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A:\Jan22\JanFix\"/>
    </mc:Choice>
  </mc:AlternateContent>
  <bookViews>
    <workbookView xWindow="830" yWindow="950" windowWidth="10490" windowHeight="6900" tabRatio="824" activeTab="1"/>
  </bookViews>
  <sheets>
    <sheet name="Dates" sheetId="33" r:id="rId1"/>
    <sheet name="Contents" sheetId="41" r:id="rId2"/>
    <sheet name="1tab" sheetId="47"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1)tab" sheetId="43" r:id="rId18"/>
    <sheet name="7d(2)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2">'1tab'!$B$1:$AL$69</definedName>
    <definedName name="_xlnm.Print_Area" localSheetId="3">'2tab'!$B$1:$AL$39</definedName>
    <definedName name="_xlnm.Print_Area" localSheetId="4">'3atab'!$B$1:$AL$46</definedName>
    <definedName name="_xlnm.Print_Area" localSheetId="5">'3btab'!$B$1:$AL$50</definedName>
    <definedName name="_xlnm.Print_Area" localSheetId="6">'3ctab'!$B$1:$AL$36</definedName>
    <definedName name="_xlnm.Print_Area" localSheetId="7">'3dtab'!$B$1:$BV$31</definedName>
    <definedName name="_xlnm.Print_Area" localSheetId="8">'4atab'!$B$1:$AL$62</definedName>
    <definedName name="_xlnm.Print_Area" localSheetId="9">'4btab'!$B$1:$AL$65</definedName>
    <definedName name="_xlnm.Print_Area" localSheetId="10">'4ctab'!$B$1:$AL$27</definedName>
    <definedName name="_xlnm.Print_Area" localSheetId="11">'5atab'!$B$1:$AL$38</definedName>
    <definedName name="_xlnm.Print_Area" localSheetId="12">'5btab'!$B$1:$AL$39</definedName>
    <definedName name="_xlnm.Print_Area" localSheetId="13">'6tab'!$B$1:$AL$45</definedName>
    <definedName name="_xlnm.Print_Area" localSheetId="14">'7atab'!$B$1:$AL$51</definedName>
    <definedName name="_xlnm.Print_Area" localSheetId="15">'7btab'!$B$1:$AL$52</definedName>
    <definedName name="_xlnm.Print_Area" localSheetId="16">'7ctab'!$B$1:$AL$48</definedName>
    <definedName name="_xlnm.Print_Area" localSheetId="17">'7d(1)tab'!$B$1:$N$70</definedName>
    <definedName name="_xlnm.Print_Area" localSheetId="18">'7d(2)tab'!$B$1:$N$63</definedName>
    <definedName name="_xlnm.Print_Area" localSheetId="19">'8atab'!$B$1:$N$58</definedName>
    <definedName name="_xlnm.Print_Area" localSheetId="21">'9atab'!$B$1:$AL$63</definedName>
    <definedName name="_xlnm.Print_Area" localSheetId="22">'9btab'!$B$1:$AL$54</definedName>
    <definedName name="_xlnm.Print_Area" localSheetId="23">'9ctab'!$B$1:$AL$48</definedName>
    <definedName name="_xlnm.Print_Area" localSheetId="1">Contents!$A$3:$B$30</definedName>
  </definedNames>
  <calcPr calcId="152511"/>
</workbook>
</file>

<file path=xl/calcChain.xml><?xml version="1.0" encoding="utf-8"?>
<calcChain xmlns="http://schemas.openxmlformats.org/spreadsheetml/2006/main">
  <c r="B45" i="15" l="1"/>
  <c r="B50" i="37" l="1"/>
  <c r="B65" i="44"/>
  <c r="B73" i="13" l="1"/>
  <c r="B39" i="40" l="1"/>
  <c r="B78" i="47" l="1"/>
  <c r="B54" i="38" l="1"/>
  <c r="B57" i="39"/>
  <c r="B56" i="31" l="1"/>
  <c r="B75" i="17"/>
  <c r="B52" i="46"/>
  <c r="B54" i="45"/>
  <c r="B71" i="43"/>
  <c r="B51" i="24"/>
  <c r="B55" i="25"/>
  <c r="B58" i="18"/>
  <c r="B51" i="20"/>
  <c r="B41" i="26"/>
  <c r="B29" i="30"/>
  <c r="B68" i="35"/>
  <c r="B36" i="42"/>
  <c r="B44" i="14"/>
  <c r="G2" i="33"/>
  <c r="B2" i="47" l="1"/>
  <c r="D7" i="33" l="1"/>
  <c r="B2" i="46" l="1"/>
  <c r="D3" i="33" l="1"/>
  <c r="C3" i="46" l="1"/>
  <c r="O3" i="46" s="1"/>
  <c r="AA3" i="46" s="1"/>
  <c r="AM3" i="46" s="1"/>
  <c r="AY3" i="46" s="1"/>
  <c r="BK3" i="46" s="1"/>
  <c r="C3" i="47"/>
  <c r="O3" i="47" s="1"/>
  <c r="AA3" i="47" s="1"/>
  <c r="AM3" i="47" s="1"/>
  <c r="AY3" i="47" s="1"/>
  <c r="BK3" i="47" s="1"/>
  <c r="B2" i="37"/>
  <c r="B2" i="31"/>
  <c r="B2" i="17"/>
  <c r="B2" i="45"/>
  <c r="B2" i="44"/>
  <c r="B2" i="43"/>
  <c r="B2" i="24"/>
  <c r="B2" i="25"/>
  <c r="B2" i="18"/>
  <c r="B2" i="20"/>
  <c r="B2" i="26"/>
  <c r="B2" i="15"/>
  <c r="B2" i="30"/>
  <c r="B2" i="35"/>
  <c r="B2" i="13"/>
  <c r="B2" i="42"/>
  <c r="B2" i="40"/>
  <c r="B2" i="38"/>
  <c r="B2" i="39"/>
  <c r="B2" i="14"/>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E11" i="33" s="1"/>
  <c r="O11" i="33"/>
  <c r="AA11" i="33" l="1"/>
  <c r="E13" i="33"/>
  <c r="D13" i="33"/>
  <c r="O13" i="33"/>
  <c r="P11" i="33"/>
  <c r="F11" i="33"/>
  <c r="AA13" i="33" l="1"/>
  <c r="AB11" i="33"/>
  <c r="AM11" i="33"/>
  <c r="F13" i="33"/>
  <c r="P13" i="33"/>
  <c r="Q11" i="33"/>
  <c r="AB13" i="33"/>
  <c r="G11" i="33"/>
  <c r="AC11" i="33"/>
  <c r="AY11" i="33" l="1"/>
  <c r="AN11" i="33"/>
  <c r="AM13" i="33"/>
  <c r="R11" i="33"/>
  <c r="G13" i="33"/>
  <c r="AY13" i="33"/>
  <c r="AC13" i="33"/>
  <c r="Q13" i="33"/>
  <c r="H11" i="33"/>
  <c r="AZ11" i="33"/>
  <c r="BK11" i="33"/>
  <c r="AD11" i="33"/>
  <c r="AO11" i="33"/>
  <c r="AN13" i="33" l="1"/>
  <c r="S11" i="33"/>
  <c r="R13" i="33"/>
  <c r="H13" i="33"/>
  <c r="BK13" i="33"/>
  <c r="AZ13" i="33"/>
  <c r="AO13" i="33"/>
  <c r="AD13" i="33"/>
  <c r="I11" i="33"/>
  <c r="AE11" i="33"/>
  <c r="AP11" i="33"/>
  <c r="BL11" i="33"/>
  <c r="BA11" i="33"/>
  <c r="T11" i="33" l="1"/>
  <c r="S13" i="33"/>
  <c r="I13" i="33"/>
  <c r="BL13" i="33"/>
  <c r="T13" i="33"/>
  <c r="AE13" i="33"/>
  <c r="AP13" i="33"/>
  <c r="BA13" i="33"/>
  <c r="J11" i="33"/>
  <c r="AF11" i="33"/>
  <c r="BB11" i="33"/>
  <c r="U11" i="33"/>
  <c r="BM11" i="33"/>
  <c r="AQ11" i="33"/>
  <c r="J13" i="33" l="1"/>
  <c r="AF13" i="33"/>
  <c r="BB13" i="33"/>
  <c r="BM13" i="33"/>
  <c r="AQ13" i="33"/>
  <c r="U13" i="33"/>
  <c r="K11" i="33"/>
  <c r="BC11" i="33"/>
  <c r="AG11" i="33"/>
  <c r="BN11" i="33"/>
  <c r="AR11" i="33"/>
  <c r="V11" i="33"/>
  <c r="K13" i="33" l="1"/>
  <c r="V13" i="33"/>
  <c r="AR13" i="33"/>
  <c r="AG13" i="33"/>
  <c r="BN13" i="33"/>
  <c r="BC13" i="33"/>
  <c r="L11" i="33"/>
  <c r="AS11" i="33"/>
  <c r="BO11" i="33"/>
  <c r="AH11" i="33"/>
  <c r="W11" i="33"/>
  <c r="BD11" i="33"/>
  <c r="L13" i="33" l="1"/>
  <c r="BO13" i="33"/>
  <c r="BD13" i="33"/>
  <c r="AS13" i="33"/>
  <c r="W13" i="33"/>
  <c r="AH13" i="33"/>
  <c r="M11" i="33"/>
  <c r="AI11" i="33"/>
  <c r="BP11" i="33"/>
  <c r="X11" i="33"/>
  <c r="BE11" i="33"/>
  <c r="AT11" i="33"/>
  <c r="M13" i="33" l="1"/>
  <c r="AT13" i="33"/>
  <c r="AI13" i="33"/>
  <c r="X13" i="33"/>
  <c r="BP13" i="33"/>
  <c r="BE13" i="33"/>
  <c r="N11" i="33"/>
  <c r="BQ11" i="33"/>
  <c r="BF11" i="33"/>
  <c r="AU11" i="33"/>
  <c r="Y11" i="33"/>
  <c r="AJ11" i="33"/>
  <c r="AJ13" i="33" l="1"/>
  <c r="BQ13" i="33"/>
  <c r="BF13" i="33"/>
  <c r="AU13" i="33"/>
  <c r="Y13" i="33"/>
  <c r="N13" i="33"/>
  <c r="AV11" i="33"/>
  <c r="AK11" i="33"/>
  <c r="BR11" i="33"/>
  <c r="Z11" i="33"/>
  <c r="BG11" i="33"/>
  <c r="BR13" i="33" l="1"/>
  <c r="AV13" i="33"/>
  <c r="Z13" i="33"/>
  <c r="AK13" i="33"/>
  <c r="BG13" i="33"/>
  <c r="BH11" i="33"/>
  <c r="BS11" i="33"/>
  <c r="AL11" i="33"/>
  <c r="AW11" i="33"/>
  <c r="AW13" i="33" l="1"/>
  <c r="BS13" i="33"/>
  <c r="BH13" i="33"/>
  <c r="AL13" i="33"/>
  <c r="AX11" i="33"/>
  <c r="BT11" i="33"/>
  <c r="BI11" i="33"/>
  <c r="BT13" i="33" l="1"/>
  <c r="BI13" i="33"/>
  <c r="AX13" i="33"/>
  <c r="BJ11" i="33"/>
  <c r="BU11" i="33"/>
  <c r="BU13" i="33" l="1"/>
  <c r="BJ13" i="33"/>
  <c r="BV11" i="33"/>
  <c r="BV13" i="33" l="1"/>
</calcChain>
</file>

<file path=xl/sharedStrings.xml><?xml version="1.0" encoding="utf-8"?>
<sst xmlns="http://schemas.openxmlformats.org/spreadsheetml/2006/main" count="3929" uniqueCount="1404">
  <si>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</si>
  <si>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</si>
  <si>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</si>
  <si>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</si>
  <si>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</si>
  <si>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</si>
  <si>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</si>
  <si>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</si>
  <si>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</si>
  <si>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</si>
  <si>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</si>
  <si>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</si>
  <si>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</si>
  <si>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</si>
  <si>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</si>
  <si>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</si>
  <si>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</si>
  <si>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</si>
  <si>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</si>
  <si>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</si>
  <si>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</si>
  <si>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</si>
  <si>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</si>
  <si>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</si>
  <si>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</si>
  <si>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</si>
  <si>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</si>
  <si>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</si>
  <si>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</si>
  <si>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</si>
  <si>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</si>
  <si>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</si>
  <si>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</si>
  <si>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</si>
  <si>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</si>
  <si>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</si>
  <si>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</si>
  <si>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</si>
  <si>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</si>
  <si>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</si>
  <si>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</si>
  <si>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</si>
  <si>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</si>
  <si>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</si>
  <si>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</si>
  <si>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</si>
  <si>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</si>
  <si>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</si>
  <si>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</si>
  <si>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</si>
  <si>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</si>
  <si>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</si>
  <si>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</si>
  <si>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</si>
  <si>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</si>
  <si>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</si>
  <si>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</si>
  <si>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</si>
  <si>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</si>
  <si>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</si>
  <si>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</si>
  <si>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</si>
  <si>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</si>
  <si>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</si>
  <si>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</si>
  <si>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</si>
  <si>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</si>
  <si>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</si>
  <si>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</si>
  <si>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</si>
  <si>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</si>
  <si>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</si>
  <si>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</si>
  <si>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</si>
  <si>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</si>
  <si>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RFPS_EP</t>
  </si>
  <si>
    <t>DKPS_EP</t>
  </si>
  <si>
    <t xml:space="preserve">   Residual Fuel (mmb)</t>
  </si>
  <si>
    <t xml:space="preserve">   Distillate Fuel (mmb)</t>
  </si>
  <si>
    <t xml:space="preserve">   Coal (mmst)</t>
  </si>
  <si>
    <t>Total non-OPEC liquids</t>
  </si>
  <si>
    <t xml:space="preserve">      OPEC Total</t>
  </si>
  <si>
    <t xml:space="preserve">   Coal</t>
  </si>
  <si>
    <t xml:space="preserve">   Natural Gas</t>
  </si>
  <si>
    <t xml:space="preserve">   Other Gases</t>
  </si>
  <si>
    <t xml:space="preserve">   Nuclear</t>
  </si>
  <si>
    <t xml:space="preserve">      Geothermal</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</si>
  <si>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</si>
  <si>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</si>
  <si>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</si>
  <si>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</si>
  <si>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</si>
  <si>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</si>
  <si>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</si>
  <si>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</si>
  <si>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</si>
  <si>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</si>
  <si>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</si>
  <si>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</si>
  <si>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</si>
  <si>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</si>
  <si>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</si>
  <si>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</si>
  <si>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</si>
  <si>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</si>
  <si>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</si>
  <si>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</si>
  <si>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</si>
  <si>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</si>
  <si>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</si>
  <si>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</si>
  <si>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</si>
  <si>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</si>
  <si>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</si>
  <si>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</si>
  <si>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</si>
  <si>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</si>
  <si>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</si>
  <si>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</si>
  <si>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</si>
  <si>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</si>
  <si>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</si>
  <si>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</si>
  <si>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</si>
  <si>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</si>
  <si>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</si>
  <si>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</si>
  <si>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</si>
  <si>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</si>
  <si>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</si>
  <si>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</si>
  <si>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</si>
  <si>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</si>
  <si>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</si>
  <si>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</si>
  <si>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</si>
  <si>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</si>
  <si>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</si>
  <si>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</si>
  <si>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</si>
  <si>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</si>
  <si>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</si>
  <si>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</si>
  <si>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</si>
  <si>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</si>
  <si>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</si>
  <si>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</si>
  <si>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</si>
  <si>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</si>
  <si>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</si>
  <si>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</si>
  <si>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</si>
  <si>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</si>
  <si>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</si>
  <si>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</si>
  <si>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</si>
  <si>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</si>
  <si>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</si>
  <si>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</si>
  <si>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</si>
  <si>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</si>
  <si>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</si>
  <si>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</si>
  <si>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</si>
  <si>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</si>
  <si>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</si>
  <si>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</si>
  <si>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</si>
  <si>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</si>
  <si>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</si>
  <si>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</si>
  <si>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</si>
  <si>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</si>
  <si>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</si>
  <si>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</si>
  <si>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</si>
  <si>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</si>
  <si>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</si>
  <si>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</si>
  <si>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</si>
  <si>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</si>
  <si>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</si>
  <si>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</si>
  <si>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</si>
  <si>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</si>
  <si>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</si>
  <si>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</si>
  <si>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</si>
  <si>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</si>
  <si>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</si>
  <si>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</si>
  <si>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</si>
  <si>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</si>
  <si>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</si>
  <si>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</si>
  <si>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</si>
  <si>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</si>
  <si>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</si>
  <si>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</si>
  <si>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</si>
  <si>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</si>
  <si>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</si>
  <si>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</si>
  <si>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</si>
  <si>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</si>
  <si>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</si>
  <si>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</si>
  <si>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</si>
  <si>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</si>
  <si>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</si>
  <si>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</si>
  <si>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</si>
  <si>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</si>
  <si>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</si>
  <si>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</si>
  <si>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</si>
  <si>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</si>
  <si>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</si>
  <si>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</si>
  <si>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</si>
  <si>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</si>
  <si>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</si>
  <si>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</si>
  <si>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</si>
  <si>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</si>
  <si>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</si>
  <si>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</si>
  <si>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</si>
  <si>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</si>
  <si>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</si>
  <si>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</si>
  <si>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</si>
  <si>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</si>
  <si>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</si>
  <si>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</si>
  <si>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</si>
  <si>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</si>
  <si>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</si>
  <si>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</si>
  <si>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</si>
  <si>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</si>
  <si>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</si>
  <si>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</si>
  <si>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</si>
  <si>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</si>
  <si>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</si>
  <si>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</si>
  <si>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</si>
  <si>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</si>
  <si>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</si>
  <si>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</si>
  <si>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</si>
  <si>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</si>
  <si>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</si>
  <si>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</si>
  <si>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</si>
  <si>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</si>
  <si>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</si>
  <si>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</si>
  <si>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</si>
  <si>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</si>
  <si>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</si>
  <si>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</si>
  <si>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</si>
  <si>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</si>
  <si>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</si>
  <si>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</si>
  <si>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</si>
  <si>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</si>
  <si>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</si>
  <si>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</si>
  <si>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</si>
  <si>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</si>
  <si>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</si>
  <si>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</si>
  <si>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</si>
  <si>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</si>
  <si>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</si>
  <si>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</si>
  <si>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</si>
  <si>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</si>
  <si>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</si>
  <si>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</si>
  <si>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</si>
  <si>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</si>
  <si>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</si>
  <si>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</si>
  <si>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</si>
  <si>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</si>
  <si>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</si>
  <si>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</si>
  <si>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</si>
  <si>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</si>
  <si>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</si>
  <si>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</si>
  <si>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</si>
  <si>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</si>
  <si>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</si>
  <si>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</si>
  <si>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</si>
  <si>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</si>
  <si>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</si>
  <si>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</si>
  <si>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</si>
  <si>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</si>
  <si>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</si>
  <si>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</si>
  <si>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</si>
  <si>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</si>
  <si>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</si>
  <si>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</si>
  <si>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</si>
  <si>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</si>
  <si>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</si>
  <si>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</si>
  <si>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</si>
  <si>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</si>
  <si>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</si>
  <si>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</si>
  <si>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</si>
  <si>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</si>
  <si>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</si>
  <si>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</si>
  <si>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</si>
  <si>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</si>
  <si>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</si>
  <si>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</si>
  <si>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</si>
  <si>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</si>
  <si>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</si>
  <si>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</si>
  <si>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</si>
  <si>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</si>
  <si>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</si>
  <si>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</si>
  <si>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</si>
  <si>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</si>
  <si>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</si>
  <si>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</si>
  <si>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</si>
  <si>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</si>
  <si>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</si>
  <si>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</si>
  <si>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</si>
  <si>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</si>
  <si>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</si>
  <si>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 xml:space="preserve">   Losses and Unaccounted for (c) </t>
  </si>
  <si>
    <t xml:space="preserve">   Direct Use (d)</t>
  </si>
  <si>
    <t xml:space="preserve">   Renewable Energy Sources:</t>
  </si>
  <si>
    <t xml:space="preserve">   Total Generation</t>
  </si>
  <si>
    <t xml:space="preserve">      Conventional Hydropower</t>
  </si>
  <si>
    <t xml:space="preserve">   Pumped Storage Hydropower</t>
  </si>
  <si>
    <t>The approximate break between historical and forecast values is shown with historical data printed in bold; estimates and forecasts in italics.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</si>
  <si>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</si>
  <si>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</si>
  <si>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</si>
  <si>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</si>
  <si>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</si>
  <si>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</si>
  <si>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</si>
  <si>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</si>
  <si>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</si>
  <si>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</si>
  <si>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</si>
  <si>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</si>
  <si>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</si>
  <si>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</si>
  <si>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</si>
  <si>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</si>
  <si>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</si>
  <si>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</si>
  <si>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</si>
  <si>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</si>
  <si>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</si>
  <si>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</si>
  <si>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</si>
  <si>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</si>
  <si>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</si>
  <si>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</si>
  <si>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</si>
  <si>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</si>
  <si>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</si>
  <si>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</si>
  <si>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</si>
  <si>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</si>
  <si>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</si>
  <si>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</si>
  <si>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</si>
  <si>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</si>
  <si>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</si>
  <si>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</si>
  <si>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</si>
  <si>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</si>
  <si>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</si>
  <si>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</si>
  <si>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</si>
  <si>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</si>
  <si>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</si>
  <si>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</si>
  <si>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</si>
  <si>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</si>
  <si>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</si>
  <si>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</si>
  <si>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</si>
  <si>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</si>
  <si>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</si>
  <si>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</si>
  <si>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</si>
  <si>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</si>
  <si>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</si>
  <si>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</si>
  <si>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</si>
  <si>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</si>
  <si>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</si>
  <si>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</si>
  <si>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</si>
  <si>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</si>
  <si>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</si>
  <si>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</si>
  <si>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</si>
  <si>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</si>
  <si>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</si>
  <si>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</si>
  <si>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</si>
  <si>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</si>
  <si>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</si>
  <si>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</si>
  <si>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</si>
  <si>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</si>
  <si>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</si>
  <si>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</si>
  <si>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</si>
  <si>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</si>
  <si>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</si>
  <si>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</si>
  <si>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</si>
  <si>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</si>
  <si>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</si>
  <si>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</si>
  <si>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</si>
  <si>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</si>
  <si>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</si>
  <si>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</si>
  <si>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</si>
  <si>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</si>
  <si>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</si>
  <si>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</si>
  <si>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</si>
  <si>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</si>
  <si>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</si>
  <si>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</si>
  <si>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</si>
  <si>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</si>
  <si>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</si>
  <si>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</si>
  <si>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</si>
  <si>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</si>
  <si>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</si>
  <si>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</si>
  <si>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</si>
  <si>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</si>
  <si>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</si>
  <si>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</si>
  <si>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</si>
  <si>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</si>
  <si>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</si>
  <si>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</si>
  <si>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</si>
  <si>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</si>
  <si>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</si>
  <si>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</si>
  <si>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</si>
  <si>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</si>
  <si>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</si>
  <si>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</si>
  <si>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</si>
  <si>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</si>
  <si>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</si>
  <si>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</si>
  <si>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</si>
  <si>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</si>
  <si>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</si>
  <si>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</si>
  <si>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</si>
  <si>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</si>
  <si>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</si>
  <si>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</si>
  <si>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</si>
  <si>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</si>
  <si>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</si>
  <si>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</si>
  <si>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</si>
  <si>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</si>
  <si>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</si>
  <si>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</si>
  <si>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</si>
  <si>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</si>
  <si>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</si>
  <si>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</si>
  <si>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</si>
  <si>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</si>
  <si>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</si>
  <si>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</si>
  <si>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</si>
  <si>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</si>
  <si>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</si>
  <si>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</si>
  <si>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</si>
  <si>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</si>
  <si>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</si>
  <si>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</si>
  <si>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</si>
  <si>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</si>
  <si>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</si>
  <si>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</si>
  <si>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</si>
  <si>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</si>
  <si>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</si>
  <si>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</si>
  <si>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</si>
  <si>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</si>
  <si>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</si>
  <si>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</si>
  <si>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</si>
  <si>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</si>
  <si>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</si>
  <si>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</si>
  <si>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</si>
  <si>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</si>
  <si>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</si>
  <si>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</si>
  <si>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</si>
  <si>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</si>
  <si>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</si>
  <si>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</si>
  <si>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</si>
  <si>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</si>
  <si>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</si>
  <si>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</si>
  <si>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</si>
  <si>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</si>
  <si>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</si>
  <si>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</si>
  <si>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</si>
  <si>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</si>
  <si>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</si>
  <si>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</si>
  <si>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</si>
  <si>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</si>
  <si>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</si>
  <si>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copc_opec_r05</t>
  </si>
  <si>
    <t xml:space="preserve">   Middle East</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</si>
  <si>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</si>
  <si>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</si>
  <si>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</si>
  <si>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</si>
  <si>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</si>
  <si>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</si>
  <si>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</si>
  <si>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</si>
  <si>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</si>
  <si>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</si>
  <si>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</si>
  <si>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</si>
  <si>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</si>
  <si>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</si>
  <si>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</si>
  <si>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</si>
  <si>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</si>
  <si>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</si>
  <si>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</si>
  <si>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</si>
  <si>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</si>
  <si>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</si>
  <si>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</si>
  <si>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</si>
  <si>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</si>
  <si>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</si>
  <si>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</si>
  <si>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</si>
  <si>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</si>
  <si>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</si>
  <si>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</si>
  <si>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</si>
  <si>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</si>
  <si>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</si>
  <si>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</si>
  <si>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</si>
  <si>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</si>
  <si>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</si>
  <si>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</si>
  <si>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</si>
  <si>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</si>
  <si>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</si>
  <si>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</si>
  <si>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</si>
  <si>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</si>
  <si>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</si>
  <si>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</si>
  <si>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</si>
  <si>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</si>
  <si>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</si>
  <si>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</si>
  <si>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</si>
  <si>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</si>
  <si>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</si>
  <si>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</si>
  <si>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</si>
  <si>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</si>
  <si>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</si>
  <si>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</si>
  <si>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</si>
  <si>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</si>
  <si>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</si>
  <si>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</si>
  <si>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</si>
  <si>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</si>
  <si>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</si>
  <si>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</si>
  <si>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</si>
  <si>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</si>
  <si>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</si>
  <si>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</si>
  <si>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</si>
  <si>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</si>
  <si>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</si>
  <si>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</si>
  <si>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</si>
  <si>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</si>
  <si>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</si>
  <si>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</si>
  <si>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</si>
  <si>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</si>
  <si>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</si>
  <si>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</si>
  <si>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</si>
  <si>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</si>
  <si>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</si>
  <si>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</si>
  <si>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</si>
  <si>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</si>
  <si>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</si>
  <si>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</si>
  <si>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</si>
  <si>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</si>
  <si>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</si>
  <si>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</si>
  <si>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 xml:space="preserve">OECD = Organization for Economic Cooperation and Development: Australia, Austria, Belgium, Canada, Chile, the Czech Republic, Denmark, Estonia, Finland, </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</si>
  <si>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</si>
  <si>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</si>
  <si>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</si>
  <si>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</si>
  <si>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</si>
  <si>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</si>
  <si>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</si>
  <si>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</si>
  <si>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</si>
  <si>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</si>
  <si>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</si>
  <si>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</si>
  <si>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</si>
  <si>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</si>
  <si>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</si>
  <si>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</si>
  <si>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</si>
  <si>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</si>
  <si>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</si>
  <si>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</si>
  <si>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</si>
  <si>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</si>
  <si>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</si>
  <si>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</si>
  <si>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</si>
  <si>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</si>
  <si>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</si>
  <si>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</si>
  <si>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</si>
  <si>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</si>
  <si>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</si>
  <si>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</si>
  <si>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</si>
  <si>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</si>
  <si>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</si>
  <si>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</si>
  <si>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</si>
  <si>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</si>
  <si>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</si>
  <si>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</si>
  <si>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</si>
  <si>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</si>
  <si>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</si>
  <si>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</si>
  <si>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</si>
  <si>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</si>
  <si>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</si>
  <si>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</si>
  <si>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</si>
  <si>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</si>
  <si>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</si>
  <si>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</si>
  <si>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</si>
  <si>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</si>
  <si>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</si>
  <si>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</si>
  <si>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</si>
  <si>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</si>
  <si>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</si>
  <si>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</si>
  <si>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</si>
  <si>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</si>
  <si>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</si>
  <si>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</si>
  <si>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</si>
  <si>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</si>
  <si>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</si>
  <si>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</si>
  <si>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</si>
  <si>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</si>
  <si>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</si>
  <si>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</si>
  <si>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</si>
  <si>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</si>
  <si>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</si>
  <si>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</si>
  <si>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</si>
  <si>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</si>
  <si>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</si>
  <si>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</si>
  <si>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</si>
  <si>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</si>
  <si>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</si>
  <si>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</si>
  <si>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</si>
  <si>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</si>
  <si>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</si>
  <si>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</si>
  <si>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</si>
  <si>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</si>
  <si>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</si>
  <si>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</si>
  <si>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</si>
  <si>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</si>
  <si>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</si>
  <si>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</si>
  <si>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</si>
  <si>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</si>
  <si>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</si>
  <si>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</si>
  <si>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</si>
  <si>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</si>
  <si>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</si>
  <si>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</si>
  <si>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</si>
  <si>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</si>
  <si>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</si>
  <si>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</si>
  <si>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</si>
  <si>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</si>
  <si>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</si>
  <si>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</si>
  <si>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</si>
  <si>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</si>
  <si>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</si>
  <si>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</si>
  <si>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</si>
  <si>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</si>
  <si>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</si>
  <si>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</si>
  <si>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</si>
  <si>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</si>
  <si>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</si>
  <si>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</si>
  <si>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</si>
  <si>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</si>
  <si>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</si>
  <si>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</si>
  <si>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</si>
  <si>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</si>
  <si>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</si>
  <si>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</si>
  <si>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</si>
  <si>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</si>
  <si>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</si>
  <si>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</si>
  <si>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</si>
  <si>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</si>
  <si>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</si>
  <si>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</si>
  <si>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</si>
  <si>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Coal</t>
  </si>
  <si>
    <t>Macroeconomic</t>
  </si>
  <si>
    <t>Manufacturing Production Index</t>
  </si>
  <si>
    <t>Weather</t>
  </si>
  <si>
    <t>U.S. Heating Degree-Days</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</si>
  <si>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</si>
  <si>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</si>
  <si>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</si>
  <si>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</si>
  <si>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</si>
  <si>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</si>
  <si>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(Available ton-miles/day, thousands)</t>
  </si>
  <si>
    <t xml:space="preserve">  (Revenue ton-miles/day, thousands)</t>
  </si>
  <si>
    <t>(million short tons)</t>
  </si>
  <si>
    <t xml:space="preserve">   Motor Gasoline Blend Components</t>
  </si>
  <si>
    <t xml:space="preserve">   Aviation Gasoline Blend Components</t>
  </si>
  <si>
    <t xml:space="preserve">      On-highway Diesel Fuel</t>
  </si>
  <si>
    <t xml:space="preserve">      Transportation Sector</t>
  </si>
  <si>
    <t>Table 7a.  U.S. Electricity Industry Overview</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</si>
  <si>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</si>
  <si>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</si>
  <si>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</si>
  <si>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</si>
  <si>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</si>
  <si>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</si>
  <si>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</si>
  <si>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</si>
  <si>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</si>
  <si>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</si>
  <si>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</si>
  <si>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</si>
  <si>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</si>
  <si>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</si>
  <si>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</si>
  <si>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</si>
  <si>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</si>
  <si>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</si>
  <si>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</si>
  <si>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</si>
  <si>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</si>
  <si>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(e) Refers to the refiner average acquisition cost (RAC) of crude oil.</t>
  </si>
  <si>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</si>
  <si>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</si>
  <si>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</si>
  <si>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</si>
  <si>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(a) Average for all sulfur contents.</t>
  </si>
  <si>
    <t>(b) Average self-service cash price.</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</si>
  <si>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</si>
  <si>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</si>
  <si>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</si>
  <si>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</si>
  <si>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</si>
  <si>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</si>
  <si>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</si>
  <si>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</si>
  <si>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</si>
  <si>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</si>
  <si>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</si>
  <si>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</si>
  <si>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</si>
  <si>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</si>
  <si>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</si>
  <si>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</si>
  <si>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</si>
  <si>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</si>
  <si>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</si>
  <si>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</si>
  <si>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</si>
  <si>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</si>
  <si>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</si>
  <si>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</si>
  <si>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</si>
  <si>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</si>
  <si>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</si>
  <si>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</si>
  <si>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</si>
  <si>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</si>
  <si>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</si>
  <si>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</si>
  <si>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</si>
  <si>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</si>
  <si>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</si>
  <si>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</si>
  <si>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</si>
  <si>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</si>
  <si>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</si>
  <si>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</si>
  <si>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</si>
  <si>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</si>
  <si>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</si>
  <si>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</si>
  <si>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</si>
  <si>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</si>
  <si>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</si>
  <si>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</si>
  <si>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</si>
  <si>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</si>
  <si>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</si>
  <si>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</si>
  <si>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</si>
  <si>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</si>
  <si>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</si>
  <si>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</si>
  <si>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EOTCPUS</t>
  </si>
  <si>
    <t xml:space="preserve">         Fuel Ethanol blended into Motor Gasoline</t>
  </si>
  <si>
    <t xml:space="preserve">      Natural Gas Plant Liquids Production</t>
  </si>
  <si>
    <t>Table 3a. International Petroleum and Other Liquids Production, Consumption, and Inventories</t>
  </si>
  <si>
    <t>Table 4a.  U.S. Petroleum and Other Liquids Supply, Consumption, and Inventories</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</si>
  <si>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</si>
  <si>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</si>
  <si>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</si>
  <si>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</si>
  <si>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</si>
  <si>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</si>
  <si>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</si>
  <si>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</si>
  <si>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</si>
  <si>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</si>
  <si>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</si>
  <si>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</si>
  <si>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</si>
  <si>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</si>
  <si>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</si>
  <si>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</si>
  <si>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</si>
  <si>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</si>
  <si>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</si>
  <si>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</si>
  <si>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</si>
  <si>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</si>
  <si>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</si>
  <si>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</si>
  <si>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</si>
  <si>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</si>
  <si>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</si>
  <si>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</si>
  <si>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</si>
  <si>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</si>
  <si>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</si>
  <si>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</si>
  <si>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</si>
  <si>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</si>
  <si>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</si>
  <si>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</si>
  <si>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</si>
  <si>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</si>
  <si>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</si>
  <si>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</si>
  <si>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</si>
  <si>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</si>
  <si>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</si>
  <si>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</si>
  <si>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</si>
  <si>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</si>
  <si>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</si>
  <si>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</si>
  <si>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</si>
  <si>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</si>
  <si>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</si>
  <si>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</si>
  <si>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</si>
  <si>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</si>
  <si>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</si>
  <si>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</si>
  <si>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</si>
  <si>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</si>
  <si>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</si>
  <si>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</si>
  <si>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</si>
  <si>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</si>
  <si>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</si>
  <si>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</si>
  <si>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</si>
  <si>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</si>
  <si>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</si>
  <si>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</si>
  <si>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</si>
  <si>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</si>
  <si>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</si>
  <si>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</si>
  <si>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</si>
  <si>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</si>
  <si>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</si>
  <si>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</si>
  <si>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</si>
  <si>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</si>
  <si>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</si>
  <si>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</si>
  <si>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</si>
  <si>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</si>
  <si>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</si>
  <si>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</si>
  <si>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</si>
  <si>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</si>
  <si>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</si>
  <si>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</si>
  <si>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</si>
  <si>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</si>
  <si>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</si>
  <si>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</si>
  <si>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</si>
  <si>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</si>
  <si>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</si>
  <si>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</si>
  <si>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</si>
  <si>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</si>
  <si>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</si>
  <si>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</si>
  <si>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</si>
  <si>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</si>
  <si>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</si>
  <si>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</si>
  <si>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</si>
  <si>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</si>
  <si>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</si>
  <si>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</si>
  <si>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</si>
  <si>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</si>
  <si>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</si>
  <si>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</si>
  <si>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</si>
  <si>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</si>
  <si>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</si>
  <si>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</si>
  <si>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copr_gb</t>
  </si>
  <si>
    <t xml:space="preserve">   Gabon</t>
  </si>
  <si>
    <t>(a) Includes lease condensate, natural gas plant liquids, other liquids, refinery processing gain, and other unaccounted-for liquids.</t>
  </si>
  <si>
    <t>copc_opec_rot</t>
  </si>
  <si>
    <t>cops_opec_rot</t>
  </si>
  <si>
    <t>Indonesia</t>
  </si>
  <si>
    <t>papr_ID</t>
  </si>
  <si>
    <t xml:space="preserve">         Other Liquids (b)</t>
  </si>
  <si>
    <t>Consumption (million barrels per day) (c)</t>
  </si>
  <si>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</si>
  <si>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</si>
  <si>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</si>
  <si>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</si>
  <si>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</si>
  <si>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</si>
  <si>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</si>
  <si>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</si>
  <si>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</si>
  <si>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</si>
  <si>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</si>
  <si>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</si>
  <si>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</si>
  <si>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</si>
  <si>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Solar (e)</t>
  </si>
  <si>
    <t xml:space="preserve">   Ethanol (f)</t>
  </si>
  <si>
    <t xml:space="preserve">   Biomass-based Diesel (f)</t>
  </si>
  <si>
    <t xml:space="preserve">   Solar (b)(e) </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</si>
  <si>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</si>
  <si>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</si>
  <si>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(e) Solar consumption in the residential sector includes energy from small-scale (&lt;1 MW) solar photovoltaic systems.  Also includes solar heating consumption in all sectors.</t>
  </si>
  <si>
    <t>(f) Fuel ethanol and biomass-based diesel consumption in the transportation sector includes production, stock change, and imports less exports. Some biomass-based diesel may be consumed in the residential sector in heating oil.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</si>
  <si>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</si>
  <si>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</si>
  <si>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</si>
  <si>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</si>
  <si>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</si>
  <si>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</si>
  <si>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</si>
  <si>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</si>
  <si>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</si>
  <si>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</si>
  <si>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</si>
  <si>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</si>
  <si>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</si>
  <si>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</si>
  <si>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</si>
  <si>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</si>
  <si>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</si>
  <si>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</si>
  <si>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</si>
  <si>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</si>
  <si>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</si>
  <si>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</si>
  <si>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</si>
  <si>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</si>
  <si>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</si>
  <si>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</si>
  <si>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</si>
  <si>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</si>
  <si>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</si>
  <si>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</si>
  <si>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 xml:space="preserve">      Geothermal  </t>
  </si>
  <si>
    <t xml:space="preserve">      Wind </t>
  </si>
  <si>
    <t>SODTP_US</t>
  </si>
  <si>
    <t>SODRP_US</t>
  </si>
  <si>
    <t xml:space="preserve">         Residential Sector </t>
  </si>
  <si>
    <t>SODCP_US</t>
  </si>
  <si>
    <t xml:space="preserve">         Commercial Sector </t>
  </si>
  <si>
    <t>SODIP_US</t>
  </si>
  <si>
    <t xml:space="preserve">         Industrial Sector </t>
  </si>
  <si>
    <t>(a) Power plants larger than or equal to one megawatt in size that are operated by electric utilities or independent power producers.</t>
  </si>
  <si>
    <t>(b) Solar thermal and photovoltaic generating units at power plants larger than or equal to 1 megawatt.</t>
  </si>
  <si>
    <t>(d) Solar photovoltaic systems smaller than one megawatt.</t>
  </si>
  <si>
    <r>
      <rPr>
        <b/>
        <sz val="8"/>
        <color theme="1"/>
        <rFont val="Arial"/>
        <family val="2"/>
      </rPr>
      <t>Historical data</t>
    </r>
    <r>
      <rPr>
        <sz val="8"/>
        <color theme="1"/>
        <rFont val="Arial"/>
        <family val="2"/>
      </rPr>
      <t xml:space="preserve">:  Latest data available from EIA databases supporting the Electric Power Monthly, DOE/EIA-0226. </t>
    </r>
  </si>
  <si>
    <t>Table 8a. U.S. Renewable Energy Consumption</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</si>
  <si>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</si>
  <si>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</si>
  <si>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</si>
  <si>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</si>
  <si>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</si>
  <si>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</si>
  <si>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</si>
  <si>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</si>
  <si>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</si>
  <si>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</si>
  <si>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</si>
  <si>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</si>
  <si>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t>End-of-period Commercial Crude Oil and Other Liquids Inventories (million barrels)</t>
  </si>
  <si>
    <t>copr_cf</t>
  </si>
  <si>
    <t xml:space="preserve">   Congo (Brazzaville)</t>
  </si>
  <si>
    <t xml:space="preserve">   (billion chained 2012 dollars - SAAR)</t>
  </si>
  <si>
    <t xml:space="preserve">  (index, 2012=100)</t>
  </si>
  <si>
    <t>(billion chained 2012 dollars - SAAR)</t>
  </si>
  <si>
    <t>Carbon Dioxide (CO2) Emissions (million metric tons)</t>
  </si>
  <si>
    <r>
      <t>Table 9a.  U.S. Macroeconomic Indicators and CO2</t>
    </r>
    <r>
      <rPr>
        <b/>
        <sz val="10"/>
        <color indexed="8"/>
        <rFont val="Arial"/>
        <family val="2"/>
      </rPr>
      <t xml:space="preserve"> Emissions</t>
    </r>
  </si>
  <si>
    <t>Real Private Fixed Investment</t>
  </si>
  <si>
    <t>Qatar</t>
  </si>
  <si>
    <t>papr_QA</t>
  </si>
  <si>
    <t xml:space="preserve">             the United Arab Emirates, Venezuela.</t>
  </si>
  <si>
    <t>(b) Includes lease condensate, natural gas plant liquids, other liquids, and refinery processing gain. Includes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</si>
  <si>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t>
    </r>
  </si>
  <si>
    <t xml:space="preserve">      DOE/EIA-0109. Consumption of petroleum by the non-OECD countries is "apparent consumption," which includes internal consumption, refinery fuel and loss, and bunkering.</t>
  </si>
  <si>
    <t>TSEOTWH</t>
  </si>
  <si>
    <t>EPEOTWH</t>
  </si>
  <si>
    <t>ELNITWH</t>
  </si>
  <si>
    <t>ELSUTWH</t>
  </si>
  <si>
    <t>TDLOTWH</t>
  </si>
  <si>
    <t>Electricity Consumption (billion kilowatthours)</t>
  </si>
  <si>
    <t>Electricity Supply (billion kilowatthours)</t>
  </si>
  <si>
    <t>ELTCTWH</t>
  </si>
  <si>
    <t>ELDUTWH</t>
  </si>
  <si>
    <t>ELCOTWH</t>
  </si>
  <si>
    <t xml:space="preserve">   Wholesale Electricity Prices (dollars per megawatthour)</t>
  </si>
  <si>
    <t>ELWHU_TX</t>
  </si>
  <si>
    <t>ELWHU_CA</t>
  </si>
  <si>
    <t>ELWHU_NE</t>
  </si>
  <si>
    <t>ELWHU_NY</t>
  </si>
  <si>
    <t>ELWHU_PJ</t>
  </si>
  <si>
    <t>ELWHU_MW</t>
  </si>
  <si>
    <t>ELWHU_SP</t>
  </si>
  <si>
    <t>ELWHU_SE</t>
  </si>
  <si>
    <t>ELWHU_FL</t>
  </si>
  <si>
    <t>ELWHU_NW</t>
  </si>
  <si>
    <t>ELWHU_SW</t>
  </si>
  <si>
    <t xml:space="preserve">      ERCOT North hub</t>
  </si>
  <si>
    <t xml:space="preserve">      CAISO SP15 zone</t>
  </si>
  <si>
    <t xml:space="preserve">      ISO-NE Internal hub</t>
  </si>
  <si>
    <t xml:space="preserve">      NYISO Hudson Valley zone</t>
  </si>
  <si>
    <t xml:space="preserve">      PJM Western hub</t>
  </si>
  <si>
    <t xml:space="preserve">      Midcontinent ISO Illinois hub</t>
  </si>
  <si>
    <t xml:space="preserve">      SPP ISO South hub</t>
  </si>
  <si>
    <t xml:space="preserve">      SERC index, Into Southern</t>
  </si>
  <si>
    <t xml:space="preserve">      FRCC index, Florida Reliability</t>
  </si>
  <si>
    <t xml:space="preserve">      Northwest index, Mid-Columbia</t>
  </si>
  <si>
    <t xml:space="preserve">      Southwest index, Palo Verde</t>
  </si>
  <si>
    <t>ELRCP_NEC</t>
  </si>
  <si>
    <t>ELRCP_MAC</t>
  </si>
  <si>
    <t>ELRCP_ENC</t>
  </si>
  <si>
    <t>ELRCP_WNC</t>
  </si>
  <si>
    <t>ELRCP_SAC</t>
  </si>
  <si>
    <t>ELRCP_ESC</t>
  </si>
  <si>
    <t>ELRCP_WSC</t>
  </si>
  <si>
    <t>ELRCP_MTN</t>
  </si>
  <si>
    <t>ELRCP_PAC</t>
  </si>
  <si>
    <t>ELRCP_HAK</t>
  </si>
  <si>
    <t>ELRCP_US</t>
  </si>
  <si>
    <t>ELCCP_NEC</t>
  </si>
  <si>
    <t>ELCCP_MAC</t>
  </si>
  <si>
    <t>ELCCP_ENC</t>
  </si>
  <si>
    <t>ELCCP_WNC</t>
  </si>
  <si>
    <t>ELCCP_SAC</t>
  </si>
  <si>
    <t>ELCCP_ESC</t>
  </si>
  <si>
    <t>ELCCP_WSC</t>
  </si>
  <si>
    <t>ELCCP_MTN</t>
  </si>
  <si>
    <t>ELCCP_PAC</t>
  </si>
  <si>
    <t>ELCCP_HAK</t>
  </si>
  <si>
    <t>ELCCP_US</t>
  </si>
  <si>
    <t>ELICP_NEC</t>
  </si>
  <si>
    <t>ELICP_MAC</t>
  </si>
  <si>
    <t>ELICP_ENC</t>
  </si>
  <si>
    <t>ELICP_WNC</t>
  </si>
  <si>
    <t>ELICP_SAC</t>
  </si>
  <si>
    <t>ELICP_ESC</t>
  </si>
  <si>
    <t>ELICP_WSC</t>
  </si>
  <si>
    <t>ELICP_MTN</t>
  </si>
  <si>
    <t>ELICP_PAC</t>
  </si>
  <si>
    <t>ELICP_HAK</t>
  </si>
  <si>
    <t>ELICP_US</t>
  </si>
  <si>
    <t>ELTCP_NEC</t>
  </si>
  <si>
    <t>ELTCP_MAC</t>
  </si>
  <si>
    <t>ELTCP_ENC</t>
  </si>
  <si>
    <t>ELTCP_WNC</t>
  </si>
  <si>
    <t>ELTCP_SAC</t>
  </si>
  <si>
    <t>ELTCP_ESC</t>
  </si>
  <si>
    <t>ELTCP_WSC</t>
  </si>
  <si>
    <t>ELTCP_MTN</t>
  </si>
  <si>
    <t>ELTCP_PAC</t>
  </si>
  <si>
    <t>ELTCP_HAK</t>
  </si>
  <si>
    <t>ELTCP_US</t>
  </si>
  <si>
    <t>NGEPGEN_US</t>
  </si>
  <si>
    <t>CLEPGEN_US</t>
  </si>
  <si>
    <t>NUEPGEN_US</t>
  </si>
  <si>
    <t>RTEPGEN_US</t>
  </si>
  <si>
    <t>HVEPGEN_US</t>
  </si>
  <si>
    <t>WNEPGEN_US</t>
  </si>
  <si>
    <t>SOEPGEN_US</t>
  </si>
  <si>
    <t>BMEPGEN_US</t>
  </si>
  <si>
    <t>GEEPGEN_US</t>
  </si>
  <si>
    <t>HPEPGEN_US</t>
  </si>
  <si>
    <t>PAEPGEN_US</t>
  </si>
  <si>
    <t>OGEPGEN_US</t>
  </si>
  <si>
    <t>TOEPGEN_US</t>
  </si>
  <si>
    <t>NGEPGEN_NE</t>
  </si>
  <si>
    <t>CLEPGEN_NE</t>
  </si>
  <si>
    <t>NUEPGEN_NE</t>
  </si>
  <si>
    <t>HVEPGEN_NE</t>
  </si>
  <si>
    <t xml:space="preserve">   Conventional hydropower</t>
  </si>
  <si>
    <t>RNEPGEN_NE</t>
  </si>
  <si>
    <t>XXEPGEN_NE</t>
  </si>
  <si>
    <t>TOEPGEN_NE</t>
  </si>
  <si>
    <t xml:space="preserve">   Total generation</t>
  </si>
  <si>
    <t>ELLOAD_NE</t>
  </si>
  <si>
    <t>NGEPGEN_NY</t>
  </si>
  <si>
    <t>CLEPGEN_NY</t>
  </si>
  <si>
    <t>NUEPGEN_NY</t>
  </si>
  <si>
    <t>HVEPGEN_NY</t>
  </si>
  <si>
    <t>RNEPGEN_NY</t>
  </si>
  <si>
    <t>XXEPGEN_NY</t>
  </si>
  <si>
    <t>TOEPGEN_NY</t>
  </si>
  <si>
    <t>ELLOAD_NY</t>
  </si>
  <si>
    <t>NGEPGEN_PJ</t>
  </si>
  <si>
    <t>CLEPGEN_PJ</t>
  </si>
  <si>
    <t>NUEPGEN_PJ</t>
  </si>
  <si>
    <t>HVEPGEN_PJ</t>
  </si>
  <si>
    <t>RNEPGEN_PJ</t>
  </si>
  <si>
    <t>XXEPGEN_PJ</t>
  </si>
  <si>
    <t>TOEPGEN_PJ</t>
  </si>
  <si>
    <t>ELLOAD_PJ</t>
  </si>
  <si>
    <t>Southeast (SERC)</t>
  </si>
  <si>
    <t>NGEPGEN_SE</t>
  </si>
  <si>
    <t>CLEPGEN_SE</t>
  </si>
  <si>
    <t>NUEPGEN_SE</t>
  </si>
  <si>
    <t>HVEPGEN_SE</t>
  </si>
  <si>
    <t>RNEPGEN_SE</t>
  </si>
  <si>
    <t>XXEPGEN_SE</t>
  </si>
  <si>
    <t>TOEPGEN_SE</t>
  </si>
  <si>
    <t>ELLOAD_SE</t>
  </si>
  <si>
    <t>Florida (FRCC)</t>
  </si>
  <si>
    <t>NGEPGEN_FL</t>
  </si>
  <si>
    <t>CLEPGEN_FL</t>
  </si>
  <si>
    <t>NUEPGEN_FL</t>
  </si>
  <si>
    <t>HVEPGEN_FL</t>
  </si>
  <si>
    <t>RNEPGEN_FL</t>
  </si>
  <si>
    <t>XXEPGEN_FL</t>
  </si>
  <si>
    <t>TOEPGEN_FL</t>
  </si>
  <si>
    <t>ELLOAD_FL</t>
  </si>
  <si>
    <t>NGEPGEN_MW</t>
  </si>
  <si>
    <t>CLEPGEN_MW</t>
  </si>
  <si>
    <t>NUEPGEN_MW</t>
  </si>
  <si>
    <t>HVEPGEN_MW</t>
  </si>
  <si>
    <t>RNEPGEN_MW</t>
  </si>
  <si>
    <t>XXEPGEN_MW</t>
  </si>
  <si>
    <t>TOEPGEN_MW</t>
  </si>
  <si>
    <t>ELLOAD_MW</t>
  </si>
  <si>
    <t>NGEPGEN_SP</t>
  </si>
  <si>
    <t>CLEPGEN_SP</t>
  </si>
  <si>
    <t>NUEPGEN_SP</t>
  </si>
  <si>
    <t>HVEPGEN_SP</t>
  </si>
  <si>
    <t>RNEPGEN_SP</t>
  </si>
  <si>
    <t>XXEPGEN_SP</t>
  </si>
  <si>
    <t>TOEPGEN_SP</t>
  </si>
  <si>
    <t>ELLOAD_SP</t>
  </si>
  <si>
    <t>NGEPGEN_TX</t>
  </si>
  <si>
    <t>CLEPGEN_TX</t>
  </si>
  <si>
    <t>NUEPGEN_TX</t>
  </si>
  <si>
    <t>HVEPGEN_TX</t>
  </si>
  <si>
    <t>RNEPGEN_TX</t>
  </si>
  <si>
    <t>XXEPGEN_TX</t>
  </si>
  <si>
    <t>TOEPGEN_TX</t>
  </si>
  <si>
    <t>ELLOAD_TX</t>
  </si>
  <si>
    <t>NGEPGEN_NW</t>
  </si>
  <si>
    <t>CLEPGEN_NW</t>
  </si>
  <si>
    <t>NUEPGEN_NW</t>
  </si>
  <si>
    <t>HVEPGEN_NW</t>
  </si>
  <si>
    <t>RNEPGEN_NW</t>
  </si>
  <si>
    <t>XXEPGEN_NW</t>
  </si>
  <si>
    <t>TOEPGEN_NW</t>
  </si>
  <si>
    <t>ELLOAD_NW</t>
  </si>
  <si>
    <t>Southwest</t>
  </si>
  <si>
    <t>NGEPGEN_SW</t>
  </si>
  <si>
    <t>CLEPGEN_SW</t>
  </si>
  <si>
    <t>NUEPGEN_SW</t>
  </si>
  <si>
    <t>HVEPGEN_SW</t>
  </si>
  <si>
    <t>RNEPGEN_SW</t>
  </si>
  <si>
    <t>XXEPGEN_SW</t>
  </si>
  <si>
    <t>TOEPGEN_SW</t>
  </si>
  <si>
    <t>ELLOAD_SW</t>
  </si>
  <si>
    <t>California</t>
  </si>
  <si>
    <t>NGEPGEN_CA</t>
  </si>
  <si>
    <t>CLEPGEN_CA</t>
  </si>
  <si>
    <t>NUEPGEN_CA</t>
  </si>
  <si>
    <t>HVEPGEN_CA</t>
  </si>
  <si>
    <t>RNEPGEN_CA</t>
  </si>
  <si>
    <t>XXEPGEN_CA</t>
  </si>
  <si>
    <t>TOEPGEN_CA</t>
  </si>
  <si>
    <t>ELLOAD_CA</t>
  </si>
  <si>
    <t>OWEPGEN_US</t>
  </si>
  <si>
    <t>WWEPGEN_US</t>
  </si>
  <si>
    <t>BMCHGEN_US</t>
  </si>
  <si>
    <t>OWCHGEN_US</t>
  </si>
  <si>
    <t>WWCHGEN_US</t>
  </si>
  <si>
    <t>HVCHGEN_US</t>
  </si>
  <si>
    <t>SOCHGEN_US</t>
  </si>
  <si>
    <t>WNCHGEN_US</t>
  </si>
  <si>
    <t>Renewable Electricity Generation (billion kilowatthours)</t>
  </si>
  <si>
    <t xml:space="preserve">      Solar (a) </t>
  </si>
  <si>
    <t xml:space="preserve">   Petroleum (b) </t>
  </si>
  <si>
    <t xml:space="preserve">   Other Nonrenewable Fuels (c)</t>
  </si>
  <si>
    <t>New England (ISO-NE)</t>
  </si>
  <si>
    <t xml:space="preserve">   Nonhydro renewables (d) </t>
  </si>
  <si>
    <t xml:space="preserve">   Other energy sources (e) </t>
  </si>
  <si>
    <t xml:space="preserve">   Net energy for load (f) </t>
  </si>
  <si>
    <t>New York (NYISO)</t>
  </si>
  <si>
    <t>Mid-Atlantic (PJM)</t>
  </si>
  <si>
    <t>Texas (ERCOT)</t>
  </si>
  <si>
    <r>
      <t xml:space="preserve">Table 7d part 1.  U.S. Regional Electricity Generation, Electric Power Sector (billion kilowatthours), </t>
    </r>
    <r>
      <rPr>
        <i/>
        <sz val="10"/>
        <color indexed="8"/>
        <rFont val="Arial"/>
        <family val="2"/>
      </rPr>
      <t>continues on Table 7d part 2</t>
    </r>
  </si>
  <si>
    <t>Table 7d(1). U.S. Regional Electricity Generation, Electric Power Sector</t>
  </si>
  <si>
    <t>Table 7d(2). U.S. Regional Electricity Generation, Electric Power Sector, continued</t>
  </si>
  <si>
    <t>OBEPGEN_US</t>
  </si>
  <si>
    <t xml:space="preserve">     Electric Power Sector (a)</t>
  </si>
  <si>
    <t>INEOTWH</t>
  </si>
  <si>
    <t xml:space="preserve">     Industrial Sector (b)</t>
  </si>
  <si>
    <t>CMEOTWH</t>
  </si>
  <si>
    <t xml:space="preserve">     Commercial Sector (b)</t>
  </si>
  <si>
    <r>
      <t xml:space="preserve">         for which revenue information is not available. See Table 7.6 of the EIA </t>
    </r>
    <r>
      <rPr>
        <i/>
        <sz val="8"/>
        <rFont val="Arial"/>
        <family val="2"/>
      </rPr>
      <t>Monthly Energy Review</t>
    </r>
    <r>
      <rPr>
        <sz val="8"/>
        <rFont val="Arial"/>
        <family val="2"/>
      </rPr>
      <t>.</t>
    </r>
  </si>
  <si>
    <r>
      <rPr>
        <b/>
        <sz val="8"/>
        <rFont val="Arial"/>
        <family val="2"/>
      </rPr>
      <t xml:space="preserve">Historical data sources: </t>
    </r>
    <r>
      <rPr>
        <b/>
        <sz val="8"/>
        <rFont val="Arial"/>
        <family val="2"/>
      </rPr>
      <t/>
    </r>
  </si>
  <si>
    <r>
      <t xml:space="preserve">     (1) Electricity supply, consumption, fuel costs, and retail electricity prices: Latest data available from U.S. Energy Information Administration databases
           supporting the following reports: Electric Power Monthly, DOE/EIA-0226; and Electric Power Annual, DOE/EIA-0348</t>
    </r>
    <r>
      <rPr>
        <b/>
        <sz val="8"/>
        <rFont val="Arial"/>
        <family val="2"/>
      </rPr>
      <t/>
    </r>
  </si>
  <si>
    <r>
      <t xml:space="preserve">     (2) Wholesale electricity prices (except for PJM RTO price): S&amp;P Global Market Intelligence, SNL Energy Data
     (3) PJM ISO Western hub wholesale electricity prices: PJM Data Miner website.</t>
    </r>
    <r>
      <rPr>
        <b/>
        <sz val="8"/>
        <rFont val="Arial"/>
        <family val="2"/>
      </rPr>
      <t/>
    </r>
  </si>
  <si>
    <r>
      <t xml:space="preserve">     (3) PJM ISO Western Hub wholesale electricity prices: PJM Data Miner website</t>
    </r>
    <r>
      <rPr>
        <b/>
        <sz val="8"/>
        <rFont val="Arial"/>
        <family val="2"/>
      </rPr>
      <t/>
    </r>
  </si>
  <si>
    <t>Midwest (Midcontinent ISO)</t>
  </si>
  <si>
    <t>Central (Southwest Power Pool)</t>
  </si>
  <si>
    <t>Northwest</t>
  </si>
  <si>
    <t xml:space="preserve">             Poland, Portugal, Slovakia, Slovenia, South Korea, Spain, Sweden, Switzerland, Turkey, the United Kingdom, the United States.</t>
  </si>
  <si>
    <t xml:space="preserve">             France, Germany, Greece, Hungary, Iceland, Ireland, Israel, Italy, Japan, Latvia, Lithuania, Luxembourg, Mexico, the Netherlands, New Zealand, Norway,</t>
  </si>
  <si>
    <t xml:space="preserve">OPEC = Organization of the Petroleum Exporting Countries: Algeria, Angola, Congo (Brazzaville), Equatorial Guinea, Gabon, Iran, Iraq, Kuwait, Libya, Nigeria, Saudi Arabia, </t>
  </si>
  <si>
    <t>papr_EC</t>
  </si>
  <si>
    <t>Ecuador</t>
  </si>
  <si>
    <t>OPEC = Organization of the Petroleum Exporting Countries: Algeria, Angola, Congo (Brazzaville), Equatorial Guinea, Gabon, Iran, Iraq, Kuwait, Libya, Nigeria, Saudi Arabia,</t>
  </si>
  <si>
    <t xml:space="preserve">   Other</t>
  </si>
  <si>
    <t xml:space="preserve">              the United Arab Emirates, Venezuela.</t>
  </si>
  <si>
    <t>OPEC = Organization of the Petroleum Exporting Countries: Iran, Iraq, Kuwait, Saudi Arabia, and the United Arab Emirates (Middle East); Algeria, Angola, Congo (Brazzaville), Equatorial Guinea,</t>
  </si>
  <si>
    <t xml:space="preserve">             Gabon, Libya, Nigeria, and Venezuela (Other).</t>
  </si>
  <si>
    <t xml:space="preserve">   Propylene (at refineries only)</t>
  </si>
  <si>
    <t>Table 3a.  International Petroleum and Other Liquids Production, Consumption, and Inventories</t>
  </si>
  <si>
    <t>Table 3b.  Non-OPEC Petroleum and Other Liquids Production  (million barrels per day)</t>
  </si>
  <si>
    <t>Table 3c.  OPEC Crude Oil (excluding Condensates) Production (million barrels per day)</t>
  </si>
  <si>
    <t>Table 3d.  World Petroleum and Other Liquids Consumption (million barrels per day)</t>
  </si>
  <si>
    <t>Table 5c.  U.S. Regional Natural Gas Prices  (dollars per thousand cubic feet)</t>
  </si>
  <si>
    <t>Table 7b.  U.S. Regional Electricity Retail Sales  (billion kilowatthours)</t>
  </si>
  <si>
    <t>Table 7c.  U.S. Regional Retail Electricity Prices (Cents per Kilowatthour)</t>
  </si>
  <si>
    <r>
      <t xml:space="preserve">Table 7d part 2.  U.S. Regional Electricity Generation, Electric Power Sector (billion kilowatthours), </t>
    </r>
    <r>
      <rPr>
        <i/>
        <sz val="10"/>
        <color indexed="8"/>
        <rFont val="Arial"/>
        <family val="2"/>
      </rPr>
      <t>continued from Table 7d part 1</t>
    </r>
  </si>
  <si>
    <t>Table 9b.  U.S. Regional Macroeconomic Data</t>
  </si>
  <si>
    <t>Table 9c.  U.S. Regional Weather Data</t>
  </si>
  <si>
    <t>Table 3b. Non-OPEC Petroleum and Other Liquids Production</t>
  </si>
  <si>
    <t>Table 3c. OPEC Crude Oil (excluding Condensates) Production</t>
  </si>
  <si>
    <t xml:space="preserve">      Fuel Oil</t>
  </si>
  <si>
    <t xml:space="preserve">Modeling and analysis completion - </t>
  </si>
  <si>
    <t>Regional degree days for each period are calculated by EIA as contemporaneous period population-weighted averages of state degree day data published by the National Oceanic and Atmospheric Administration (NOAA).</t>
  </si>
  <si>
    <t xml:space="preserve">      Crude Oil</t>
  </si>
  <si>
    <r>
      <t xml:space="preserve">Historical data: </t>
    </r>
    <r>
      <rPr>
        <sz val="8"/>
        <rFont val="Arial"/>
        <family val="2"/>
      </rPr>
      <t xml:space="preserve">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</si>
  <si>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Historical data:</t>
    </r>
    <r>
      <rPr>
        <sz val="8"/>
        <rFont val="Arial"/>
        <family val="2"/>
      </rPr>
      <t xml:space="preserve"> 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</si>
  <si>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(c) Businesses or individual households not primarily engaged in electric power production for sale to the public, whose generating capacity is at least one megawatt (except for small-scale solar photovoltaic data, which consists of systems smaller than 1 megawatt).</t>
  </si>
  <si>
    <r>
      <t>Historical data</t>
    </r>
    <r>
      <rPr>
        <sz val="8"/>
        <rFont val="Arial"/>
        <family val="2"/>
      </rPr>
      <t>: Latest data available from U.S. Department of Commerce, Bureau of Economic Analysis; Federal Reserve System, Statistical release G17; Federal Highway Administration; and Federal Aviation Administration.</t>
    </r>
  </si>
  <si>
    <r>
      <t>Forecasts:</t>
    </r>
    <r>
      <rPr>
        <sz val="8"/>
        <rFont val="Arial"/>
        <family val="2"/>
      </rPr>
      <t xml:space="preserve"> EIA Short-Term Integrated Forecasting System. U.S. macroeconomic forecasts are based on the IHS Markit model of the U.S. Economy. </t>
    </r>
  </si>
  <si>
    <r>
      <t>Forecasts:</t>
    </r>
    <r>
      <rPr>
        <sz val="8"/>
        <rFont val="Arial"/>
        <family val="2"/>
      </rPr>
      <t xml:space="preserve"> U.S. macroeconomic forecasts are based on the IHS Markit model of the U.S. Economy. </t>
    </r>
  </si>
  <si>
    <r>
      <t xml:space="preserve">Forecasts: </t>
    </r>
    <r>
      <rPr>
        <sz val="8"/>
        <rFont val="Arial"/>
        <family val="2"/>
      </rPr>
      <t>Based on forecasts by the NOAA Climate Prediction Center (http://www.cpc.ncep.noaa.gov/pacdir/DDdir/NHOME3.shtml).</t>
    </r>
  </si>
  <si>
    <t>Weather forecasts from National Oceanic and Atmospheric Administration.</t>
  </si>
  <si>
    <r>
      <t xml:space="preserve">Forecasts: </t>
    </r>
    <r>
      <rPr>
        <sz val="8"/>
        <rFont val="Arial"/>
        <family val="2"/>
      </rPr>
      <t xml:space="preserve">EIA Short-Term Integrated Forecasting System. U.S. macroeconomic forecasts are based on the IHS Markit model of the U.S. Economy. </t>
    </r>
  </si>
  <si>
    <r>
      <t xml:space="preserve">Forecasts: </t>
    </r>
    <r>
      <rPr>
        <sz val="8"/>
        <rFont val="Arial"/>
        <family val="2"/>
      </rPr>
      <t xml:space="preserve">EIA Short-Term Integrated Forecasting System. </t>
    </r>
  </si>
  <si>
    <t>Table 4c.  U.S. Regional Gasoline Prices and Inventories</t>
  </si>
  <si>
    <t>Prices are not adjusted for inflation; prices exclude taxes unless otherwise noted.</t>
  </si>
  <si>
    <t>Data reflect generation supplied by power plants with a combined capacity of at least 1 megawatt operated by electric utilities and independent power producers.</t>
  </si>
  <si>
    <t>(a) Solar generation from large-scale power plants with more than 1 megawatt of capacity. Excludes generation from small-scale solar photovoltaic systems.</t>
  </si>
  <si>
    <t>(b) Residual fuel oil, distillate fuel oil, petroleum coke, and other petroleum liquids.</t>
  </si>
  <si>
    <t>(c) Batteries, chemicals, hydrogen, pitch, purchased steam, sulfur, nonrenewable waste, and miscellaneous technologies.</t>
  </si>
  <si>
    <t>(d) Wind, large-scale solar, biomass, and geothermal</t>
  </si>
  <si>
    <t>(e) Pumped storage hydroelectric, petroleum, other gases, batteries, and other nonrenewable fuels. See notes (b) and (c).</t>
  </si>
  <si>
    <t>(f) Regional generation from generating units operated by electric power sector, plus energy receipts from minus energy deliveries to U.S. balancing authorities outside region.</t>
  </si>
  <si>
    <t>(a) Large-scale solar generation from power plants with more than 1 megawatt of capacity. Excludes generation from small-scale solar photovoltaic systems.</t>
  </si>
  <si>
    <t>(a) Generation supplied by power plants with capacity of at least 1 megawatt operated by electric utilities and independent power producers.</t>
  </si>
  <si>
    <t>(b) Generation supplied by power plants with capacity of at least 1 megawatt operated by businesses in the commercial and industrial sectors, primarily for onsite use.</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</si>
  <si>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</si>
  <si>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</si>
  <si>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kWh = kilowatthours. Btu = British thermal units.</t>
  </si>
  <si>
    <t>(e) Renewables and oxygenate production includes pentanes plus, oxygenates (excluding fuel ethanol), and renewable fuels. Beginning in January 2021, renewable fuels includes biodiesel, renewable diesel, renewable jet fuel, renewable heating oil, renewable naphtha and gasoline, and other renewable fuels. For December 2020 and prior, renewable fuels includes only biodiesel.</t>
  </si>
  <si>
    <t>(g) For net imports and inventories “Other Oils" includes aviation gasoline blend components, finished aviation gasoline, kerosene, petrochemical feedstocks, special naphthas, lubricants, waxes, petroleum coke, asphalt and road oil, still gas, and miscellaneous products; for consumption “Other Oils” also includes renewable fuels except fuel ethanol.</t>
  </si>
  <si>
    <t>(Index, 2017=100)</t>
  </si>
  <si>
    <t>Industrial Output, Manufacturing (Index, Year 2017=100)</t>
  </si>
  <si>
    <t>Industrial Production Indices (Index, 2017=100)</t>
  </si>
  <si>
    <t>Real Gross State Product (Billion $2012)</t>
  </si>
  <si>
    <t>Real Personal Income (Billion $2012)</t>
  </si>
  <si>
    <t>Production (million barrels per day) (a)</t>
  </si>
  <si>
    <t>Energy Production</t>
  </si>
  <si>
    <t xml:space="preserve">   Total World Production</t>
  </si>
  <si>
    <t xml:space="preserve">   Non-OPEC Production</t>
  </si>
  <si>
    <t>Total OPEC Production</t>
  </si>
  <si>
    <t>January 2022</t>
  </si>
  <si>
    <t>Thursday January 6, 2022</t>
  </si>
  <si>
    <t>ELACP_US</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</si>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</sst>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 numFmtId="174" formatCode="0.0000000"/>
  </numFmts>
  <fonts count="58"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8"/>
      <name val="Arial"/>
      <family val="2"/>
    </font>
    <font>
      <sz val="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Helvetica"/>
      <family val="2"/>
    </font>
    <font>
      <i/>
      <sz val="7"/>
      <name val="Arial"/>
      <family val="2"/>
    </font>
    <font>
      <i/>
      <sz val="8"/>
      <name val="Arial"/>
      <family val="2"/>
    </font>
    <font>
      <i/>
      <sz val="7"/>
      <name val="Helvetica"/>
      <family val="2"/>
    </font>
    <font>
      <u/>
      <vertAlign val="subscript"/>
      <sz val="10"/>
      <color indexed="12"/>
      <name val="Arial"/>
      <family val="2"/>
    </font>
    <font>
      <b/>
      <sz val="8"/>
      <name val="Courier"/>
      <family val="3"/>
    </font>
    <font>
      <b/>
      <sz val="7"/>
      <name val="Helvetica"/>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
      <i/>
      <sz val="10"/>
      <color indexed="8"/>
      <name val="Arial"/>
      <family val="2"/>
    </font>
    <font>
      <sz val="10"/>
      <name val="Arial"/>
      <family val="2"/>
    </font>
    <font>
      <sz val="8"/>
      <name val="Calibri"/>
      <family val="2"/>
    </font>
    <font>
      <i/>
      <sz val="10"/>
      <name val="Arial"/>
      <family val="2"/>
    </font>
  </fonts>
  <fills count="8">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
      <patternFill patternType="solid">
        <fgColor theme="4" tint="0.79998168889431442"/>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8">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3" fillId="0" borderId="0" applyNumberFormat="0" applyFill="0" applyBorder="0" applyAlignment="0" applyProtection="0">
      <alignment vertical="top"/>
      <protection locked="0"/>
    </xf>
    <xf numFmtId="0"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xf numFmtId="9" fontId="55" fillId="0" borderId="0" applyFont="0" applyFill="0" applyBorder="0" applyAlignment="0" applyProtection="0"/>
  </cellStyleXfs>
  <cellXfs count="835">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0" fillId="0" borderId="0" xfId="13" applyFont="1"/>
    <xf numFmtId="0" fontId="12" fillId="0" borderId="0" xfId="23" applyFont="1" applyFill="1" applyBorder="1" applyAlignment="1" applyProtection="1"/>
    <xf numFmtId="0" fontId="11" fillId="2" borderId="0" xfId="9" applyFont="1" applyFill="1" applyBorder="1"/>
    <xf numFmtId="0" fontId="11" fillId="2" borderId="0" xfId="9" applyFont="1" applyFill="1"/>
    <xf numFmtId="0" fontId="17"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19" fillId="2" borderId="0" xfId="17" applyFont="1" applyFill="1"/>
    <xf numFmtId="0" fontId="23" fillId="0" borderId="2" xfId="17" applyFont="1" applyFill="1" applyBorder="1" applyProtection="1"/>
    <xf numFmtId="0" fontId="10" fillId="2" borderId="0" xfId="17" applyFont="1" applyFill="1"/>
    <xf numFmtId="0" fontId="23" fillId="0" borderId="3" xfId="17" applyFont="1" applyFill="1" applyBorder="1" applyProtection="1"/>
    <xf numFmtId="0" fontId="23"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3" fillId="0" borderId="0" xfId="17" applyFont="1" applyFill="1" applyAlignment="1" applyProtection="1"/>
    <xf numFmtId="1" fontId="23" fillId="0" borderId="0" xfId="23" applyNumberFormat="1" applyFont="1" applyFill="1" applyAlignment="1" applyProtection="1">
      <alignment horizontal="right" indent="1"/>
    </xf>
    <xf numFmtId="0" fontId="24" fillId="0" borderId="0" xfId="17" applyFont="1" applyFill="1" applyBorder="1" applyAlignment="1" applyProtection="1"/>
    <xf numFmtId="171" fontId="24" fillId="0" borderId="0" xfId="17" quotePrefix="1" applyNumberFormat="1" applyFont="1" applyFill="1" applyBorder="1" applyAlignment="1" applyProtection="1">
      <alignment wrapText="1"/>
    </xf>
    <xf numFmtId="0" fontId="24" fillId="0" borderId="0" xfId="17" quotePrefix="1" applyFont="1" applyFill="1" applyBorder="1" applyAlignment="1" applyProtection="1">
      <alignment wrapText="1"/>
    </xf>
    <xf numFmtId="0" fontId="24" fillId="0" borderId="0" xfId="17" applyFont="1" applyFill="1" applyProtection="1"/>
    <xf numFmtId="0" fontId="10" fillId="2" borderId="0" xfId="17" applyFont="1" applyFill="1" applyAlignment="1" applyProtection="1">
      <alignment horizontal="left"/>
    </xf>
    <xf numFmtId="171" fontId="24" fillId="0" borderId="0" xfId="17" quotePrefix="1" applyNumberFormat="1" applyFont="1" applyFill="1" applyAlignment="1" applyProtection="1">
      <alignment wrapText="1"/>
    </xf>
    <xf numFmtId="0" fontId="24" fillId="0" borderId="0" xfId="17" applyFont="1" applyFill="1" applyAlignment="1" applyProtection="1">
      <alignment wrapText="1"/>
    </xf>
    <xf numFmtId="0" fontId="24" fillId="0" borderId="0" xfId="17" applyFont="1" applyFill="1" applyAlignment="1" applyProtection="1"/>
    <xf numFmtId="171" fontId="24" fillId="0" borderId="0" xfId="17" quotePrefix="1" applyNumberFormat="1" applyFont="1" applyFill="1" applyAlignment="1" applyProtection="1"/>
    <xf numFmtId="0" fontId="23" fillId="0" borderId="0" xfId="17" applyFont="1" applyFill="1" applyProtection="1"/>
    <xf numFmtId="171" fontId="24" fillId="0" borderId="0" xfId="17" quotePrefix="1" applyNumberFormat="1" applyFont="1" applyFill="1" applyBorder="1" applyAlignment="1" applyProtection="1"/>
    <xf numFmtId="0" fontId="10" fillId="2" borderId="0" xfId="17" applyFont="1" applyFill="1" applyProtection="1"/>
    <xf numFmtId="0" fontId="24" fillId="0" borderId="0" xfId="17" quotePrefix="1" applyFont="1" applyFill="1" applyAlignment="1" applyProtection="1"/>
    <xf numFmtId="0" fontId="25" fillId="2" borderId="0" xfId="20" applyFont="1" applyFill="1" applyProtection="1"/>
    <xf numFmtId="0" fontId="24" fillId="0" borderId="0" xfId="20" applyFont="1" applyFill="1" applyAlignment="1" applyProtection="1"/>
    <xf numFmtId="0" fontId="25" fillId="2" borderId="0" xfId="20" applyFont="1" applyFill="1" applyAlignment="1" applyProtection="1"/>
    <xf numFmtId="171" fontId="24" fillId="0" borderId="0" xfId="20" quotePrefix="1" applyNumberFormat="1" applyFont="1" applyFill="1" applyAlignment="1" applyProtection="1">
      <alignment horizontal="left"/>
    </xf>
    <xf numFmtId="171" fontId="24" fillId="0" borderId="0" xfId="20" applyNumberFormat="1" applyFont="1" applyFill="1" applyAlignment="1" applyProtection="1">
      <alignment horizontal="left"/>
    </xf>
    <xf numFmtId="171" fontId="24" fillId="0" borderId="0" xfId="20" quotePrefix="1" applyNumberFormat="1" applyFont="1" applyFill="1" applyAlignment="1" applyProtection="1"/>
    <xf numFmtId="171" fontId="24" fillId="0" borderId="0" xfId="20" applyNumberFormat="1" applyFont="1" applyFill="1" applyAlignment="1" applyProtection="1"/>
    <xf numFmtId="171" fontId="24"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4" fillId="0" borderId="0" xfId="9" applyFont="1" applyFill="1" applyProtection="1"/>
    <xf numFmtId="0" fontId="22" fillId="0" borderId="0" xfId="9" applyFont="1" applyFill="1" applyProtection="1"/>
    <xf numFmtId="0" fontId="10" fillId="0" borderId="0" xfId="23" applyFont="1"/>
    <xf numFmtId="167" fontId="24" fillId="0" borderId="5" xfId="9" applyNumberFormat="1" applyFont="1" applyFill="1" applyBorder="1" applyProtection="1"/>
    <xf numFmtId="0" fontId="10" fillId="2" borderId="0" xfId="22" applyFont="1" applyFill="1"/>
    <xf numFmtId="0" fontId="23" fillId="0" borderId="0" xfId="22" applyFont="1" applyFill="1" applyAlignment="1" applyProtection="1"/>
    <xf numFmtId="166" fontId="22"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0" fillId="0" borderId="0" xfId="22" applyFont="1" applyAlignment="1" applyProtection="1">
      <alignment horizontal="left"/>
    </xf>
    <xf numFmtId="0" fontId="23" fillId="0" borderId="0" xfId="22" quotePrefix="1" applyFont="1" applyFill="1" applyAlignment="1" applyProtection="1">
      <alignment horizontal="left"/>
    </xf>
    <xf numFmtId="0" fontId="23"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3" fillId="0" borderId="2" xfId="23" applyFont="1" applyFill="1" applyBorder="1" applyAlignment="1" applyProtection="1">
      <alignment horizontal="center"/>
    </xf>
    <xf numFmtId="0" fontId="23" fillId="0" borderId="0" xfId="23" applyFont="1" applyFill="1" applyBorder="1" applyAlignment="1" applyProtection="1"/>
    <xf numFmtId="0" fontId="23" fillId="0" borderId="0" xfId="23" applyFont="1" applyFill="1" applyAlignment="1" applyProtection="1">
      <alignment horizontal="center"/>
    </xf>
    <xf numFmtId="0" fontId="10" fillId="2" borderId="0" xfId="23" applyFont="1" applyFill="1" applyAlignment="1" applyProtection="1">
      <alignment horizontal="left"/>
    </xf>
    <xf numFmtId="166" fontId="23" fillId="0" borderId="0" xfId="23" applyNumberFormat="1" applyFont="1" applyFill="1" applyAlignment="1" applyProtection="1">
      <alignment horizontal="right"/>
    </xf>
    <xf numFmtId="0" fontId="23" fillId="0" borderId="0" xfId="23" applyFont="1" applyFill="1" applyAlignment="1" applyProtection="1">
      <alignment horizontal="right"/>
    </xf>
    <xf numFmtId="0" fontId="27" fillId="0" borderId="0" xfId="23" applyFont="1"/>
    <xf numFmtId="0" fontId="23" fillId="0" borderId="0" xfId="23" applyFont="1" applyFill="1" applyAlignment="1" applyProtection="1"/>
    <xf numFmtId="0" fontId="24" fillId="0" borderId="0" xfId="23" applyFont="1" applyFill="1" applyAlignment="1" applyProtection="1"/>
    <xf numFmtId="0" fontId="20" fillId="0" borderId="0" xfId="23" quotePrefix="1" applyFont="1" applyAlignment="1" applyProtection="1">
      <alignment horizontal="left"/>
    </xf>
    <xf numFmtId="165" fontId="23" fillId="0" borderId="0" xfId="23"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6" fillId="2" borderId="0" xfId="21" applyFont="1" applyFill="1" applyProtection="1"/>
    <xf numFmtId="0" fontId="23" fillId="0" borderId="0" xfId="21" applyFont="1" applyFill="1" applyBorder="1" applyAlignment="1" applyProtection="1"/>
    <xf numFmtId="0" fontId="23"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3" fillId="0" borderId="0" xfId="21" applyFont="1" applyFill="1" applyAlignment="1" applyProtection="1"/>
    <xf numFmtId="0" fontId="20" fillId="0" borderId="0" xfId="21" applyFont="1" applyAlignment="1" applyProtection="1">
      <alignment horizontal="left"/>
    </xf>
    <xf numFmtId="166" fontId="10" fillId="0" borderId="0" xfId="21" applyNumberFormat="1" applyFont="1" applyProtection="1"/>
    <xf numFmtId="166" fontId="24"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0" fontId="24" fillId="0" borderId="0" xfId="21" applyFont="1" applyFill="1" applyAlignment="1" applyProtection="1">
      <alignment horizontal="right"/>
    </xf>
    <xf numFmtId="0" fontId="10" fillId="2" borderId="0" xfId="13" applyFont="1" applyFill="1"/>
    <xf numFmtId="0" fontId="10" fillId="0" borderId="0" xfId="13" applyFont="1" applyBorder="1"/>
    <xf numFmtId="0" fontId="20" fillId="3" borderId="0" xfId="13" applyFont="1" applyFill="1" applyBorder="1"/>
    <xf numFmtId="0" fontId="23" fillId="0" borderId="0" xfId="13" applyFont="1" applyFill="1" applyBorder="1" applyAlignment="1" applyProtection="1">
      <alignment horizontal="center"/>
    </xf>
    <xf numFmtId="0" fontId="20" fillId="0" borderId="0" xfId="13" applyFont="1" applyFill="1"/>
    <xf numFmtId="0" fontId="10" fillId="0" borderId="0" xfId="16" applyFont="1"/>
    <xf numFmtId="0" fontId="10" fillId="2" borderId="0" xfId="16" applyFont="1" applyFill="1"/>
    <xf numFmtId="0" fontId="23" fillId="0" borderId="0" xfId="16" applyFont="1" applyFill="1" applyBorder="1" applyAlignment="1" applyProtection="1"/>
    <xf numFmtId="0" fontId="23" fillId="0" borderId="2" xfId="16" applyFont="1" applyFill="1" applyBorder="1" applyAlignment="1" applyProtection="1">
      <alignment horizontal="right"/>
    </xf>
    <xf numFmtId="0" fontId="10" fillId="2" borderId="0" xfId="16" applyFont="1" applyFill="1" applyAlignment="1" applyProtection="1">
      <alignment horizontal="left"/>
    </xf>
    <xf numFmtId="0" fontId="24" fillId="0" borderId="0" xfId="16" applyFont="1" applyFill="1" applyAlignment="1" applyProtection="1"/>
    <xf numFmtId="169" fontId="10" fillId="2" borderId="0" xfId="16" applyNumberFormat="1" applyFont="1" applyFill="1" applyAlignment="1" applyProtection="1">
      <alignment horizontal="left"/>
    </xf>
    <xf numFmtId="0" fontId="23" fillId="0" borderId="0" xfId="16" applyFont="1" applyFill="1" applyAlignment="1" applyProtection="1"/>
    <xf numFmtId="0" fontId="24" fillId="0" borderId="0" xfId="16" applyFont="1" applyFill="1" applyBorder="1" applyAlignment="1" applyProtection="1"/>
    <xf numFmtId="0" fontId="10" fillId="2" borderId="0" xfId="16" applyFont="1" applyFill="1" applyBorder="1" applyAlignment="1" applyProtection="1">
      <alignment horizontal="left"/>
    </xf>
    <xf numFmtId="169" fontId="23"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3" fillId="0" borderId="0" xfId="18" applyFont="1" applyFill="1" applyBorder="1" applyAlignment="1" applyProtection="1">
      <alignment horizontal="left"/>
    </xf>
    <xf numFmtId="165" fontId="23"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0"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0"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0" fillId="3" borderId="0" xfId="7" applyFont="1" applyFill="1"/>
    <xf numFmtId="0" fontId="20" fillId="0" borderId="0" xfId="7" applyFont="1" applyFill="1"/>
    <xf numFmtId="0" fontId="20" fillId="0" borderId="0" xfId="7" applyFont="1" applyFill="1" applyBorder="1" applyAlignment="1">
      <alignment horizontal="center"/>
    </xf>
    <xf numFmtId="0" fontId="10" fillId="0" borderId="0" xfId="7" applyFont="1" applyBorder="1"/>
    <xf numFmtId="0" fontId="10" fillId="2" borderId="0" xfId="7" applyFont="1" applyFill="1" applyBorder="1"/>
    <xf numFmtId="0" fontId="20" fillId="0" borderId="0" xfId="7" applyFont="1" applyFill="1" applyBorder="1"/>
    <xf numFmtId="0" fontId="10" fillId="2" borderId="0" xfId="8" applyFont="1" applyFill="1"/>
    <xf numFmtId="0" fontId="10" fillId="0" borderId="0" xfId="8" applyFont="1" applyBorder="1"/>
    <xf numFmtId="0" fontId="10" fillId="0" borderId="0" xfId="8" applyFont="1"/>
    <xf numFmtId="0" fontId="20" fillId="0" borderId="0" xfId="8" applyFont="1" applyFill="1"/>
    <xf numFmtId="0" fontId="20" fillId="0" borderId="0" xfId="8" applyFont="1" applyFill="1" applyBorder="1" applyAlignment="1">
      <alignment horizontal="center"/>
    </xf>
    <xf numFmtId="0" fontId="10" fillId="3" borderId="0" xfId="8" applyFont="1" applyFill="1"/>
    <xf numFmtId="165" fontId="24"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3"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0" fillId="0" borderId="0" xfId="14" applyFont="1" applyAlignment="1" applyProtection="1">
      <alignment horizontal="left"/>
    </xf>
    <xf numFmtId="0" fontId="20"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3" fillId="0" borderId="0" xfId="19" applyFont="1" applyFill="1" applyBorder="1" applyAlignment="1" applyProtection="1"/>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4"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3"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3" fillId="4" borderId="0" xfId="0" applyFont="1" applyFill="1" applyBorder="1"/>
    <xf numFmtId="0" fontId="10" fillId="4" borderId="0" xfId="23" applyFont="1" applyFill="1"/>
    <xf numFmtId="0" fontId="23" fillId="4" borderId="0" xfId="23" applyFont="1" applyFill="1" applyBorder="1" applyAlignment="1" applyProtection="1"/>
    <xf numFmtId="0" fontId="10" fillId="4" borderId="0" xfId="23" applyFont="1" applyFill="1" applyAlignment="1" applyProtection="1">
      <alignment horizontal="left"/>
    </xf>
    <xf numFmtId="0" fontId="27" fillId="4" borderId="0" xfId="23" applyFont="1" applyFill="1"/>
    <xf numFmtId="0" fontId="20" fillId="4" borderId="0" xfId="23" applyFont="1" applyFill="1" applyAlignment="1" applyProtection="1">
      <alignment horizontal="left"/>
    </xf>
    <xf numFmtId="164" fontId="10" fillId="4" borderId="0" xfId="23" applyNumberFormat="1" applyFont="1" applyFill="1"/>
    <xf numFmtId="0" fontId="3"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0" fillId="0" borderId="0" xfId="9" applyFont="1" applyFill="1" applyAlignment="1"/>
    <xf numFmtId="0" fontId="20" fillId="0" borderId="0" xfId="9" applyFont="1" applyFill="1" applyBorder="1" applyAlignment="1">
      <alignment horizontal="center"/>
    </xf>
    <xf numFmtId="0" fontId="20" fillId="0" borderId="0" xfId="9" applyFont="1" applyFill="1"/>
    <xf numFmtId="0" fontId="20" fillId="4" borderId="0" xfId="15" applyFont="1" applyFill="1"/>
    <xf numFmtId="0" fontId="23" fillId="4" borderId="0" xfId="24" applyFont="1" applyFill="1" applyBorder="1" applyAlignment="1" applyProtection="1"/>
    <xf numFmtId="0" fontId="23" fillId="4" borderId="0" xfId="15" applyFont="1" applyFill="1" applyBorder="1" applyAlignment="1" applyProtection="1">
      <alignment horizontal="center"/>
    </xf>
    <xf numFmtId="171" fontId="20" fillId="4" borderId="0" xfId="0" applyNumberFormat="1" applyFont="1" applyFill="1" applyBorder="1"/>
    <xf numFmtId="171" fontId="3" fillId="4" borderId="0" xfId="0" applyNumberFormat="1" applyFont="1" applyFill="1" applyBorder="1"/>
    <xf numFmtId="171" fontId="20" fillId="4" borderId="3" xfId="0" applyNumberFormat="1" applyFont="1" applyFill="1" applyBorder="1"/>
    <xf numFmtId="171" fontId="10" fillId="0" borderId="0" xfId="23" applyNumberFormat="1" applyFont="1" applyAlignment="1" applyProtection="1">
      <alignment horizontal="left"/>
    </xf>
    <xf numFmtId="171" fontId="24" fillId="0" borderId="0" xfId="23" applyNumberFormat="1" applyFont="1" applyFill="1" applyAlignment="1" applyProtection="1"/>
    <xf numFmtId="171" fontId="20"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0" fillId="4" borderId="0" xfId="23" applyNumberFormat="1" applyFont="1" applyFill="1" applyAlignment="1" applyProtection="1">
      <alignment horizontal="left"/>
    </xf>
    <xf numFmtId="171" fontId="20" fillId="4" borderId="3" xfId="23" applyNumberFormat="1" applyFont="1" applyFill="1" applyBorder="1" applyAlignment="1" applyProtection="1">
      <alignment horizontal="left"/>
    </xf>
    <xf numFmtId="171" fontId="12"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6" fillId="4" borderId="0" xfId="9" applyFont="1" applyFill="1"/>
    <xf numFmtId="0" fontId="6" fillId="4" borderId="0" xfId="22" applyFill="1"/>
    <xf numFmtId="0" fontId="15" fillId="4" borderId="0" xfId="9" applyFont="1" applyFill="1" applyAlignment="1"/>
    <xf numFmtId="0" fontId="15" fillId="4" borderId="0" xfId="9" applyFont="1" applyFill="1" applyBorder="1" applyAlignment="1">
      <alignment horizontal="center"/>
    </xf>
    <xf numFmtId="0" fontId="6" fillId="4" borderId="0" xfId="9" applyFont="1" applyFill="1" applyBorder="1"/>
    <xf numFmtId="0" fontId="10" fillId="2" borderId="0" xfId="13" applyFont="1" applyFill="1" applyAlignment="1">
      <alignment wrapText="1"/>
    </xf>
    <xf numFmtId="171" fontId="24" fillId="0" borderId="0" xfId="16" applyNumberFormat="1" applyFont="1" applyFill="1" applyAlignment="1" applyProtection="1"/>
    <xf numFmtId="171" fontId="24" fillId="0" borderId="0" xfId="16" applyNumberFormat="1" applyFont="1" applyFill="1" applyBorder="1" applyAlignment="1" applyProtection="1"/>
    <xf numFmtId="171" fontId="24" fillId="0" borderId="3" xfId="16" applyNumberFormat="1" applyFont="1" applyFill="1" applyBorder="1" applyAlignment="1" applyProtection="1"/>
    <xf numFmtId="171" fontId="24"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3" fillId="4" borderId="0" xfId="23" applyNumberFormat="1" applyFont="1" applyFill="1" applyAlignment="1" applyProtection="1">
      <alignment horizontal="right"/>
    </xf>
    <xf numFmtId="2" fontId="23"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166" fontId="23" fillId="0" borderId="0" xfId="19" applyNumberFormat="1" applyFont="1" applyFill="1" applyAlignment="1" applyProtection="1">
      <alignment horizontal="right"/>
    </xf>
    <xf numFmtId="0" fontId="23" fillId="0" borderId="0" xfId="22" applyFont="1" applyFill="1" applyAlignment="1" applyProtection="1">
      <alignment horizontal="right"/>
    </xf>
    <xf numFmtId="0" fontId="10" fillId="0" borderId="0" xfId="22" applyFont="1" applyAlignment="1">
      <alignment horizontal="right"/>
    </xf>
    <xf numFmtId="0" fontId="3" fillId="4" borderId="0" xfId="0" applyFont="1" applyFill="1" applyBorder="1" applyAlignment="1">
      <alignment horizontal="right"/>
    </xf>
    <xf numFmtId="1" fontId="12"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3" fillId="0" borderId="0" xfId="21" applyNumberFormat="1" applyFont="1" applyFill="1" applyAlignment="1" applyProtection="1">
      <alignment horizontal="right"/>
    </xf>
    <xf numFmtId="0" fontId="20" fillId="0" borderId="0" xfId="13" applyFont="1" applyFill="1" applyBorder="1" applyAlignment="1">
      <alignment horizontal="right"/>
    </xf>
    <xf numFmtId="2" fontId="20" fillId="0" borderId="0" xfId="13" applyNumberFormat="1" applyFont="1" applyFill="1" applyAlignment="1">
      <alignment horizontal="right"/>
    </xf>
    <xf numFmtId="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3" fontId="23" fillId="0" borderId="0" xfId="23" applyNumberFormat="1" applyFont="1" applyFill="1" applyAlignment="1" applyProtection="1">
      <alignment horizontal="right"/>
    </xf>
    <xf numFmtId="3" fontId="24"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165"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5" fontId="20" fillId="0" borderId="0" xfId="9" applyNumberFormat="1" applyFont="1" applyFill="1" applyAlignment="1">
      <alignment horizontal="right"/>
    </xf>
    <xf numFmtId="164" fontId="20"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3" fontId="17" fillId="4" borderId="0" xfId="9" applyNumberFormat="1" applyFont="1" applyFill="1" applyAlignment="1">
      <alignment horizontal="right"/>
    </xf>
    <xf numFmtId="0" fontId="15" fillId="4" borderId="0" xfId="9" applyFont="1" applyFill="1" applyBorder="1" applyAlignment="1">
      <alignment horizontal="right"/>
    </xf>
    <xf numFmtId="164" fontId="23" fillId="0" borderId="0" xfId="14" applyNumberFormat="1" applyFont="1" applyFill="1" applyAlignment="1" applyProtection="1">
      <alignment horizontal="right"/>
    </xf>
    <xf numFmtId="166" fontId="23" fillId="4" borderId="0" xfId="23" applyNumberFormat="1" applyFont="1" applyFill="1" applyBorder="1" applyAlignment="1" applyProtection="1">
      <alignment horizontal="right"/>
    </xf>
    <xf numFmtId="166" fontId="23" fillId="4" borderId="3" xfId="23" applyNumberFormat="1" applyFont="1" applyFill="1" applyBorder="1" applyAlignment="1" applyProtection="1">
      <alignment horizontal="right"/>
    </xf>
    <xf numFmtId="49" fontId="20" fillId="4" borderId="0" xfId="0" applyNumberFormat="1" applyFont="1" applyFill="1" applyBorder="1"/>
    <xf numFmtId="3" fontId="23" fillId="4" borderId="3" xfId="23" applyNumberFormat="1" applyFont="1" applyFill="1" applyBorder="1" applyAlignment="1" applyProtection="1">
      <alignment horizontal="right"/>
    </xf>
    <xf numFmtId="171" fontId="3" fillId="4" borderId="3" xfId="0" applyNumberFormat="1" applyFont="1" applyFill="1" applyBorder="1"/>
    <xf numFmtId="3" fontId="23" fillId="4" borderId="0" xfId="23" applyNumberFormat="1" applyFont="1" applyFill="1" applyBorder="1" applyAlignment="1" applyProtection="1">
      <alignment horizontal="right"/>
    </xf>
    <xf numFmtId="165" fontId="23" fillId="0" borderId="0" xfId="23"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0" fontId="10" fillId="0" borderId="0" xfId="19" applyFont="1" applyBorder="1"/>
    <xf numFmtId="2" fontId="23" fillId="4" borderId="0" xfId="23" applyNumberFormat="1" applyFont="1" applyFill="1" applyBorder="1" applyAlignment="1" applyProtection="1">
      <alignment horizontal="right"/>
    </xf>
    <xf numFmtId="0" fontId="10" fillId="0" borderId="0" xfId="22" applyFont="1" applyBorder="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3" fillId="0" borderId="0" xfId="16" applyNumberFormat="1" applyFont="1" applyFill="1" applyAlignment="1" applyProtection="1">
      <alignment horizontal="right"/>
    </xf>
    <xf numFmtId="0" fontId="21" fillId="0" borderId="0" xfId="22" applyFont="1" applyBorder="1" applyAlignment="1"/>
    <xf numFmtId="0" fontId="0" fillId="0" borderId="0" xfId="0" applyBorder="1" applyAlignment="1"/>
    <xf numFmtId="3" fontId="23" fillId="0" borderId="3" xfId="23" applyNumberFormat="1" applyFont="1" applyFill="1" applyBorder="1" applyAlignment="1" applyProtection="1">
      <alignment horizontal="right"/>
    </xf>
    <xf numFmtId="164" fontId="23" fillId="4" borderId="0" xfId="23" applyNumberFormat="1" applyFont="1" applyFill="1" applyBorder="1" applyAlignment="1" applyProtection="1">
      <alignment horizontal="right"/>
    </xf>
    <xf numFmtId="164" fontId="23" fillId="4" borderId="0" xfId="23"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10" fillId="4" borderId="0" xfId="18" applyFont="1" applyFill="1"/>
    <xf numFmtId="3" fontId="23" fillId="4" borderId="0" xfId="23" applyNumberFormat="1" applyFont="1" applyFill="1" applyAlignment="1" applyProtection="1">
      <alignment horizontal="right"/>
    </xf>
    <xf numFmtId="0" fontId="6" fillId="4" borderId="0" xfId="11" applyFont="1" applyFill="1"/>
    <xf numFmtId="0" fontId="10" fillId="4" borderId="0" xfId="21" applyFont="1" applyFill="1"/>
    <xf numFmtId="0" fontId="10" fillId="4" borderId="0" xfId="13" applyFont="1" applyFill="1" applyBorder="1"/>
    <xf numFmtId="0" fontId="10" fillId="4" borderId="0" xfId="16" applyFont="1" applyFill="1"/>
    <xf numFmtId="0" fontId="21" fillId="0" borderId="0" xfId="0" applyFont="1"/>
    <xf numFmtId="0" fontId="24" fillId="0" borderId="0" xfId="20" applyFont="1" applyFill="1" applyProtection="1"/>
    <xf numFmtId="0" fontId="6"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6" fillId="0" borderId="0" xfId="11" applyFont="1" applyBorder="1"/>
    <xf numFmtId="0" fontId="6" fillId="0" borderId="0" xfId="23" applyBorder="1"/>
    <xf numFmtId="0" fontId="10" fillId="4" borderId="0" xfId="23" applyFont="1" applyFill="1" applyBorder="1"/>
    <xf numFmtId="0" fontId="0" fillId="4" borderId="0" xfId="0" applyFill="1" applyBorder="1"/>
    <xf numFmtId="173" fontId="28" fillId="4" borderId="0" xfId="0" applyNumberFormat="1" applyFont="1" applyFill="1" applyBorder="1"/>
    <xf numFmtId="0" fontId="21" fillId="4" borderId="0" xfId="0" applyFont="1" applyFill="1" applyBorder="1"/>
    <xf numFmtId="0" fontId="31" fillId="4" borderId="0" xfId="5" applyFont="1" applyFill="1" applyBorder="1" applyAlignment="1" applyProtection="1"/>
    <xf numFmtId="0" fontId="21" fillId="4" borderId="0" xfId="0" applyFont="1" applyFill="1" applyBorder="1" applyAlignment="1"/>
    <xf numFmtId="0" fontId="29" fillId="4" borderId="0" xfId="0" applyFont="1" applyFill="1" applyBorder="1" applyAlignment="1"/>
    <xf numFmtId="0" fontId="10" fillId="4" borderId="0" xfId="23" applyFont="1" applyFill="1" applyBorder="1" applyAlignment="1"/>
    <xf numFmtId="0" fontId="21" fillId="4" borderId="0" xfId="23" applyFont="1" applyFill="1" applyBorder="1" applyAlignment="1"/>
    <xf numFmtId="0" fontId="10" fillId="4" borderId="0" xfId="21" applyFont="1" applyFill="1" applyBorder="1" applyAlignment="1"/>
    <xf numFmtId="0" fontId="31" fillId="4" borderId="0" xfId="5" applyFont="1" applyFill="1" applyBorder="1" applyAlignment="1" applyProtection="1">
      <alignment horizontal="left"/>
    </xf>
    <xf numFmtId="0" fontId="21" fillId="4" borderId="0" xfId="16" applyFont="1" applyFill="1" applyBorder="1" applyAlignment="1"/>
    <xf numFmtId="0" fontId="29" fillId="4" borderId="0" xfId="0" applyFont="1" applyFill="1" applyBorder="1" applyAlignment="1">
      <alignment horizontal="left"/>
    </xf>
    <xf numFmtId="0" fontId="10" fillId="4" borderId="0" xfId="24" applyFont="1" applyFill="1" applyBorder="1" applyAlignment="1"/>
    <xf numFmtId="0" fontId="30" fillId="4" borderId="0" xfId="0" applyFont="1" applyFill="1" applyBorder="1" applyAlignment="1"/>
    <xf numFmtId="0" fontId="20" fillId="0" borderId="0" xfId="19" applyFont="1" applyAlignment="1" applyProtection="1">
      <alignment horizontal="left"/>
    </xf>
    <xf numFmtId="0" fontId="24" fillId="2" borderId="0" xfId="20" applyFont="1" applyFill="1" applyAlignment="1" applyProtection="1"/>
    <xf numFmtId="165" fontId="23" fillId="4" borderId="3" xfId="23" applyNumberFormat="1" applyFont="1" applyFill="1" applyBorder="1" applyAlignment="1" applyProtection="1">
      <alignment horizontal="right"/>
    </xf>
    <xf numFmtId="2" fontId="22" fillId="0" borderId="0" xfId="23" applyNumberFormat="1" applyFont="1" applyFill="1" applyAlignment="1" applyProtection="1">
      <alignment horizontal="right"/>
    </xf>
    <xf numFmtId="1" fontId="22" fillId="0" borderId="0" xfId="23" applyNumberFormat="1" applyFont="1" applyFill="1" applyAlignment="1" applyProtection="1">
      <alignment horizontal="right"/>
    </xf>
    <xf numFmtId="165" fontId="22" fillId="0" borderId="0" xfId="23" applyNumberFormat="1" applyFont="1" applyFill="1" applyAlignment="1" applyProtection="1">
      <alignment horizontal="right"/>
    </xf>
    <xf numFmtId="166" fontId="22" fillId="0" borderId="0" xfId="23" applyNumberFormat="1" applyFont="1" applyFill="1" applyAlignment="1" applyProtection="1">
      <alignment horizontal="right"/>
    </xf>
    <xf numFmtId="2" fontId="22" fillId="0" borderId="0" xfId="19" applyNumberFormat="1" applyFont="1" applyFill="1" applyAlignment="1" applyProtection="1">
      <alignment horizontal="right"/>
    </xf>
    <xf numFmtId="0" fontId="22" fillId="0" borderId="0" xfId="19" applyFont="1" applyFill="1" applyAlignment="1" applyProtection="1">
      <alignment horizontal="right"/>
    </xf>
    <xf numFmtId="3" fontId="22" fillId="0" borderId="0" xfId="23" applyNumberFormat="1" applyFont="1" applyFill="1" applyAlignment="1" applyProtection="1">
      <alignment horizontal="right"/>
    </xf>
    <xf numFmtId="166" fontId="22" fillId="0" borderId="0" xfId="19" applyNumberFormat="1" applyFont="1" applyFill="1" applyAlignment="1" applyProtection="1">
      <alignment horizontal="right"/>
    </xf>
    <xf numFmtId="3" fontId="22" fillId="0" borderId="3" xfId="23" applyNumberFormat="1" applyFont="1" applyFill="1" applyBorder="1" applyAlignment="1" applyProtection="1">
      <alignment horizontal="right"/>
    </xf>
    <xf numFmtId="0" fontId="34" fillId="0" borderId="0" xfId="17" applyFont="1"/>
    <xf numFmtId="3" fontId="22" fillId="4" borderId="0" xfId="23" applyNumberFormat="1" applyFont="1" applyFill="1" applyAlignment="1" applyProtection="1">
      <alignment horizontal="right"/>
    </xf>
    <xf numFmtId="3" fontId="35" fillId="4" borderId="0" xfId="9" applyNumberFormat="1" applyFont="1" applyFill="1" applyAlignment="1">
      <alignment horizontal="right"/>
    </xf>
    <xf numFmtId="0" fontId="36" fillId="4" borderId="0" xfId="9" applyFont="1" applyFill="1" applyBorder="1" applyAlignment="1">
      <alignment horizontal="right"/>
    </xf>
    <xf numFmtId="3" fontId="22" fillId="4" borderId="0" xfId="23" applyNumberFormat="1" applyFont="1" applyFill="1" applyBorder="1" applyAlignment="1" applyProtection="1">
      <alignment horizontal="right"/>
    </xf>
    <xf numFmtId="3" fontId="22" fillId="4" borderId="3" xfId="23" applyNumberFormat="1" applyFont="1" applyFill="1" applyBorder="1" applyAlignment="1" applyProtection="1">
      <alignment horizontal="right"/>
    </xf>
    <xf numFmtId="0" fontId="37" fillId="4" borderId="0" xfId="9" applyFont="1" applyFill="1"/>
    <xf numFmtId="165" fontId="34" fillId="0" borderId="0" xfId="9" applyNumberFormat="1" applyFont="1" applyFill="1" applyAlignment="1">
      <alignment horizontal="right"/>
    </xf>
    <xf numFmtId="165" fontId="22" fillId="0" borderId="0" xfId="23" applyNumberFormat="1" applyFont="1" applyFill="1" applyBorder="1" applyAlignment="1" applyProtection="1">
      <alignment horizontal="right"/>
    </xf>
    <xf numFmtId="164" fontId="34" fillId="0" borderId="0" xfId="9" applyNumberFormat="1" applyFont="1" applyFill="1" applyAlignment="1">
      <alignment horizontal="right"/>
    </xf>
    <xf numFmtId="3" fontId="22" fillId="0" borderId="0" xfId="9" applyNumberFormat="1" applyFont="1" applyFill="1" applyBorder="1" applyAlignment="1" applyProtection="1">
      <alignment horizontal="right"/>
    </xf>
    <xf numFmtId="164" fontId="22" fillId="0" borderId="0" xfId="9" applyNumberFormat="1" applyFont="1" applyFill="1" applyAlignment="1" applyProtection="1">
      <alignment horizontal="right"/>
    </xf>
    <xf numFmtId="165" fontId="22" fillId="0" borderId="3" xfId="23" applyNumberFormat="1" applyFont="1" applyFill="1" applyBorder="1" applyAlignment="1" applyProtection="1">
      <alignment horizontal="right"/>
    </xf>
    <xf numFmtId="0" fontId="34" fillId="0" borderId="0" xfId="9" applyFont="1" applyFill="1"/>
    <xf numFmtId="3" fontId="22" fillId="0" borderId="0" xfId="19" applyNumberFormat="1" applyFont="1" applyFill="1" applyBorder="1" applyAlignment="1" applyProtection="1">
      <alignment horizontal="right"/>
    </xf>
    <xf numFmtId="3" fontId="22" fillId="0" borderId="0" xfId="19" applyNumberFormat="1" applyFont="1" applyFill="1" applyAlignment="1" applyProtection="1">
      <alignment horizontal="right"/>
    </xf>
    <xf numFmtId="2" fontId="22" fillId="4" borderId="0" xfId="23" applyNumberFormat="1" applyFont="1" applyFill="1" applyAlignment="1" applyProtection="1">
      <alignment horizontal="right"/>
    </xf>
    <xf numFmtId="165" fontId="22" fillId="0" borderId="0" xfId="19" applyNumberFormat="1" applyFont="1" applyFill="1" applyAlignment="1" applyProtection="1">
      <alignment horizontal="right"/>
    </xf>
    <xf numFmtId="170" fontId="22" fillId="0" borderId="0" xfId="19" applyNumberFormat="1" applyFont="1" applyFill="1" applyAlignment="1" applyProtection="1">
      <alignment horizontal="right"/>
    </xf>
    <xf numFmtId="164" fontId="22" fillId="4" borderId="3" xfId="23" applyNumberFormat="1" applyFont="1" applyFill="1" applyBorder="1" applyAlignment="1" applyProtection="1">
      <alignment horizontal="right"/>
    </xf>
    <xf numFmtId="0" fontId="34" fillId="0" borderId="0" xfId="19" applyFont="1"/>
    <xf numFmtId="164" fontId="22" fillId="4" borderId="0" xfId="23" applyNumberFormat="1" applyFont="1" applyFill="1" applyAlignment="1" applyProtection="1">
      <alignment horizontal="right"/>
    </xf>
    <xf numFmtId="164" fontId="22" fillId="4" borderId="0" xfId="15" applyNumberFormat="1" applyFont="1" applyFill="1" applyAlignment="1" applyProtection="1">
      <alignment horizontal="right"/>
    </xf>
    <xf numFmtId="2" fontId="22" fillId="4" borderId="0" xfId="15" applyNumberFormat="1" applyFont="1" applyFill="1" applyAlignment="1" applyProtection="1">
      <alignment horizontal="right"/>
    </xf>
    <xf numFmtId="165" fontId="22" fillId="4" borderId="3" xfId="23" applyNumberFormat="1" applyFont="1" applyFill="1" applyBorder="1" applyAlignment="1" applyProtection="1">
      <alignment horizontal="right"/>
    </xf>
    <xf numFmtId="164" fontId="22" fillId="0" borderId="0" xfId="14" applyNumberFormat="1" applyFont="1" applyFill="1" applyAlignment="1" applyProtection="1">
      <alignment horizontal="right"/>
    </xf>
    <xf numFmtId="164" fontId="22" fillId="4" borderId="0" xfId="23" applyNumberFormat="1" applyFont="1" applyFill="1" applyBorder="1" applyAlignment="1" applyProtection="1">
      <alignment horizontal="right"/>
    </xf>
    <xf numFmtId="165" fontId="22" fillId="0" borderId="0" xfId="8" applyNumberFormat="1" applyFont="1" applyFill="1" applyAlignment="1" applyProtection="1">
      <alignment horizontal="center"/>
    </xf>
    <xf numFmtId="0" fontId="34" fillId="0" borderId="0" xfId="8" applyFont="1"/>
    <xf numFmtId="0" fontId="34" fillId="0" borderId="0" xfId="8" quotePrefix="1" applyFont="1"/>
    <xf numFmtId="165" fontId="34" fillId="0" borderId="0" xfId="8" quotePrefix="1" applyNumberFormat="1" applyFont="1"/>
    <xf numFmtId="165" fontId="34" fillId="0" borderId="0" xfId="8" applyNumberFormat="1" applyFont="1"/>
    <xf numFmtId="3" fontId="22" fillId="0" borderId="0" xfId="23" applyNumberFormat="1" applyFont="1" applyFill="1" applyBorder="1" applyAlignment="1" applyProtection="1">
      <alignment horizontal="right"/>
    </xf>
    <xf numFmtId="0" fontId="34" fillId="0" borderId="0" xfId="7" applyFont="1"/>
    <xf numFmtId="165" fontId="22" fillId="0" borderId="0" xfId="18" applyNumberFormat="1" applyFont="1" applyFill="1" applyAlignment="1" applyProtection="1">
      <alignment horizontal="right"/>
    </xf>
    <xf numFmtId="2" fontId="22" fillId="0" borderId="0" xfId="18" applyNumberFormat="1" applyFont="1" applyFill="1" applyBorder="1" applyAlignment="1" applyProtection="1">
      <alignment horizontal="right"/>
    </xf>
    <xf numFmtId="0" fontId="34" fillId="0" borderId="0" xfId="18" applyFont="1"/>
    <xf numFmtId="172" fontId="22" fillId="0" borderId="0" xfId="16" applyNumberFormat="1" applyFont="1" applyFill="1" applyAlignment="1" applyProtection="1">
      <alignment horizontal="right"/>
    </xf>
    <xf numFmtId="169" fontId="22" fillId="0" borderId="0" xfId="16" applyNumberFormat="1" applyFont="1" applyFill="1" applyAlignment="1" applyProtection="1">
      <alignment horizontal="right"/>
    </xf>
    <xf numFmtId="169" fontId="22" fillId="0" borderId="0" xfId="16" applyNumberFormat="1" applyFont="1" applyFill="1" applyBorder="1" applyAlignment="1" applyProtection="1">
      <alignment horizontal="right"/>
    </xf>
    <xf numFmtId="2" fontId="22" fillId="4" borderId="0" xfId="23" applyNumberFormat="1" applyFont="1" applyFill="1" applyBorder="1" applyAlignment="1" applyProtection="1">
      <alignment horizontal="right"/>
    </xf>
    <xf numFmtId="2" fontId="22" fillId="0" borderId="0" xfId="16" applyNumberFormat="1" applyFont="1" applyFill="1" applyAlignment="1" applyProtection="1">
      <alignment horizontal="right"/>
    </xf>
    <xf numFmtId="2" fontId="22" fillId="4" borderId="3" xfId="23" applyNumberFormat="1" applyFont="1" applyFill="1" applyBorder="1" applyAlignment="1" applyProtection="1">
      <alignment horizontal="right"/>
    </xf>
    <xf numFmtId="0" fontId="34" fillId="0" borderId="0" xfId="16" applyFont="1"/>
    <xf numFmtId="0" fontId="34" fillId="0" borderId="0" xfId="13" applyFont="1" applyFill="1" applyBorder="1" applyAlignment="1">
      <alignment horizontal="right"/>
    </xf>
    <xf numFmtId="2" fontId="34" fillId="0" borderId="0" xfId="13" applyNumberFormat="1" applyFont="1" applyFill="1" applyAlignment="1">
      <alignment horizontal="right"/>
    </xf>
    <xf numFmtId="0" fontId="34" fillId="0" borderId="0" xfId="13" applyFont="1"/>
    <xf numFmtId="2" fontId="22" fillId="0" borderId="0" xfId="21" applyNumberFormat="1" applyFont="1" applyFill="1" applyAlignment="1" applyProtection="1">
      <alignment horizontal="right"/>
    </xf>
    <xf numFmtId="166" fontId="22" fillId="0" borderId="0" xfId="21" applyNumberFormat="1" applyFont="1" applyFill="1" applyAlignment="1" applyProtection="1">
      <alignment horizontal="right"/>
    </xf>
    <xf numFmtId="0" fontId="34" fillId="0" borderId="0" xfId="21" applyFont="1"/>
    <xf numFmtId="1" fontId="38" fillId="0" borderId="0" xfId="11" applyNumberFormat="1" applyFont="1" applyFill="1" applyAlignment="1" applyProtection="1">
      <alignment horizontal="right"/>
    </xf>
    <xf numFmtId="1" fontId="33" fillId="0" borderId="0" xfId="23" applyNumberFormat="1" applyFont="1" applyFill="1" applyAlignment="1" applyProtection="1">
      <alignment horizontal="right"/>
    </xf>
    <xf numFmtId="165" fontId="38" fillId="0" borderId="0" xfId="11" applyNumberFormat="1" applyFont="1" applyFill="1" applyBorder="1" applyAlignment="1" applyProtection="1">
      <alignment horizontal="right"/>
    </xf>
    <xf numFmtId="0" fontId="39" fillId="0" borderId="0" xfId="11" applyFont="1" applyFill="1" applyBorder="1" applyAlignment="1">
      <alignment horizontal="right"/>
    </xf>
    <xf numFmtId="165" fontId="38" fillId="0" borderId="0" xfId="11" applyNumberFormat="1" applyFont="1" applyFill="1" applyAlignment="1" applyProtection="1">
      <alignment horizontal="right"/>
    </xf>
    <xf numFmtId="0" fontId="37" fillId="0" borderId="0" xfId="11" applyFont="1"/>
    <xf numFmtId="164" fontId="34" fillId="4" borderId="0" xfId="23" applyNumberFormat="1" applyFont="1" applyFill="1"/>
    <xf numFmtId="0" fontId="34" fillId="4" borderId="0" xfId="23" applyFont="1" applyFill="1"/>
    <xf numFmtId="0" fontId="22" fillId="0" borderId="0" xfId="23" applyFont="1" applyFill="1" applyAlignment="1" applyProtection="1">
      <alignment horizontal="right"/>
    </xf>
    <xf numFmtId="0" fontId="34" fillId="0" borderId="0" xfId="23" applyFont="1"/>
    <xf numFmtId="166" fontId="22" fillId="4" borderId="0" xfId="23" applyNumberFormat="1" applyFont="1" applyFill="1" applyBorder="1" applyAlignment="1" applyProtection="1">
      <alignment horizontal="right"/>
    </xf>
    <xf numFmtId="0" fontId="40" fillId="4" borderId="0" xfId="0" applyFont="1" applyFill="1" applyBorder="1" applyAlignment="1">
      <alignment horizontal="right"/>
    </xf>
    <xf numFmtId="0" fontId="40" fillId="4" borderId="0" xfId="0" applyFont="1" applyFill="1" applyBorder="1"/>
    <xf numFmtId="0" fontId="22" fillId="0" borderId="0" xfId="22" applyFont="1" applyFill="1" applyAlignment="1" applyProtection="1">
      <alignment horizontal="right"/>
    </xf>
    <xf numFmtId="0" fontId="34" fillId="0" borderId="0" xfId="22" applyFont="1" applyAlignment="1">
      <alignment horizontal="right"/>
    </xf>
    <xf numFmtId="0" fontId="34" fillId="0" borderId="0" xfId="22" applyFont="1"/>
    <xf numFmtId="165" fontId="22" fillId="0" borderId="2" xfId="18" applyNumberFormat="1" applyFont="1" applyFill="1" applyBorder="1" applyAlignment="1" applyProtection="1">
      <alignment horizontal="right"/>
    </xf>
    <xf numFmtId="0" fontId="36" fillId="4" borderId="0" xfId="9" applyFont="1" applyFill="1" applyBorder="1" applyAlignment="1">
      <alignment horizontal="center"/>
    </xf>
    <xf numFmtId="0" fontId="34" fillId="0" borderId="0" xfId="9" applyFont="1" applyFill="1" applyBorder="1" applyAlignment="1">
      <alignment horizontal="center"/>
    </xf>
    <xf numFmtId="0" fontId="22" fillId="0" borderId="2" xfId="19" applyFont="1" applyFill="1" applyBorder="1" applyAlignment="1" applyProtection="1">
      <alignment horizontal="center"/>
    </xf>
    <xf numFmtId="0" fontId="22" fillId="0" borderId="0" xfId="19" applyFont="1" applyFill="1" applyBorder="1" applyAlignment="1" applyProtection="1">
      <alignment horizontal="center"/>
    </xf>
    <xf numFmtId="0" fontId="22" fillId="4" borderId="0" xfId="15" applyFont="1" applyFill="1" applyBorder="1" applyAlignment="1" applyProtection="1">
      <alignment horizontal="center"/>
    </xf>
    <xf numFmtId="0" fontId="34" fillId="0" borderId="0" xfId="8" applyFont="1" applyFill="1" applyBorder="1" applyAlignment="1">
      <alignment horizontal="center"/>
    </xf>
    <xf numFmtId="0" fontId="34" fillId="0" borderId="0" xfId="7" applyFont="1" applyFill="1" applyBorder="1" applyAlignment="1">
      <alignment horizontal="center"/>
    </xf>
    <xf numFmtId="0" fontId="22" fillId="0" borderId="2" xfId="16" applyFont="1" applyFill="1" applyBorder="1" applyAlignment="1" applyProtection="1">
      <alignment horizontal="right"/>
    </xf>
    <xf numFmtId="0" fontId="22" fillId="0" borderId="0" xfId="13" applyFont="1" applyFill="1" applyBorder="1" applyAlignment="1" applyProtection="1">
      <alignment horizontal="center"/>
    </xf>
    <xf numFmtId="0" fontId="22" fillId="0" borderId="2" xfId="21" applyFont="1" applyFill="1" applyBorder="1" applyAlignment="1" applyProtection="1">
      <alignment horizontal="right"/>
    </xf>
    <xf numFmtId="0" fontId="41" fillId="3" borderId="0" xfId="11" applyFont="1" applyFill="1" applyAlignment="1">
      <alignment horizontal="center"/>
    </xf>
    <xf numFmtId="0" fontId="22" fillId="0" borderId="2" xfId="23" applyFont="1" applyFill="1" applyBorder="1" applyAlignment="1" applyProtection="1">
      <alignment horizontal="center"/>
    </xf>
    <xf numFmtId="1" fontId="22"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6"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6" fillId="4" borderId="0" xfId="9" applyFont="1" applyFill="1" applyBorder="1" applyAlignment="1">
      <alignment vertical="top"/>
    </xf>
    <xf numFmtId="0" fontId="11" fillId="2" borderId="0" xfId="9" applyFont="1" applyFill="1" applyAlignment="1">
      <alignment vertical="top"/>
    </xf>
    <xf numFmtId="0" fontId="6" fillId="4" borderId="0" xfId="9" applyFont="1" applyFill="1" applyAlignment="1">
      <alignment vertical="top"/>
    </xf>
    <xf numFmtId="0" fontId="24" fillId="4" borderId="2" xfId="22" applyFont="1" applyFill="1" applyBorder="1" applyProtection="1"/>
    <xf numFmtId="0" fontId="10" fillId="4" borderId="3" xfId="22" applyFont="1" applyFill="1" applyBorder="1"/>
    <xf numFmtId="166" fontId="3" fillId="4" borderId="0" xfId="0" applyNumberFormat="1" applyFont="1" applyFill="1" applyBorder="1" applyAlignment="1">
      <alignment horizontal="right"/>
    </xf>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2" fontId="23" fillId="0" borderId="0" xfId="23" applyNumberFormat="1" applyFont="1" applyFill="1" applyBorder="1" applyAlignment="1" applyProtection="1">
      <alignment horizontal="right"/>
    </xf>
    <xf numFmtId="2" fontId="22" fillId="0" borderId="0"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2" fillId="0" borderId="3" xfId="23" applyNumberFormat="1" applyFont="1" applyFill="1" applyBorder="1" applyAlignment="1" applyProtection="1">
      <alignment horizontal="right"/>
    </xf>
    <xf numFmtId="2" fontId="20" fillId="0" borderId="0" xfId="8" applyNumberFormat="1" applyFont="1" applyFill="1" applyAlignment="1">
      <alignment horizontal="right"/>
    </xf>
    <xf numFmtId="2" fontId="34" fillId="0" borderId="0" xfId="8" applyNumberFormat="1" applyFont="1" applyFill="1" applyAlignment="1">
      <alignment horizontal="right"/>
    </xf>
    <xf numFmtId="0" fontId="34" fillId="4" borderId="0" xfId="0" applyFont="1" applyFill="1" applyBorder="1" applyAlignment="1">
      <alignment horizontal="right"/>
    </xf>
    <xf numFmtId="166" fontId="22" fillId="4" borderId="0" xfId="23" quotePrefix="1" applyNumberFormat="1" applyFont="1" applyFill="1" applyBorder="1" applyAlignment="1" applyProtection="1">
      <alignment horizontal="right"/>
    </xf>
    <xf numFmtId="0" fontId="34" fillId="4" borderId="0" xfId="0" applyFont="1" applyFill="1" applyBorder="1"/>
    <xf numFmtId="164" fontId="3" fillId="3" borderId="0" xfId="0" applyNumberFormat="1" applyFont="1" applyFill="1"/>
    <xf numFmtId="0" fontId="34" fillId="0" borderId="0" xfId="17" applyFont="1" applyBorder="1"/>
    <xf numFmtId="0" fontId="34" fillId="4" borderId="0" xfId="17" applyFont="1" applyFill="1" applyAlignment="1">
      <alignment vertical="top"/>
    </xf>
    <xf numFmtId="0" fontId="34" fillId="0" borderId="0" xfId="17" applyFont="1" applyAlignment="1">
      <alignment vertical="top"/>
    </xf>
    <xf numFmtId="0" fontId="35" fillId="4" borderId="0" xfId="9" applyFont="1" applyFill="1" applyBorder="1" applyAlignment="1">
      <alignment horizontal="center"/>
    </xf>
    <xf numFmtId="0" fontId="34" fillId="4" borderId="0" xfId="22" applyFont="1" applyFill="1" applyAlignment="1">
      <alignment vertical="top"/>
    </xf>
    <xf numFmtId="0" fontId="34" fillId="0" borderId="0" xfId="22" applyFont="1" applyAlignment="1">
      <alignment vertical="top"/>
    </xf>
    <xf numFmtId="0" fontId="37" fillId="4" borderId="0" xfId="22" applyFont="1" applyFill="1"/>
    <xf numFmtId="0" fontId="37" fillId="4" borderId="0" xfId="9" applyFont="1" applyFill="1" applyBorder="1"/>
    <xf numFmtId="0" fontId="37" fillId="4" borderId="0" xfId="9" applyFont="1" applyFill="1" applyBorder="1" applyAlignment="1">
      <alignment vertical="top"/>
    </xf>
    <xf numFmtId="0" fontId="37" fillId="4" borderId="0" xfId="9" applyFont="1" applyFill="1" applyAlignment="1">
      <alignment vertical="top"/>
    </xf>
    <xf numFmtId="0" fontId="34" fillId="0" borderId="0" xfId="22" applyFont="1" applyFill="1"/>
    <xf numFmtId="0" fontId="34" fillId="0" borderId="0" xfId="9" applyFont="1" applyFill="1" applyBorder="1"/>
    <xf numFmtId="0" fontId="34" fillId="0" borderId="0" xfId="9" applyFont="1" applyFill="1" applyBorder="1" applyAlignment="1">
      <alignment vertical="top"/>
    </xf>
    <xf numFmtId="0" fontId="34" fillId="0" borderId="0" xfId="9" applyFont="1" applyFill="1" applyAlignment="1">
      <alignment vertical="top"/>
    </xf>
    <xf numFmtId="0" fontId="34" fillId="0" borderId="0" xfId="19" applyFont="1" applyAlignment="1">
      <alignment vertical="top"/>
    </xf>
    <xf numFmtId="0" fontId="34" fillId="0" borderId="0" xfId="15" applyFont="1" applyAlignment="1">
      <alignment vertical="top"/>
    </xf>
    <xf numFmtId="0" fontId="34" fillId="4" borderId="0" xfId="8" applyFont="1" applyFill="1" applyBorder="1" applyAlignment="1">
      <alignment vertical="top"/>
    </xf>
    <xf numFmtId="0" fontId="34" fillId="4" borderId="0" xfId="7" applyFont="1" applyFill="1" applyBorder="1" applyAlignment="1">
      <alignment vertical="top"/>
    </xf>
    <xf numFmtId="0" fontId="34" fillId="4" borderId="0" xfId="18" applyFont="1" applyFill="1"/>
    <xf numFmtId="0" fontId="34" fillId="4" borderId="0" xfId="18" applyFont="1" applyFill="1" applyAlignment="1">
      <alignment vertical="top"/>
    </xf>
    <xf numFmtId="0" fontId="34" fillId="4" borderId="0" xfId="16" applyFont="1" applyFill="1"/>
    <xf numFmtId="0" fontId="34" fillId="4" borderId="0" xfId="16" applyFont="1" applyFill="1" applyAlignment="1">
      <alignment vertical="top"/>
    </xf>
    <xf numFmtId="0" fontId="34" fillId="0" borderId="0" xfId="16" applyFont="1" applyAlignment="1">
      <alignment vertical="top"/>
    </xf>
    <xf numFmtId="0" fontId="34" fillId="4" borderId="0" xfId="13" applyFont="1" applyFill="1" applyBorder="1"/>
    <xf numFmtId="0" fontId="34" fillId="4" borderId="0" xfId="13" applyFont="1" applyFill="1" applyBorder="1" applyAlignment="1">
      <alignment vertical="top"/>
    </xf>
    <xf numFmtId="0" fontId="34" fillId="0" borderId="0" xfId="13" applyFont="1" applyAlignment="1">
      <alignment vertical="top"/>
    </xf>
    <xf numFmtId="0" fontId="34" fillId="4" borderId="0" xfId="21" applyFont="1" applyFill="1"/>
    <xf numFmtId="0" fontId="34" fillId="4" borderId="0" xfId="21" applyFont="1" applyFill="1" applyAlignment="1">
      <alignment vertical="top"/>
    </xf>
    <xf numFmtId="0" fontId="34" fillId="0" borderId="0" xfId="21" applyFont="1" applyAlignment="1">
      <alignment vertical="top"/>
    </xf>
    <xf numFmtId="0" fontId="22" fillId="0" borderId="0" xfId="21" applyFont="1" applyFill="1" applyAlignment="1" applyProtection="1">
      <alignment horizontal="right"/>
    </xf>
    <xf numFmtId="0" fontId="37" fillId="0" borderId="0" xfId="23" applyFont="1"/>
    <xf numFmtId="0" fontId="37" fillId="4" borderId="0" xfId="11" applyFont="1" applyFill="1"/>
    <xf numFmtId="0" fontId="37" fillId="4" borderId="0" xfId="11" applyFont="1" applyFill="1" applyAlignment="1">
      <alignment vertical="top"/>
    </xf>
    <xf numFmtId="0" fontId="37" fillId="0" borderId="0" xfId="11" applyFont="1" applyAlignment="1">
      <alignment vertical="top"/>
    </xf>
    <xf numFmtId="0" fontId="34" fillId="4" borderId="0" xfId="23" applyFont="1" applyFill="1" applyAlignment="1">
      <alignment vertical="top"/>
    </xf>
    <xf numFmtId="0" fontId="34" fillId="0" borderId="0" xfId="23" applyFont="1" applyAlignment="1">
      <alignment vertical="top"/>
    </xf>
    <xf numFmtId="0" fontId="34" fillId="4" borderId="0" xfId="0" applyFont="1" applyFill="1" applyBorder="1" applyAlignment="1">
      <alignment vertical="top"/>
    </xf>
    <xf numFmtId="0" fontId="34" fillId="4" borderId="0" xfId="0" applyFont="1" applyFill="1" applyBorder="1" applyAlignment="1">
      <alignment vertical="top" wrapText="1"/>
    </xf>
    <xf numFmtId="0" fontId="23" fillId="4" borderId="0" xfId="15" applyFont="1" applyFill="1" applyAlignment="1" applyProtection="1">
      <alignment horizontal="right"/>
    </xf>
    <xf numFmtId="0" fontId="21" fillId="0" borderId="3" xfId="22" applyFont="1" applyBorder="1" applyAlignment="1"/>
    <xf numFmtId="0" fontId="0" fillId="0" borderId="3" xfId="0" applyBorder="1" applyAlignment="1"/>
    <xf numFmtId="0" fontId="21" fillId="0" borderId="3" xfId="22" applyFont="1" applyBorder="1" applyAlignment="1">
      <alignment wrapText="1"/>
    </xf>
    <xf numFmtId="0" fontId="0" fillId="0" borderId="3" xfId="0" applyBorder="1" applyAlignment="1">
      <alignment wrapText="1"/>
    </xf>
    <xf numFmtId="0" fontId="19" fillId="0" borderId="0" xfId="14" applyFont="1" applyFill="1" applyBorder="1" applyAlignment="1" applyProtection="1"/>
    <xf numFmtId="0" fontId="3" fillId="0" borderId="0" xfId="14" applyFont="1"/>
    <xf numFmtId="0" fontId="21" fillId="0" borderId="3" xfId="6" applyBorder="1" applyAlignment="1"/>
    <xf numFmtId="0" fontId="3" fillId="2" borderId="0" xfId="14" applyFont="1" applyFill="1" applyAlignment="1"/>
    <xf numFmtId="0" fontId="24"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3" fillId="0" borderId="2" xfId="14" applyFont="1" applyFill="1" applyBorder="1" applyAlignment="1" applyProtection="1">
      <alignment horizontal="right"/>
    </xf>
    <xf numFmtId="0" fontId="22"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21" fillId="0" borderId="0" xfId="6" applyBorder="1" applyAlignment="1">
      <alignment horizontal="left"/>
    </xf>
    <xf numFmtId="0" fontId="22" fillId="2" borderId="0" xfId="14" applyFont="1" applyFill="1" applyAlignment="1" applyProtection="1"/>
    <xf numFmtId="0" fontId="21" fillId="0" borderId="0" xfId="6" applyBorder="1" applyAlignment="1"/>
    <xf numFmtId="0" fontId="21" fillId="0" borderId="0" xfId="6" applyAlignment="1">
      <alignment horizontal="left"/>
    </xf>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1" fontId="3" fillId="0" borderId="3" xfId="15" applyNumberFormat="1" applyFont="1" applyBorder="1" applyAlignment="1" applyProtection="1">
      <alignment horizontal="left"/>
    </xf>
    <xf numFmtId="172" fontId="23" fillId="4" borderId="3" xfId="23" applyNumberFormat="1" applyFont="1" applyFill="1" applyBorder="1" applyAlignment="1" applyProtection="1">
      <alignment horizontal="right"/>
    </xf>
    <xf numFmtId="172" fontId="22" fillId="4" borderId="3" xfId="23" applyNumberFormat="1" applyFont="1" applyFill="1" applyBorder="1" applyAlignment="1" applyProtection="1">
      <alignment horizontal="right"/>
    </xf>
    <xf numFmtId="0" fontId="21" fillId="0" borderId="2" xfId="6" applyBorder="1" applyAlignment="1">
      <alignment horizontal="left"/>
    </xf>
    <xf numFmtId="0" fontId="22" fillId="2" borderId="0" xfId="14" applyFont="1" applyFill="1" applyProtection="1"/>
    <xf numFmtId="0" fontId="19"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4" fillId="4" borderId="2" xfId="15" applyFont="1" applyFill="1" applyBorder="1" applyAlignment="1" applyProtection="1">
      <alignment horizontal="center"/>
    </xf>
    <xf numFmtId="0" fontId="20"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0"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1"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0" fillId="4" borderId="0" xfId="17" applyFont="1" applyFill="1" applyAlignment="1">
      <alignment vertical="top"/>
    </xf>
    <xf numFmtId="0" fontId="3" fillId="4" borderId="0" xfId="17" applyFont="1" applyFill="1" applyAlignment="1">
      <alignment vertical="top"/>
    </xf>
    <xf numFmtId="0" fontId="21" fillId="0" borderId="0" xfId="6" applyFont="1" applyAlignment="1">
      <alignment vertical="top"/>
    </xf>
    <xf numFmtId="0" fontId="21"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4" fillId="0" borderId="7" xfId="23" applyFont="1" applyBorder="1"/>
    <xf numFmtId="0" fontId="10"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1" fillId="3" borderId="0" xfId="10" applyNumberFormat="1" applyFont="1" applyFill="1" applyAlignment="1">
      <alignment vertical="center"/>
    </xf>
    <xf numFmtId="166" fontId="22" fillId="4" borderId="3" xfId="23" applyNumberFormat="1" applyFont="1" applyFill="1" applyBorder="1" applyAlignment="1" applyProtection="1">
      <alignment horizontal="right"/>
    </xf>
    <xf numFmtId="1" fontId="23" fillId="4" borderId="0" xfId="23" applyNumberFormat="1" applyFont="1" applyFill="1" applyAlignment="1" applyProtection="1">
      <alignment horizontal="right"/>
    </xf>
    <xf numFmtId="1" fontId="22"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3" fillId="4" borderId="0" xfId="23" applyFont="1" applyFill="1" applyBorder="1" applyAlignment="1" applyProtection="1">
      <alignment horizontal="center"/>
    </xf>
    <xf numFmtId="0" fontId="22" fillId="4" borderId="0" xfId="23" applyFont="1" applyFill="1" applyBorder="1" applyAlignment="1" applyProtection="1">
      <alignment horizontal="center"/>
    </xf>
    <xf numFmtId="164" fontId="10" fillId="4" borderId="0" xfId="23" applyNumberFormat="1" applyFont="1" applyFill="1" applyBorder="1"/>
    <xf numFmtId="164" fontId="34" fillId="4" borderId="0" xfId="23" applyNumberFormat="1" applyFont="1" applyFill="1" applyBorder="1"/>
    <xf numFmtId="171" fontId="3" fillId="0" borderId="0" xfId="23" applyNumberFormat="1" applyFont="1" applyAlignment="1" applyProtection="1">
      <alignment horizontal="left"/>
    </xf>
    <xf numFmtId="0" fontId="20" fillId="4" borderId="0" xfId="0" applyFont="1" applyFill="1" applyBorder="1"/>
    <xf numFmtId="164" fontId="20" fillId="4" borderId="0" xfId="23" applyNumberFormat="1" applyFont="1" applyFill="1"/>
    <xf numFmtId="3" fontId="34"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0" fillId="4" borderId="0" xfId="0" applyFont="1" applyFill="1" applyBorder="1" applyAlignment="1">
      <alignment vertical="top"/>
    </xf>
    <xf numFmtId="0" fontId="20" fillId="4" borderId="0" xfId="0" applyFont="1" applyFill="1" applyBorder="1" applyAlignment="1">
      <alignment vertical="top" wrapText="1"/>
    </xf>
    <xf numFmtId="0" fontId="20" fillId="0" borderId="0" xfId="22" applyFont="1"/>
    <xf numFmtId="166" fontId="23" fillId="0" borderId="0" xfId="22" applyNumberFormat="1" applyFont="1" applyFill="1" applyAlignment="1" applyProtection="1">
      <alignment horizontal="center"/>
    </xf>
    <xf numFmtId="0" fontId="20" fillId="4" borderId="0" xfId="22" applyFont="1" applyFill="1" applyAlignment="1">
      <alignment vertical="top"/>
    </xf>
    <xf numFmtId="0" fontId="20" fillId="0" borderId="0" xfId="22" applyFont="1" applyAlignment="1">
      <alignment vertical="top"/>
    </xf>
    <xf numFmtId="0" fontId="20" fillId="0" borderId="7" xfId="23" applyFont="1" applyBorder="1"/>
    <xf numFmtId="0" fontId="20" fillId="0" borderId="0" xfId="23" applyFont="1"/>
    <xf numFmtId="0" fontId="20" fillId="4" borderId="0" xfId="23" applyFont="1" applyFill="1"/>
    <xf numFmtId="0" fontId="43" fillId="0" borderId="0" xfId="11" applyFont="1"/>
    <xf numFmtId="0" fontId="43" fillId="0" borderId="0" xfId="23" applyFont="1"/>
    <xf numFmtId="0" fontId="44" fillId="3" borderId="0" xfId="11" applyFont="1" applyFill="1" applyAlignment="1">
      <alignment horizontal="center"/>
    </xf>
    <xf numFmtId="0" fontId="20" fillId="0" borderId="0" xfId="21" applyFont="1"/>
    <xf numFmtId="0" fontId="20" fillId="4" borderId="0" xfId="21" applyFont="1" applyFill="1" applyAlignment="1">
      <alignment vertical="top"/>
    </xf>
    <xf numFmtId="0" fontId="20" fillId="0" borderId="0" xfId="21" applyFont="1" applyAlignment="1">
      <alignment vertical="top"/>
    </xf>
    <xf numFmtId="0" fontId="23" fillId="0" borderId="0" xfId="21" applyFont="1" applyFill="1" applyAlignment="1" applyProtection="1">
      <alignment horizontal="right"/>
    </xf>
    <xf numFmtId="0" fontId="20" fillId="0" borderId="0" xfId="13" applyFont="1"/>
    <xf numFmtId="0" fontId="20" fillId="4" borderId="0" xfId="13" applyFont="1" applyFill="1" applyBorder="1"/>
    <xf numFmtId="0" fontId="20" fillId="4" borderId="0" xfId="13" applyFont="1" applyFill="1" applyBorder="1" applyAlignment="1">
      <alignment vertical="top"/>
    </xf>
    <xf numFmtId="0" fontId="20" fillId="0" borderId="0" xfId="13" applyFont="1" applyAlignment="1">
      <alignment vertical="top"/>
    </xf>
    <xf numFmtId="0" fontId="20" fillId="0" borderId="0" xfId="16" applyFont="1"/>
    <xf numFmtId="0" fontId="20" fillId="0" borderId="0" xfId="18" applyFont="1"/>
    <xf numFmtId="0" fontId="20" fillId="4" borderId="0" xfId="18" applyFont="1" applyFill="1"/>
    <xf numFmtId="0" fontId="20" fillId="4" borderId="0" xfId="18" applyFont="1" applyFill="1" applyAlignment="1">
      <alignment vertical="top"/>
    </xf>
    <xf numFmtId="0" fontId="20" fillId="0" borderId="0" xfId="15" applyFont="1" applyAlignment="1">
      <alignment vertical="top"/>
    </xf>
    <xf numFmtId="0" fontId="20" fillId="0" borderId="0" xfId="7" applyFont="1"/>
    <xf numFmtId="0" fontId="20" fillId="4" borderId="0" xfId="7" applyFont="1" applyFill="1" applyBorder="1" applyAlignment="1">
      <alignment vertical="top"/>
    </xf>
    <xf numFmtId="0" fontId="20" fillId="0" borderId="0" xfId="8" applyFont="1"/>
    <xf numFmtId="0" fontId="20" fillId="4" borderId="0" xfId="8" applyFont="1" applyFill="1" applyBorder="1" applyAlignment="1">
      <alignment vertical="top"/>
    </xf>
    <xf numFmtId="165" fontId="23" fillId="0" borderId="0" xfId="8" applyNumberFormat="1" applyFont="1" applyFill="1" applyAlignment="1" applyProtection="1">
      <alignment horizontal="center"/>
    </xf>
    <xf numFmtId="0" fontId="20" fillId="0" borderId="0" xfId="8" quotePrefix="1" applyFont="1"/>
    <xf numFmtId="165" fontId="20" fillId="0" borderId="0" xfId="8" quotePrefix="1" applyNumberFormat="1" applyFont="1"/>
    <xf numFmtId="165" fontId="20" fillId="0" borderId="0" xfId="8" applyNumberFormat="1" applyFont="1"/>
    <xf numFmtId="0" fontId="18" fillId="0" borderId="3" xfId="6" applyFont="1" applyBorder="1" applyAlignment="1"/>
    <xf numFmtId="0" fontId="18" fillId="0" borderId="0" xfId="6" applyFont="1" applyBorder="1" applyAlignment="1">
      <alignment horizontal="left"/>
    </xf>
    <xf numFmtId="0" fontId="18" fillId="0" borderId="0" xfId="6" applyFont="1" applyBorder="1" applyAlignment="1"/>
    <xf numFmtId="0" fontId="18" fillId="0" borderId="0" xfId="6" applyFont="1" applyAlignment="1">
      <alignment horizontal="left"/>
    </xf>
    <xf numFmtId="1" fontId="20" fillId="0" borderId="0" xfId="23" applyNumberFormat="1" applyFont="1"/>
    <xf numFmtId="1" fontId="20" fillId="0" borderId="0" xfId="14" applyNumberFormat="1" applyFont="1"/>
    <xf numFmtId="164" fontId="20" fillId="0" borderId="0" xfId="14" applyNumberFormat="1" applyFont="1"/>
    <xf numFmtId="3" fontId="20" fillId="0" borderId="0" xfId="14" applyNumberFormat="1" applyFont="1"/>
    <xf numFmtId="0" fontId="20" fillId="0" borderId="0" xfId="14" applyFont="1"/>
    <xf numFmtId="0" fontId="20" fillId="0" borderId="2" xfId="14" applyFont="1" applyBorder="1" applyAlignment="1">
      <alignment horizontal="right"/>
    </xf>
    <xf numFmtId="0" fontId="20" fillId="4" borderId="0" xfId="24" applyFont="1" applyFill="1" applyBorder="1" applyAlignment="1"/>
    <xf numFmtId="0" fontId="18" fillId="4" borderId="0" xfId="6" applyFont="1" applyFill="1" applyAlignment="1">
      <alignment vertical="top"/>
    </xf>
    <xf numFmtId="0" fontId="20" fillId="4" borderId="0" xfId="15" quotePrefix="1" applyFont="1" applyFill="1" applyAlignment="1">
      <alignment horizontal="left" vertical="top"/>
    </xf>
    <xf numFmtId="0" fontId="18" fillId="0" borderId="0" xfId="6" applyFont="1" applyAlignment="1">
      <alignment vertical="top"/>
    </xf>
    <xf numFmtId="0" fontId="20" fillId="0" borderId="0" xfId="19" applyFont="1"/>
    <xf numFmtId="0" fontId="23" fillId="0" borderId="2" xfId="19" applyFont="1" applyFill="1" applyBorder="1" applyAlignment="1" applyProtection="1">
      <alignment horizontal="center"/>
    </xf>
    <xf numFmtId="0" fontId="20" fillId="0" borderId="0" xfId="19" applyFont="1" applyAlignment="1">
      <alignment vertical="top"/>
    </xf>
    <xf numFmtId="0" fontId="20" fillId="0" borderId="0" xfId="22" applyFont="1" applyFill="1"/>
    <xf numFmtId="0" fontId="20" fillId="0" borderId="0" xfId="9" applyFont="1" applyFill="1" applyBorder="1" applyAlignment="1">
      <alignment vertical="top"/>
    </xf>
    <xf numFmtId="0" fontId="20" fillId="0" borderId="0" xfId="9" applyFont="1" applyFill="1" applyAlignment="1">
      <alignment vertical="top"/>
    </xf>
    <xf numFmtId="0" fontId="45" fillId="4" borderId="0" xfId="9" applyFont="1" applyFill="1" applyBorder="1" applyAlignment="1">
      <alignment horizontal="center"/>
    </xf>
    <xf numFmtId="0" fontId="43" fillId="4" borderId="0" xfId="9" applyFont="1" applyFill="1"/>
    <xf numFmtId="0" fontId="43" fillId="4" borderId="0" xfId="22" applyFont="1" applyFill="1"/>
    <xf numFmtId="0" fontId="43" fillId="4" borderId="0" xfId="9" applyFont="1" applyFill="1" applyBorder="1" applyAlignment="1">
      <alignment vertical="top"/>
    </xf>
    <xf numFmtId="0" fontId="43" fillId="4" borderId="0" xfId="9" applyFont="1" applyFill="1" applyAlignment="1">
      <alignment vertical="top"/>
    </xf>
    <xf numFmtId="2" fontId="22"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0" fillId="4" borderId="0" xfId="21" applyNumberFormat="1" applyFont="1" applyFill="1" applyAlignment="1">
      <alignment vertical="top"/>
    </xf>
    <xf numFmtId="166" fontId="24" fillId="4" borderId="0" xfId="23" applyNumberFormat="1" applyFont="1" applyFill="1" applyBorder="1" applyAlignment="1" applyProtection="1">
      <alignment horizontal="right"/>
    </xf>
    <xf numFmtId="2" fontId="22" fillId="0" borderId="2" xfId="21" applyNumberFormat="1" applyFont="1" applyFill="1" applyBorder="1" applyAlignment="1" applyProtection="1">
      <alignment horizontal="right"/>
    </xf>
    <xf numFmtId="164" fontId="46" fillId="4" borderId="0" xfId="23" applyNumberFormat="1" applyFont="1" applyFill="1"/>
    <xf numFmtId="0" fontId="0" fillId="0" borderId="0" xfId="0" applyAlignment="1">
      <alignment horizontal="left"/>
    </xf>
    <xf numFmtId="49" fontId="0" fillId="0" borderId="0" xfId="0" applyNumberFormat="1" applyAlignment="1">
      <alignment horizontal="left"/>
    </xf>
    <xf numFmtId="0" fontId="1" fillId="0" borderId="0" xfId="26"/>
    <xf numFmtId="0" fontId="49" fillId="0" borderId="0" xfId="26" applyFont="1"/>
    <xf numFmtId="0" fontId="47" fillId="0" borderId="0" xfId="26" applyFont="1"/>
    <xf numFmtId="0" fontId="48" fillId="0" borderId="0" xfId="26" applyFont="1"/>
    <xf numFmtId="171" fontId="49" fillId="0" borderId="0" xfId="26" applyNumberFormat="1" applyFont="1"/>
    <xf numFmtId="0" fontId="50" fillId="0" borderId="0" xfId="26" applyFont="1"/>
    <xf numFmtId="0" fontId="49" fillId="5" borderId="0" xfId="26" applyFont="1" applyFill="1"/>
    <xf numFmtId="0" fontId="49" fillId="0" borderId="12" xfId="26" applyFont="1" applyBorder="1"/>
    <xf numFmtId="0" fontId="49" fillId="0" borderId="13" xfId="26" applyFont="1" applyBorder="1"/>
    <xf numFmtId="0" fontId="50" fillId="0" borderId="14" xfId="26" applyFont="1" applyBorder="1" applyAlignment="1">
      <alignment horizontal="center"/>
    </xf>
    <xf numFmtId="0" fontId="49" fillId="5" borderId="3" xfId="26" applyFont="1" applyFill="1" applyBorder="1"/>
    <xf numFmtId="171" fontId="49" fillId="0" borderId="3" xfId="26" applyNumberFormat="1" applyFont="1" applyBorder="1"/>
    <xf numFmtId="0" fontId="49" fillId="5" borderId="0" xfId="26" applyFont="1" applyFill="1" applyBorder="1"/>
    <xf numFmtId="0" fontId="1" fillId="0" borderId="0" xfId="26" applyBorder="1"/>
    <xf numFmtId="3" fontId="50" fillId="0" borderId="0" xfId="26" applyNumberFormat="1" applyFont="1"/>
    <xf numFmtId="0" fontId="51" fillId="0" borderId="0" xfId="26" applyFont="1"/>
    <xf numFmtId="3" fontId="52" fillId="0" borderId="0" xfId="26" applyNumberFormat="1" applyFont="1"/>
    <xf numFmtId="0" fontId="52" fillId="0" borderId="0" xfId="26" applyFont="1"/>
    <xf numFmtId="0" fontId="53" fillId="0" borderId="0" xfId="26" applyFont="1"/>
    <xf numFmtId="0" fontId="20" fillId="0" borderId="0" xfId="17" applyFont="1" applyBorder="1"/>
    <xf numFmtId="0" fontId="20" fillId="0" borderId="0" xfId="17" applyFont="1" applyAlignment="1">
      <alignment vertical="top"/>
    </xf>
    <xf numFmtId="0" fontId="20" fillId="0" borderId="0" xfId="17" applyFont="1"/>
    <xf numFmtId="0" fontId="51" fillId="0" borderId="0" xfId="26" applyFont="1" applyBorder="1"/>
    <xf numFmtId="2" fontId="23" fillId="0" borderId="2" xfId="21" applyNumberFormat="1" applyFont="1" applyFill="1" applyBorder="1" applyAlignment="1" applyProtection="1">
      <alignment horizontal="right"/>
    </xf>
    <xf numFmtId="2" fontId="34" fillId="4" borderId="0" xfId="23" applyNumberFormat="1" applyFont="1" applyFill="1"/>
    <xf numFmtId="2" fontId="23" fillId="0" borderId="0" xfId="23" applyNumberFormat="1" applyFont="1" applyFill="1" applyAlignment="1" applyProtection="1">
      <alignment horizontal="center"/>
    </xf>
    <xf numFmtId="0" fontId="21" fillId="6" borderId="3" xfId="22" applyFont="1" applyFill="1" applyBorder="1" applyAlignment="1"/>
    <xf numFmtId="0" fontId="0" fillId="6" borderId="3" xfId="0" applyFill="1" applyBorder="1" applyAlignment="1"/>
    <xf numFmtId="3" fontId="43" fillId="4" borderId="0" xfId="9" applyNumberFormat="1" applyFont="1" applyFill="1" applyBorder="1"/>
    <xf numFmtId="0" fontId="3" fillId="0" borderId="0" xfId="19" applyFont="1" applyAlignment="1" applyProtection="1">
      <alignment horizontal="left"/>
    </xf>
    <xf numFmtId="170" fontId="23" fillId="0" borderId="0" xfId="23" applyNumberFormat="1" applyFont="1" applyFill="1" applyAlignment="1" applyProtection="1">
      <alignment horizontal="right"/>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20" fillId="0" borderId="0" xfId="22" applyFont="1" applyFill="1" applyAlignment="1" applyProtection="1"/>
    <xf numFmtId="171" fontId="3" fillId="0" borderId="3" xfId="18" applyNumberFormat="1" applyFont="1" applyBorder="1" applyAlignment="1" applyProtection="1">
      <alignment horizontal="left"/>
    </xf>
    <xf numFmtId="172" fontId="23" fillId="0" borderId="0" xfId="23" applyNumberFormat="1" applyFont="1" applyFill="1" applyAlignment="1" applyProtection="1">
      <alignment horizontal="right"/>
    </xf>
    <xf numFmtId="172" fontId="22" fillId="0" borderId="0" xfId="23" applyNumberFormat="1" applyFont="1" applyFill="1" applyAlignment="1" applyProtection="1">
      <alignment horizontal="right"/>
    </xf>
    <xf numFmtId="172" fontId="20" fillId="3" borderId="0" xfId="7" applyNumberFormat="1" applyFont="1" applyFill="1" applyAlignment="1">
      <alignment horizontal="right"/>
    </xf>
    <xf numFmtId="172" fontId="34" fillId="3" borderId="0" xfId="7" applyNumberFormat="1" applyFont="1" applyFill="1" applyAlignment="1">
      <alignment horizontal="right"/>
    </xf>
    <xf numFmtId="172" fontId="23" fillId="0" borderId="0" xfId="7" applyNumberFormat="1" applyFont="1" applyFill="1" applyBorder="1" applyAlignment="1" applyProtection="1">
      <alignment horizontal="right"/>
    </xf>
    <xf numFmtId="172" fontId="22" fillId="0" borderId="0" xfId="7" applyNumberFormat="1" applyFont="1" applyFill="1" applyBorder="1" applyAlignment="1" applyProtection="1">
      <alignment horizontal="right"/>
    </xf>
    <xf numFmtId="172" fontId="23" fillId="0" borderId="0" xfId="23" applyNumberFormat="1" applyFont="1" applyFill="1" applyBorder="1" applyAlignment="1" applyProtection="1">
      <alignment horizontal="right"/>
    </xf>
    <xf numFmtId="172" fontId="22" fillId="0" borderId="0" xfId="23" applyNumberFormat="1" applyFont="1" applyFill="1" applyBorder="1" applyAlignment="1" applyProtection="1">
      <alignment horizontal="right"/>
    </xf>
    <xf numFmtId="172" fontId="23" fillId="0" borderId="3" xfId="23" applyNumberFormat="1" applyFont="1" applyFill="1" applyBorder="1" applyAlignment="1" applyProtection="1">
      <alignment horizontal="right"/>
    </xf>
    <xf numFmtId="172" fontId="22" fillId="0" borderId="3" xfId="23" applyNumberFormat="1" applyFont="1" applyFill="1" applyBorder="1" applyAlignment="1" applyProtection="1">
      <alignment horizontal="right"/>
    </xf>
    <xf numFmtId="172" fontId="23" fillId="4" borderId="0" xfId="23" applyNumberFormat="1" applyFont="1" applyFill="1" applyAlignment="1" applyProtection="1">
      <alignment horizontal="right"/>
    </xf>
    <xf numFmtId="172" fontId="22" fillId="4" borderId="0" xfId="23" applyNumberFormat="1" applyFont="1" applyFill="1" applyAlignment="1" applyProtection="1">
      <alignment horizontal="right"/>
    </xf>
    <xf numFmtId="4" fontId="50" fillId="0" borderId="0" xfId="26" applyNumberFormat="1" applyFont="1"/>
    <xf numFmtId="4" fontId="52" fillId="0" borderId="0" xfId="26" applyNumberFormat="1" applyFont="1"/>
    <xf numFmtId="4" fontId="50" fillId="0" borderId="3" xfId="26" applyNumberFormat="1" applyFont="1" applyBorder="1"/>
    <xf numFmtId="4" fontId="52" fillId="0" borderId="3" xfId="26" applyNumberFormat="1" applyFont="1" applyBorder="1"/>
    <xf numFmtId="165" fontId="23" fillId="0" borderId="2" xfId="16" applyNumberFormat="1" applyFont="1" applyFill="1" applyBorder="1" applyAlignment="1" applyProtection="1">
      <alignment horizontal="right"/>
    </xf>
    <xf numFmtId="0" fontId="3" fillId="4" borderId="0" xfId="23" applyFont="1" applyFill="1"/>
    <xf numFmtId="2" fontId="10" fillId="4" borderId="0" xfId="23" applyNumberFormat="1" applyFont="1" applyFill="1"/>
    <xf numFmtId="9" fontId="3" fillId="4" borderId="0" xfId="27" applyFont="1" applyFill="1"/>
    <xf numFmtId="2" fontId="3" fillId="4" borderId="0" xfId="23" applyNumberFormat="1" applyFont="1" applyFill="1"/>
    <xf numFmtId="174" fontId="34" fillId="0" borderId="0" xfId="22" applyNumberFormat="1" applyFont="1" applyAlignment="1">
      <alignment horizontal="right"/>
    </xf>
    <xf numFmtId="0" fontId="10" fillId="6" borderId="0" xfId="23" applyFont="1" applyFill="1" applyBorder="1"/>
    <xf numFmtId="0" fontId="10" fillId="6" borderId="0" xfId="23" applyFont="1" applyFill="1"/>
    <xf numFmtId="0" fontId="0" fillId="0" borderId="0" xfId="0" applyAlignment="1">
      <alignment vertical="top" wrapText="1"/>
    </xf>
    <xf numFmtId="0" fontId="23" fillId="6" borderId="2" xfId="17" applyFont="1" applyFill="1" applyBorder="1" applyProtection="1"/>
    <xf numFmtId="0" fontId="0" fillId="6" borderId="3" xfId="0" applyFill="1" applyBorder="1" applyAlignment="1">
      <alignment wrapText="1"/>
    </xf>
    <xf numFmtId="0" fontId="2" fillId="0" borderId="0" xfId="0" applyFont="1"/>
    <xf numFmtId="0" fontId="56" fillId="0" borderId="0" xfId="0" applyFont="1" applyAlignment="1">
      <alignment horizontal="left" vertical="center" indent="15"/>
    </xf>
    <xf numFmtId="0" fontId="10" fillId="0" borderId="0" xfId="17" applyFont="1" applyFill="1" applyAlignment="1">
      <alignment horizontal="left"/>
    </xf>
    <xf numFmtId="49" fontId="2" fillId="7" borderId="0" xfId="0" applyNumberFormat="1" applyFont="1" applyFill="1" applyBorder="1" applyAlignment="1"/>
    <xf numFmtId="0" fontId="0" fillId="7" borderId="0" xfId="0" applyFill="1" applyBorder="1" applyAlignment="1"/>
    <xf numFmtId="49" fontId="2" fillId="7" borderId="0" xfId="0" applyNumberFormat="1" applyFont="1" applyFill="1"/>
    <xf numFmtId="0" fontId="0" fillId="7" borderId="0" xfId="0" applyFill="1"/>
    <xf numFmtId="0" fontId="3" fillId="4" borderId="0" xfId="0" applyFont="1" applyFill="1" applyBorder="1" applyAlignment="1">
      <alignment vertical="top" wrapText="1"/>
    </xf>
    <xf numFmtId="0" fontId="21" fillId="0" borderId="0" xfId="6" applyBorder="1" applyAlignment="1">
      <alignment horizontal="left"/>
    </xf>
    <xf numFmtId="165" fontId="23" fillId="4" borderId="0" xfId="23" applyNumberFormat="1" applyFont="1" applyFill="1" applyAlignment="1" applyProtection="1">
      <alignment horizontal="right"/>
    </xf>
    <xf numFmtId="165" fontId="22" fillId="4" borderId="0" xfId="23" applyNumberFormat="1" applyFont="1" applyFill="1" applyAlignment="1" applyProtection="1">
      <alignment horizontal="right"/>
    </xf>
    <xf numFmtId="0" fontId="3" fillId="4" borderId="0" xfId="0" applyFont="1" applyFill="1" applyBorder="1" applyAlignment="1">
      <alignment vertical="top" wrapText="1"/>
    </xf>
    <xf numFmtId="0" fontId="0" fillId="0" borderId="0" xfId="0" applyAlignment="1">
      <alignment vertical="top" wrapText="1"/>
    </xf>
    <xf numFmtId="0" fontId="0" fillId="4" borderId="0" xfId="0" applyFill="1" applyAlignment="1">
      <alignment vertical="top" wrapText="1"/>
    </xf>
    <xf numFmtId="0" fontId="3" fillId="0" borderId="0" xfId="14" quotePrefix="1" applyFont="1" applyBorder="1" applyAlignment="1" applyProtection="1">
      <alignment horizontal="left"/>
    </xf>
    <xf numFmtId="0" fontId="21" fillId="0" borderId="0" xfId="6" applyBorder="1" applyAlignment="1">
      <alignment horizontal="left"/>
    </xf>
    <xf numFmtId="0" fontId="21" fillId="0" borderId="0" xfId="6" applyBorder="1" applyAlignment="1"/>
    <xf numFmtId="164" fontId="34" fillId="4" borderId="0" xfId="0" applyNumberFormat="1" applyFont="1" applyFill="1" applyBorder="1" applyAlignment="1">
      <alignment horizontal="right"/>
    </xf>
    <xf numFmtId="171" fontId="3" fillId="0" borderId="0" xfId="23" applyNumberFormat="1" applyFont="1" applyFill="1" applyAlignment="1" applyProtection="1">
      <alignment horizontal="left"/>
    </xf>
    <xf numFmtId="170" fontId="22" fillId="0" borderId="0" xfId="23" applyNumberFormat="1" applyFont="1" applyFill="1" applyAlignment="1" applyProtection="1">
      <alignment horizontal="right"/>
    </xf>
    <xf numFmtId="0" fontId="57" fillId="0" borderId="0" xfId="6" applyFont="1" applyBorder="1" applyAlignment="1">
      <alignment horizontal="left"/>
    </xf>
    <xf numFmtId="0" fontId="57" fillId="0" borderId="2" xfId="6" applyFont="1" applyBorder="1" applyAlignment="1">
      <alignment horizontal="left"/>
    </xf>
    <xf numFmtId="0" fontId="57" fillId="4" borderId="0" xfId="6" applyFont="1" applyFill="1" applyAlignment="1">
      <alignment vertical="top"/>
    </xf>
    <xf numFmtId="0" fontId="35" fillId="4" borderId="0" xfId="9" applyFont="1" applyFill="1" applyBorder="1" applyAlignment="1">
      <alignment horizontal="right"/>
    </xf>
    <xf numFmtId="0" fontId="32" fillId="4" borderId="0" xfId="5" applyFont="1" applyFill="1" applyBorder="1" applyAlignment="1" applyProtection="1">
      <alignment horizontal="center" vertical="center" wrapText="1"/>
    </xf>
    <xf numFmtId="0" fontId="32" fillId="4" borderId="0" xfId="5" applyFont="1" applyFill="1" applyAlignment="1" applyProtection="1">
      <alignment horizontal="center" vertical="center" wrapText="1"/>
    </xf>
    <xf numFmtId="0" fontId="19" fillId="0" borderId="0" xfId="17" applyFont="1" applyFill="1" applyBorder="1" applyAlignment="1" applyProtection="1"/>
    <xf numFmtId="0" fontId="0" fillId="0" borderId="0" xfId="0" applyAlignment="1"/>
    <xf numFmtId="0" fontId="23" fillId="0" borderId="4" xfId="8" applyFont="1" applyFill="1" applyBorder="1" applyAlignment="1" applyProtection="1">
      <alignment horizontal="center"/>
    </xf>
    <xf numFmtId="0" fontId="0" fillId="0" borderId="9" xfId="0" applyBorder="1" applyAlignment="1">
      <alignment horizontal="center"/>
    </xf>
    <xf numFmtId="0" fontId="0" fillId="0" borderId="10" xfId="0" applyBorder="1" applyAlignment="1">
      <alignment horizontal="center"/>
    </xf>
    <xf numFmtId="0" fontId="23" fillId="0" borderId="9" xfId="8" applyFont="1" applyFill="1" applyBorder="1" applyAlignment="1" applyProtection="1">
      <alignment horizontal="center"/>
    </xf>
    <xf numFmtId="0" fontId="20" fillId="3" borderId="4" xfId="8" applyFont="1" applyFill="1" applyBorder="1" applyAlignment="1">
      <alignment horizontal="center"/>
    </xf>
    <xf numFmtId="0" fontId="18" fillId="0" borderId="9" xfId="0" applyFont="1" applyBorder="1" applyAlignment="1">
      <alignment horizontal="center"/>
    </xf>
    <xf numFmtId="0" fontId="18" fillId="0" borderId="10" xfId="0" applyFont="1" applyBorder="1" applyAlignment="1">
      <alignment horizontal="center"/>
    </xf>
    <xf numFmtId="49" fontId="10" fillId="4" borderId="0" xfId="0" quotePrefix="1" applyNumberFormat="1" applyFont="1" applyFill="1" applyBorder="1" applyAlignment="1"/>
    <xf numFmtId="49" fontId="10" fillId="4" borderId="0" xfId="0" applyNumberFormat="1" applyFont="1" applyFill="1" applyBorder="1" applyAlignment="1"/>
    <xf numFmtId="0" fontId="10" fillId="4" borderId="0" xfId="17" quotePrefix="1" applyFont="1" applyFill="1" applyAlignment="1">
      <alignment horizontal="left" vertical="top" wrapText="1"/>
    </xf>
    <xf numFmtId="0" fontId="21" fillId="4" borderId="0" xfId="0" applyFont="1" applyFill="1" applyAlignment="1">
      <alignment horizontal="left" vertical="top" wrapText="1"/>
    </xf>
    <xf numFmtId="0" fontId="0" fillId="0" borderId="0" xfId="0" applyAlignment="1">
      <alignment horizontal="left" vertical="top" wrapText="1"/>
    </xf>
    <xf numFmtId="0" fontId="0" fillId="4" borderId="0" xfId="0" applyFill="1" applyAlignment="1">
      <alignment horizontal="left" vertical="top" wrapText="1"/>
    </xf>
    <xf numFmtId="0" fontId="3" fillId="0" borderId="0" xfId="17" applyFont="1" applyAlignment="1">
      <alignment vertical="top" wrapText="1"/>
    </xf>
    <xf numFmtId="0" fontId="0" fillId="0" borderId="0" xfId="0" applyAlignment="1">
      <alignment vertical="top" wrapText="1"/>
    </xf>
    <xf numFmtId="0" fontId="3" fillId="4" borderId="0" xfId="17" quotePrefix="1" applyFont="1" applyFill="1" applyAlignment="1">
      <alignment horizontal="left" vertical="top" wrapText="1"/>
    </xf>
    <xf numFmtId="0" fontId="10" fillId="4" borderId="0" xfId="17" quotePrefix="1" applyFont="1" applyFill="1" applyAlignment="1">
      <alignment vertical="top" wrapText="1"/>
    </xf>
    <xf numFmtId="0" fontId="0" fillId="4" borderId="0" xfId="0" applyFill="1" applyAlignment="1">
      <alignment vertical="top" wrapText="1"/>
    </xf>
    <xf numFmtId="0" fontId="20" fillId="4" borderId="0" xfId="17" applyFont="1" applyFill="1" applyAlignment="1">
      <alignment vertical="top" wrapText="1"/>
    </xf>
    <xf numFmtId="0" fontId="34" fillId="4" borderId="0" xfId="17" applyFont="1" applyFill="1" applyAlignment="1">
      <alignment vertical="top" wrapText="1"/>
    </xf>
    <xf numFmtId="0" fontId="10" fillId="4" borderId="0" xfId="17" applyFont="1" applyFill="1" applyAlignment="1">
      <alignment vertical="top" wrapText="1"/>
    </xf>
    <xf numFmtId="0" fontId="21" fillId="0" borderId="0" xfId="0" applyFont="1" applyAlignment="1">
      <alignment vertical="top" wrapText="1"/>
    </xf>
    <xf numFmtId="0" fontId="20" fillId="0" borderId="0" xfId="17" applyFont="1" applyAlignment="1">
      <alignment vertical="top" wrapText="1"/>
    </xf>
    <xf numFmtId="0" fontId="3" fillId="0" borderId="0" xfId="17" quotePrefix="1" applyFont="1" applyFill="1" applyAlignment="1">
      <alignment vertical="top"/>
    </xf>
    <xf numFmtId="0" fontId="0" fillId="0" borderId="0" xfId="0" applyAlignment="1">
      <alignment vertical="top"/>
    </xf>
    <xf numFmtId="0" fontId="3" fillId="4" borderId="0" xfId="17" applyFont="1" applyFill="1" applyAlignment="1">
      <alignment vertical="top"/>
    </xf>
    <xf numFmtId="0" fontId="20" fillId="0" borderId="0" xfId="18" applyFont="1" applyAlignment="1">
      <alignment vertical="top" wrapText="1"/>
    </xf>
    <xf numFmtId="0" fontId="34" fillId="0" borderId="0" xfId="22" applyFont="1" applyAlignment="1">
      <alignment vertical="top" wrapText="1"/>
    </xf>
    <xf numFmtId="0" fontId="19" fillId="0" borderId="0" xfId="22" applyFont="1" applyFill="1" applyAlignment="1" applyProtection="1"/>
    <xf numFmtId="0" fontId="10" fillId="0" borderId="0" xfId="22" applyFont="1" applyAlignment="1">
      <alignment vertical="top" wrapText="1"/>
    </xf>
    <xf numFmtId="0" fontId="3" fillId="4" borderId="0" xfId="22" quotePrefix="1" applyFont="1" applyFill="1" applyBorder="1" applyAlignment="1">
      <alignment horizontal="justify" vertical="top" wrapText="1"/>
    </xf>
    <xf numFmtId="49" fontId="3" fillId="4" borderId="0" xfId="0" applyNumberFormat="1" applyFont="1" applyFill="1" applyBorder="1" applyAlignment="1"/>
    <xf numFmtId="0" fontId="10" fillId="4" borderId="0" xfId="22" quotePrefix="1" applyFont="1" applyFill="1" applyBorder="1" applyAlignment="1">
      <alignment horizontal="justify" vertical="top" wrapText="1"/>
    </xf>
    <xf numFmtId="0" fontId="10" fillId="0" borderId="0" xfId="17" applyFont="1" applyFill="1" applyAlignment="1">
      <alignment horizontal="left" vertical="top"/>
    </xf>
    <xf numFmtId="0" fontId="20" fillId="4" borderId="0" xfId="0" applyNumberFormat="1" applyFont="1" applyFill="1" applyBorder="1" applyAlignment="1">
      <alignment vertical="top" wrapText="1"/>
    </xf>
    <xf numFmtId="0" fontId="3" fillId="4" borderId="0" xfId="17" applyFont="1" applyFill="1" applyAlignment="1">
      <alignment vertical="top" wrapText="1"/>
    </xf>
    <xf numFmtId="0" fontId="2" fillId="0" borderId="0" xfId="0" applyFont="1" applyAlignment="1">
      <alignment vertical="top" wrapText="1"/>
    </xf>
    <xf numFmtId="0" fontId="3" fillId="4" borderId="0" xfId="0" quotePrefix="1"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3" fillId="4" borderId="0" xfId="17" quotePrefix="1" applyFont="1" applyFill="1" applyAlignment="1">
      <alignment vertical="top"/>
    </xf>
    <xf numFmtId="0" fontId="16" fillId="4" borderId="11" xfId="0" applyFont="1" applyFill="1" applyBorder="1" applyAlignment="1"/>
    <xf numFmtId="49" fontId="3" fillId="4" borderId="0" xfId="0" quotePrefix="1" applyNumberFormat="1" applyFont="1" applyFill="1" applyBorder="1" applyAlignment="1"/>
    <xf numFmtId="0" fontId="16" fillId="6" borderId="11" xfId="0" applyFont="1" applyFill="1" applyBorder="1" applyAlignment="1"/>
    <xf numFmtId="0" fontId="0" fillId="6" borderId="0" xfId="0" applyFill="1" applyAlignment="1"/>
    <xf numFmtId="0" fontId="10" fillId="0" borderId="0" xfId="17" applyFont="1" applyFill="1" applyAlignment="1">
      <alignment horizontal="left"/>
    </xf>
    <xf numFmtId="0" fontId="16" fillId="4" borderId="0" xfId="0" applyFont="1" applyFill="1" applyBorder="1" applyAlignment="1">
      <alignment horizontal="left"/>
    </xf>
    <xf numFmtId="0" fontId="3" fillId="4" borderId="0" xfId="23" applyFont="1" applyFill="1" applyBorder="1" applyAlignment="1" applyProtection="1">
      <alignment horizontal="left" vertical="top" wrapText="1"/>
    </xf>
    <xf numFmtId="0" fontId="10" fillId="4" borderId="0" xfId="23" applyFont="1" applyFill="1" applyBorder="1" applyAlignment="1" applyProtection="1">
      <alignment horizontal="left" vertical="top" wrapText="1"/>
    </xf>
    <xf numFmtId="0" fontId="3"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19" fillId="0" borderId="0" xfId="23" applyFont="1" applyFill="1" applyAlignment="1" applyProtection="1"/>
    <xf numFmtId="0" fontId="10" fillId="0" borderId="0" xfId="23" applyFont="1" applyAlignment="1"/>
    <xf numFmtId="0" fontId="19" fillId="4" borderId="0" xfId="23" applyFont="1" applyFill="1" applyAlignment="1" applyProtection="1"/>
    <xf numFmtId="0" fontId="21" fillId="4" borderId="0" xfId="23" applyFont="1" applyFill="1" applyAlignment="1"/>
    <xf numFmtId="0" fontId="10" fillId="0" borderId="0" xfId="0" applyFont="1" applyAlignment="1">
      <alignment vertical="top" wrapText="1"/>
    </xf>
    <xf numFmtId="0" fontId="18" fillId="0" borderId="0" xfId="11" applyFont="1" applyBorder="1" applyAlignment="1"/>
    <xf numFmtId="0" fontId="3" fillId="4" borderId="0" xfId="21" quotePrefix="1" applyFont="1" applyFill="1" applyAlignment="1">
      <alignment vertical="top" wrapText="1"/>
    </xf>
    <xf numFmtId="0" fontId="2" fillId="4" borderId="0" xfId="0" applyFont="1" applyFill="1" applyAlignment="1">
      <alignment vertical="top" wrapText="1"/>
    </xf>
    <xf numFmtId="0" fontId="10" fillId="4" borderId="0" xfId="21" quotePrefix="1" applyFont="1" applyFill="1" applyAlignment="1">
      <alignment vertical="top" wrapText="1"/>
    </xf>
    <xf numFmtId="0" fontId="10" fillId="4" borderId="0" xfId="21" applyFont="1" applyFill="1" applyAlignment="1">
      <alignment vertical="top" wrapText="1"/>
    </xf>
    <xf numFmtId="0" fontId="19" fillId="0" borderId="0" xfId="21" applyFont="1" applyFill="1" applyAlignment="1" applyProtection="1"/>
    <xf numFmtId="0" fontId="10" fillId="0" borderId="0" xfId="21" applyFont="1" applyAlignment="1"/>
    <xf numFmtId="0" fontId="19" fillId="0" borderId="0" xfId="13" applyFont="1" applyFill="1" applyBorder="1" applyAlignment="1" applyProtection="1">
      <alignment horizontal="left" readingOrder="1"/>
    </xf>
    <xf numFmtId="0" fontId="24" fillId="4" borderId="0" xfId="16" quotePrefix="1" applyFont="1" applyFill="1" applyBorder="1" applyAlignment="1" applyProtection="1">
      <alignment vertical="top" wrapText="1"/>
    </xf>
    <xf numFmtId="0" fontId="19" fillId="0" borderId="0" xfId="16" applyFont="1" applyFill="1" applyAlignment="1" applyProtection="1"/>
    <xf numFmtId="0" fontId="21" fillId="0" borderId="0" xfId="16" applyFont="1" applyAlignment="1"/>
    <xf numFmtId="0" fontId="19" fillId="0" borderId="0" xfId="18" applyFont="1" applyFill="1" applyBorder="1" applyAlignment="1" applyProtection="1"/>
    <xf numFmtId="0" fontId="24" fillId="4" borderId="0" xfId="16" quotePrefix="1" applyFont="1" applyFill="1" applyBorder="1" applyAlignment="1" applyProtection="1">
      <alignment vertical="top"/>
    </xf>
    <xf numFmtId="0" fontId="3" fillId="0" borderId="0" xfId="0" quotePrefix="1" applyFont="1" applyAlignment="1">
      <alignment vertical="top" wrapText="1"/>
    </xf>
    <xf numFmtId="0" fontId="19" fillId="0" borderId="0" xfId="7" applyFont="1" applyFill="1" applyBorder="1" applyAlignment="1" applyProtection="1">
      <alignment horizontal="left"/>
    </xf>
    <xf numFmtId="0" fontId="0" fillId="0" borderId="0" xfId="0" applyAlignment="1">
      <alignment horizontal="left"/>
    </xf>
    <xf numFmtId="49" fontId="10" fillId="4" borderId="0" xfId="8" quotePrefix="1" applyNumberFormat="1" applyFont="1" applyFill="1" applyBorder="1" applyAlignment="1">
      <alignment vertical="top" wrapText="1"/>
    </xf>
    <xf numFmtId="0" fontId="19" fillId="0" borderId="0" xfId="8" applyFont="1" applyFill="1" applyBorder="1" applyAlignment="1" applyProtection="1">
      <alignment horizontal="left"/>
    </xf>
    <xf numFmtId="0" fontId="23" fillId="0" borderId="10" xfId="8" applyFont="1" applyFill="1" applyBorder="1" applyAlignment="1" applyProtection="1">
      <alignment horizontal="center"/>
    </xf>
    <xf numFmtId="0" fontId="3" fillId="0" borderId="0" xfId="14" quotePrefix="1" applyFont="1" applyBorder="1" applyAlignment="1" applyProtection="1">
      <alignment horizontal="left" wrapText="1"/>
    </xf>
    <xf numFmtId="0" fontId="3" fillId="0" borderId="0" xfId="14" quotePrefix="1" applyFont="1" applyBorder="1" applyAlignment="1" applyProtection="1">
      <alignment horizontal="left"/>
    </xf>
    <xf numFmtId="0" fontId="21" fillId="0" borderId="0" xfId="6" applyBorder="1" applyAlignment="1">
      <alignment horizontal="left"/>
    </xf>
    <xf numFmtId="0" fontId="24" fillId="0" borderId="0" xfId="14" applyFont="1" applyFill="1" applyBorder="1" applyAlignment="1" applyProtection="1"/>
    <xf numFmtId="0" fontId="2" fillId="0" borderId="0" xfId="6" applyFont="1" applyBorder="1" applyAlignment="1"/>
    <xf numFmtId="0" fontId="21" fillId="0" borderId="0" xfId="6" applyBorder="1" applyAlignment="1"/>
    <xf numFmtId="0" fontId="3" fillId="4" borderId="0" xfId="15" quotePrefix="1" applyFont="1" applyFill="1" applyAlignment="1">
      <alignment vertical="top" wrapText="1"/>
    </xf>
    <xf numFmtId="0" fontId="20" fillId="4" borderId="0" xfId="6" applyFont="1" applyFill="1" applyAlignment="1">
      <alignment vertical="top" wrapText="1"/>
    </xf>
    <xf numFmtId="0" fontId="49" fillId="0" borderId="0" xfId="26" applyFont="1" applyAlignment="1">
      <alignment vertical="center" wrapText="1"/>
    </xf>
    <xf numFmtId="0" fontId="0" fillId="0" borderId="0" xfId="0" applyAlignment="1">
      <alignment vertical="center" wrapText="1"/>
    </xf>
    <xf numFmtId="0" fontId="49" fillId="0" borderId="0" xfId="26" applyFont="1" applyAlignment="1"/>
    <xf numFmtId="0" fontId="32" fillId="0" borderId="0" xfId="5" applyFont="1" applyAlignment="1" applyProtection="1">
      <alignment horizontal="center" vertical="center" wrapText="1"/>
    </xf>
    <xf numFmtId="49" fontId="50" fillId="0" borderId="4" xfId="26" applyNumberFormat="1" applyFont="1" applyBorder="1" applyAlignment="1">
      <alignment horizontal="center"/>
    </xf>
    <xf numFmtId="0" fontId="50" fillId="0" borderId="9" xfId="26" applyFont="1" applyBorder="1" applyAlignment="1">
      <alignment horizontal="center"/>
    </xf>
    <xf numFmtId="0" fontId="50" fillId="0" borderId="10" xfId="26" applyFont="1" applyBorder="1" applyAlignment="1">
      <alignment horizontal="center"/>
    </xf>
    <xf numFmtId="0" fontId="19" fillId="0" borderId="0" xfId="19" applyFont="1" applyFill="1" applyAlignment="1" applyProtection="1">
      <alignment wrapText="1"/>
    </xf>
    <xf numFmtId="0" fontId="0" fillId="0" borderId="0" xfId="0" applyAlignment="1">
      <alignment wrapText="1"/>
    </xf>
    <xf numFmtId="0" fontId="3"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19" fillId="0" borderId="0" xfId="9" applyFont="1" applyFill="1" applyBorder="1" applyAlignment="1" applyProtection="1">
      <alignment horizontal="left" wrapText="1" readingOrder="1"/>
    </xf>
    <xf numFmtId="0" fontId="0" fillId="0" borderId="0" xfId="0" applyAlignment="1">
      <alignment wrapText="1" readingOrder="1"/>
    </xf>
    <xf numFmtId="0" fontId="14" fillId="6" borderId="0" xfId="9" applyFont="1" applyFill="1" applyBorder="1" applyAlignment="1" applyProtection="1">
      <alignment horizontal="left" wrapText="1" readingOrder="1"/>
    </xf>
    <xf numFmtId="0" fontId="0" fillId="6" borderId="0" xfId="0" applyFill="1" applyAlignment="1">
      <alignment wrapText="1"/>
    </xf>
    <xf numFmtId="0" fontId="3" fillId="2" borderId="0" xfId="7" applyFont="1" applyFill="1"/>
  </cellXfs>
  <cellStyles count="28">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Percent" xfId="27" builtinId="5"/>
    <cellStyle name="Total" xfId="25" builtinId="25" customBuiltin="1"/>
  </cellStyles>
  <dxfs count="2">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ia.gov/"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topLeftCell="BE1" workbookViewId="0">
      <selection activeCell="BU16" sqref="BU16"/>
    </sheetView>
  </sheetViews>
  <sheetFormatPr defaultRowHeight="12.5" x14ac:dyDescent="0.25"/>
  <cols>
    <col min="1" max="1" width="6.36328125" customWidth="1"/>
    <col min="2" max="2" width="14" customWidth="1"/>
    <col min="3" max="3" width="10.81640625" customWidth="1"/>
  </cols>
  <sheetData>
    <row r="1" spans="1:74" x14ac:dyDescent="0.25">
      <c r="A1" s="259" t="s">
        <v>224</v>
      </c>
      <c r="B1" s="260"/>
      <c r="C1" s="260"/>
      <c r="D1" s="711" t="s">
        <v>1399</v>
      </c>
      <c r="E1" s="712"/>
      <c r="F1" s="712"/>
      <c r="G1" s="260"/>
      <c r="H1" s="260"/>
      <c r="I1" s="260"/>
      <c r="J1" s="260"/>
      <c r="K1" s="260"/>
      <c r="L1" s="260"/>
      <c r="M1" s="260"/>
      <c r="N1" s="260"/>
      <c r="O1" s="260"/>
      <c r="P1" s="260"/>
    </row>
    <row r="2" spans="1:74" x14ac:dyDescent="0.25">
      <c r="A2" s="708" t="s">
        <v>1359</v>
      </c>
      <c r="D2" s="713" t="s">
        <v>1400</v>
      </c>
      <c r="E2" s="714"/>
      <c r="F2" s="714"/>
      <c r="G2" s="710" t="str">
        <f>"EIA completed modeling and analysis for this report on "&amp;Dates!D2&amp;"."</f>
        <v>EIA completed modeling and analysis for this report on Thursday January 6, 2022.</v>
      </c>
      <c r="H2" s="710"/>
      <c r="I2" s="710"/>
      <c r="J2" s="710"/>
      <c r="K2" s="710"/>
      <c r="L2" s="710"/>
      <c r="M2" s="710"/>
    </row>
    <row r="3" spans="1:74" x14ac:dyDescent="0.25">
      <c r="A3" t="s">
        <v>103</v>
      </c>
      <c r="D3" s="645">
        <f>YEAR(D1)-4</f>
        <v>2018</v>
      </c>
      <c r="G3" s="709"/>
      <c r="H3" s="12"/>
      <c r="I3" s="12"/>
      <c r="J3" s="12"/>
      <c r="K3" s="12"/>
      <c r="L3" s="12"/>
      <c r="M3" s="12"/>
    </row>
    <row r="4" spans="1:74" x14ac:dyDescent="0.25">
      <c r="D4" s="257"/>
    </row>
    <row r="5" spans="1:74" x14ac:dyDescent="0.25">
      <c r="A5" t="s">
        <v>1026</v>
      </c>
      <c r="D5" s="257">
        <f>+D3*100+1</f>
        <v>201801</v>
      </c>
    </row>
    <row r="7" spans="1:74" x14ac:dyDescent="0.25">
      <c r="A7" t="s">
        <v>1028</v>
      </c>
      <c r="D7" s="644">
        <f>IF(MONTH(D1)&gt;1,100*YEAR(D1)+MONTH(D1)-1,100*(YEAR(D1)-1)+12)</f>
        <v>202112</v>
      </c>
    </row>
    <row r="10" spans="1:74" s="271" customFormat="1" x14ac:dyDescent="0.25">
      <c r="A10" s="271" t="s">
        <v>225</v>
      </c>
    </row>
    <row r="11" spans="1:74" s="12" customFormat="1" ht="10" x14ac:dyDescent="0.2">
      <c r="A11" s="43"/>
      <c r="B11" s="44" t="s">
        <v>750</v>
      </c>
      <c r="C11" s="272">
        <f>+D5</f>
        <v>201801</v>
      </c>
      <c r="D11" s="45">
        <f>C11+1</f>
        <v>201802</v>
      </c>
      <c r="E11" s="45">
        <f>D11+1</f>
        <v>201803</v>
      </c>
      <c r="F11" s="46">
        <f>E11+1</f>
        <v>201804</v>
      </c>
      <c r="G11" s="46">
        <f t="shared" ref="G11:BR11" si="0">F11+1</f>
        <v>201805</v>
      </c>
      <c r="H11" s="46">
        <f t="shared" si="0"/>
        <v>201806</v>
      </c>
      <c r="I11" s="46">
        <f t="shared" si="0"/>
        <v>201807</v>
      </c>
      <c r="J11" s="46">
        <f t="shared" si="0"/>
        <v>201808</v>
      </c>
      <c r="K11" s="46">
        <f t="shared" si="0"/>
        <v>201809</v>
      </c>
      <c r="L11" s="46">
        <f t="shared" si="0"/>
        <v>201810</v>
      </c>
      <c r="M11" s="46">
        <f t="shared" si="0"/>
        <v>201811</v>
      </c>
      <c r="N11" s="46">
        <f t="shared" si="0"/>
        <v>201812</v>
      </c>
      <c r="O11" s="46">
        <f>+C11+100</f>
        <v>201901</v>
      </c>
      <c r="P11" s="46">
        <f t="shared" si="0"/>
        <v>201902</v>
      </c>
      <c r="Q11" s="46">
        <f t="shared" si="0"/>
        <v>201903</v>
      </c>
      <c r="R11" s="46">
        <f t="shared" si="0"/>
        <v>201904</v>
      </c>
      <c r="S11" s="46">
        <f t="shared" si="0"/>
        <v>201905</v>
      </c>
      <c r="T11" s="46">
        <f t="shared" si="0"/>
        <v>201906</v>
      </c>
      <c r="U11" s="46">
        <f t="shared" si="0"/>
        <v>201907</v>
      </c>
      <c r="V11" s="46">
        <f t="shared" si="0"/>
        <v>201908</v>
      </c>
      <c r="W11" s="46">
        <f t="shared" si="0"/>
        <v>201909</v>
      </c>
      <c r="X11" s="46">
        <f t="shared" si="0"/>
        <v>201910</v>
      </c>
      <c r="Y11" s="46">
        <f t="shared" si="0"/>
        <v>201911</v>
      </c>
      <c r="Z11" s="46">
        <f t="shared" si="0"/>
        <v>201912</v>
      </c>
      <c r="AA11" s="46">
        <f>+O11+100</f>
        <v>202001</v>
      </c>
      <c r="AB11" s="46">
        <f t="shared" si="0"/>
        <v>202002</v>
      </c>
      <c r="AC11" s="46">
        <f t="shared" si="0"/>
        <v>202003</v>
      </c>
      <c r="AD11" s="46">
        <f t="shared" si="0"/>
        <v>202004</v>
      </c>
      <c r="AE11" s="46">
        <f t="shared" si="0"/>
        <v>202005</v>
      </c>
      <c r="AF11" s="46">
        <f t="shared" si="0"/>
        <v>202006</v>
      </c>
      <c r="AG11" s="46">
        <f t="shared" si="0"/>
        <v>202007</v>
      </c>
      <c r="AH11" s="46">
        <f t="shared" si="0"/>
        <v>202008</v>
      </c>
      <c r="AI11" s="46">
        <f t="shared" si="0"/>
        <v>202009</v>
      </c>
      <c r="AJ11" s="46">
        <f t="shared" si="0"/>
        <v>202010</v>
      </c>
      <c r="AK11" s="46">
        <f t="shared" si="0"/>
        <v>202011</v>
      </c>
      <c r="AL11" s="46">
        <f t="shared" si="0"/>
        <v>202012</v>
      </c>
      <c r="AM11" s="46">
        <f>+AA11+100</f>
        <v>202101</v>
      </c>
      <c r="AN11" s="46">
        <f t="shared" si="0"/>
        <v>202102</v>
      </c>
      <c r="AO11" s="46">
        <f t="shared" si="0"/>
        <v>202103</v>
      </c>
      <c r="AP11" s="46">
        <f t="shared" si="0"/>
        <v>202104</v>
      </c>
      <c r="AQ11" s="46">
        <f t="shared" si="0"/>
        <v>202105</v>
      </c>
      <c r="AR11" s="46">
        <f t="shared" si="0"/>
        <v>202106</v>
      </c>
      <c r="AS11" s="46">
        <f t="shared" si="0"/>
        <v>202107</v>
      </c>
      <c r="AT11" s="46">
        <f t="shared" si="0"/>
        <v>202108</v>
      </c>
      <c r="AU11" s="46">
        <f t="shared" si="0"/>
        <v>202109</v>
      </c>
      <c r="AV11" s="46">
        <f t="shared" si="0"/>
        <v>202110</v>
      </c>
      <c r="AW11" s="46">
        <f t="shared" si="0"/>
        <v>202111</v>
      </c>
      <c r="AX11" s="46">
        <f t="shared" si="0"/>
        <v>202112</v>
      </c>
      <c r="AY11" s="46">
        <f>+AM11+100</f>
        <v>202201</v>
      </c>
      <c r="AZ11" s="46">
        <f t="shared" si="0"/>
        <v>202202</v>
      </c>
      <c r="BA11" s="46">
        <f t="shared" si="0"/>
        <v>202203</v>
      </c>
      <c r="BB11" s="46">
        <f t="shared" si="0"/>
        <v>202204</v>
      </c>
      <c r="BC11" s="46">
        <f t="shared" si="0"/>
        <v>202205</v>
      </c>
      <c r="BD11" s="46">
        <f t="shared" si="0"/>
        <v>202206</v>
      </c>
      <c r="BE11" s="46">
        <f t="shared" si="0"/>
        <v>202207</v>
      </c>
      <c r="BF11" s="46">
        <f t="shared" si="0"/>
        <v>202208</v>
      </c>
      <c r="BG11" s="46">
        <f t="shared" si="0"/>
        <v>202209</v>
      </c>
      <c r="BH11" s="46">
        <f t="shared" si="0"/>
        <v>202210</v>
      </c>
      <c r="BI11" s="46">
        <f t="shared" si="0"/>
        <v>202211</v>
      </c>
      <c r="BJ11" s="46">
        <f t="shared" si="0"/>
        <v>202212</v>
      </c>
      <c r="BK11" s="46">
        <f>+AY11+100</f>
        <v>202301</v>
      </c>
      <c r="BL11" s="46">
        <f t="shared" si="0"/>
        <v>202302</v>
      </c>
      <c r="BM11" s="46">
        <f t="shared" si="0"/>
        <v>202303</v>
      </c>
      <c r="BN11" s="46">
        <f t="shared" si="0"/>
        <v>202304</v>
      </c>
      <c r="BO11" s="46">
        <f t="shared" si="0"/>
        <v>202305</v>
      </c>
      <c r="BP11" s="46">
        <f t="shared" si="0"/>
        <v>202306</v>
      </c>
      <c r="BQ11" s="46">
        <f t="shared" si="0"/>
        <v>202307</v>
      </c>
      <c r="BR11" s="46">
        <f t="shared" si="0"/>
        <v>202308</v>
      </c>
      <c r="BS11" s="46">
        <f>BR11+1</f>
        <v>202309</v>
      </c>
      <c r="BT11" s="46">
        <f>BS11+1</f>
        <v>202310</v>
      </c>
      <c r="BU11" s="46">
        <f>BT11+1</f>
        <v>202311</v>
      </c>
      <c r="BV11" s="46">
        <f>BU11+1</f>
        <v>202312</v>
      </c>
    </row>
    <row r="12" spans="1:74" s="12" customFormat="1" ht="10" x14ac:dyDescent="0.2">
      <c r="A12" s="43"/>
      <c r="B12" s="47" t="s">
        <v>231</v>
      </c>
      <c r="C12" s="48">
        <v>289</v>
      </c>
      <c r="D12" s="48">
        <v>290</v>
      </c>
      <c r="E12" s="48">
        <v>291</v>
      </c>
      <c r="F12" s="48">
        <v>292</v>
      </c>
      <c r="G12" s="48">
        <v>293</v>
      </c>
      <c r="H12" s="48">
        <v>294</v>
      </c>
      <c r="I12" s="48">
        <v>295</v>
      </c>
      <c r="J12" s="48">
        <v>296</v>
      </c>
      <c r="K12" s="48">
        <v>297</v>
      </c>
      <c r="L12" s="48">
        <v>298</v>
      </c>
      <c r="M12" s="48">
        <v>299</v>
      </c>
      <c r="N12" s="48">
        <v>300</v>
      </c>
      <c r="O12" s="48">
        <v>301</v>
      </c>
      <c r="P12" s="48">
        <v>302</v>
      </c>
      <c r="Q12" s="48">
        <v>303</v>
      </c>
      <c r="R12" s="48">
        <v>304</v>
      </c>
      <c r="S12" s="48">
        <v>305</v>
      </c>
      <c r="T12" s="48">
        <v>306</v>
      </c>
      <c r="U12" s="48">
        <v>307</v>
      </c>
      <c r="V12" s="48">
        <v>308</v>
      </c>
      <c r="W12" s="48">
        <v>309</v>
      </c>
      <c r="X12" s="48">
        <v>310</v>
      </c>
      <c r="Y12" s="48">
        <v>311</v>
      </c>
      <c r="Z12" s="48">
        <v>312</v>
      </c>
      <c r="AA12" s="48">
        <v>313</v>
      </c>
      <c r="AB12" s="48">
        <v>314</v>
      </c>
      <c r="AC12" s="48">
        <v>315</v>
      </c>
      <c r="AD12" s="48">
        <v>316</v>
      </c>
      <c r="AE12" s="48">
        <v>317</v>
      </c>
      <c r="AF12" s="48">
        <v>318</v>
      </c>
      <c r="AG12" s="48">
        <v>319</v>
      </c>
      <c r="AH12" s="48">
        <v>320</v>
      </c>
      <c r="AI12" s="48">
        <v>321</v>
      </c>
      <c r="AJ12" s="48">
        <v>322</v>
      </c>
      <c r="AK12" s="48">
        <v>323</v>
      </c>
      <c r="AL12" s="48">
        <v>324</v>
      </c>
      <c r="AM12" s="48">
        <v>325</v>
      </c>
      <c r="AN12" s="48">
        <v>326</v>
      </c>
      <c r="AO12" s="48">
        <v>327</v>
      </c>
      <c r="AP12" s="48">
        <v>328</v>
      </c>
      <c r="AQ12" s="48">
        <v>329</v>
      </c>
      <c r="AR12" s="48">
        <v>330</v>
      </c>
      <c r="AS12" s="48">
        <v>331</v>
      </c>
      <c r="AT12" s="48">
        <v>332</v>
      </c>
      <c r="AU12" s="48">
        <v>333</v>
      </c>
      <c r="AV12" s="48">
        <v>334</v>
      </c>
      <c r="AW12" s="48">
        <v>335</v>
      </c>
      <c r="AX12" s="48">
        <v>336</v>
      </c>
      <c r="AY12" s="48">
        <v>337</v>
      </c>
      <c r="AZ12" s="48">
        <v>338</v>
      </c>
      <c r="BA12" s="48">
        <v>339</v>
      </c>
      <c r="BB12" s="48">
        <v>340</v>
      </c>
      <c r="BC12" s="48">
        <v>341</v>
      </c>
      <c r="BD12" s="48">
        <v>342</v>
      </c>
      <c r="BE12" s="48">
        <v>343</v>
      </c>
      <c r="BF12" s="48">
        <v>344</v>
      </c>
      <c r="BG12" s="48">
        <v>345</v>
      </c>
      <c r="BH12" s="48">
        <v>346</v>
      </c>
      <c r="BI12" s="48">
        <v>347</v>
      </c>
      <c r="BJ12" s="48">
        <v>348</v>
      </c>
      <c r="BK12" s="48">
        <v>349</v>
      </c>
      <c r="BL12" s="48">
        <v>350</v>
      </c>
      <c r="BM12" s="48">
        <v>351</v>
      </c>
      <c r="BN12" s="48">
        <v>352</v>
      </c>
      <c r="BO12" s="48">
        <v>353</v>
      </c>
      <c r="BP12" s="48">
        <v>354</v>
      </c>
      <c r="BQ12" s="48">
        <v>355</v>
      </c>
      <c r="BR12" s="48">
        <v>356</v>
      </c>
      <c r="BS12" s="48">
        <v>357</v>
      </c>
      <c r="BT12" s="48">
        <v>358</v>
      </c>
      <c r="BU12" s="48">
        <v>359</v>
      </c>
      <c r="BV12" s="48">
        <v>360</v>
      </c>
    </row>
    <row r="13" spans="1:74" s="271" customFormat="1" x14ac:dyDescent="0.25">
      <c r="B13" s="47" t="s">
        <v>1027</v>
      </c>
      <c r="C13" s="48">
        <f>IF(C11&lt;=$D$7,1,0)</f>
        <v>1</v>
      </c>
      <c r="D13" s="48">
        <f t="shared" ref="D13:BO13" si="1">IF(D11&lt;=$D$7,1,0)</f>
        <v>1</v>
      </c>
      <c r="E13" s="48">
        <f t="shared" si="1"/>
        <v>1</v>
      </c>
      <c r="F13" s="48">
        <f t="shared" si="1"/>
        <v>1</v>
      </c>
      <c r="G13" s="48">
        <f t="shared" si="1"/>
        <v>1</v>
      </c>
      <c r="H13" s="48">
        <f t="shared" si="1"/>
        <v>1</v>
      </c>
      <c r="I13" s="48">
        <f t="shared" si="1"/>
        <v>1</v>
      </c>
      <c r="J13" s="48">
        <f t="shared" si="1"/>
        <v>1</v>
      </c>
      <c r="K13" s="48">
        <f t="shared" si="1"/>
        <v>1</v>
      </c>
      <c r="L13" s="48">
        <f t="shared" si="1"/>
        <v>1</v>
      </c>
      <c r="M13" s="48">
        <f t="shared" si="1"/>
        <v>1</v>
      </c>
      <c r="N13" s="48">
        <f t="shared" si="1"/>
        <v>1</v>
      </c>
      <c r="O13" s="48">
        <f t="shared" si="1"/>
        <v>1</v>
      </c>
      <c r="P13" s="48">
        <f t="shared" si="1"/>
        <v>1</v>
      </c>
      <c r="Q13" s="48">
        <f t="shared" si="1"/>
        <v>1</v>
      </c>
      <c r="R13" s="48">
        <f t="shared" si="1"/>
        <v>1</v>
      </c>
      <c r="S13" s="48">
        <f t="shared" si="1"/>
        <v>1</v>
      </c>
      <c r="T13" s="48">
        <f t="shared" si="1"/>
        <v>1</v>
      </c>
      <c r="U13" s="48">
        <f t="shared" si="1"/>
        <v>1</v>
      </c>
      <c r="V13" s="48">
        <f t="shared" si="1"/>
        <v>1</v>
      </c>
      <c r="W13" s="48">
        <f t="shared" si="1"/>
        <v>1</v>
      </c>
      <c r="X13" s="48">
        <f t="shared" si="1"/>
        <v>1</v>
      </c>
      <c r="Y13" s="48">
        <f t="shared" si="1"/>
        <v>1</v>
      </c>
      <c r="Z13" s="48">
        <f t="shared" si="1"/>
        <v>1</v>
      </c>
      <c r="AA13" s="48">
        <f t="shared" si="1"/>
        <v>1</v>
      </c>
      <c r="AB13" s="48">
        <f t="shared" si="1"/>
        <v>1</v>
      </c>
      <c r="AC13" s="48">
        <f t="shared" si="1"/>
        <v>1</v>
      </c>
      <c r="AD13" s="48">
        <f t="shared" si="1"/>
        <v>1</v>
      </c>
      <c r="AE13" s="48">
        <f t="shared" si="1"/>
        <v>1</v>
      </c>
      <c r="AF13" s="48">
        <f t="shared" si="1"/>
        <v>1</v>
      </c>
      <c r="AG13" s="48">
        <f t="shared" si="1"/>
        <v>1</v>
      </c>
      <c r="AH13" s="48">
        <f t="shared" si="1"/>
        <v>1</v>
      </c>
      <c r="AI13" s="48">
        <f t="shared" si="1"/>
        <v>1</v>
      </c>
      <c r="AJ13" s="48">
        <f t="shared" si="1"/>
        <v>1</v>
      </c>
      <c r="AK13" s="48">
        <f t="shared" si="1"/>
        <v>1</v>
      </c>
      <c r="AL13" s="48">
        <f t="shared" si="1"/>
        <v>1</v>
      </c>
      <c r="AM13" s="48">
        <f t="shared" si="1"/>
        <v>1</v>
      </c>
      <c r="AN13" s="48">
        <f t="shared" si="1"/>
        <v>1</v>
      </c>
      <c r="AO13" s="48">
        <f t="shared" si="1"/>
        <v>1</v>
      </c>
      <c r="AP13" s="48">
        <f t="shared" si="1"/>
        <v>1</v>
      </c>
      <c r="AQ13" s="48">
        <f t="shared" si="1"/>
        <v>1</v>
      </c>
      <c r="AR13" s="48">
        <f t="shared" si="1"/>
        <v>1</v>
      </c>
      <c r="AS13" s="48">
        <f t="shared" si="1"/>
        <v>1</v>
      </c>
      <c r="AT13" s="48">
        <f t="shared" si="1"/>
        <v>1</v>
      </c>
      <c r="AU13" s="48">
        <f t="shared" si="1"/>
        <v>1</v>
      </c>
      <c r="AV13" s="48">
        <f t="shared" si="1"/>
        <v>1</v>
      </c>
      <c r="AW13" s="48">
        <f t="shared" si="1"/>
        <v>1</v>
      </c>
      <c r="AX13" s="48">
        <f t="shared" si="1"/>
        <v>1</v>
      </c>
      <c r="AY13" s="48">
        <f t="shared" si="1"/>
        <v>0</v>
      </c>
      <c r="AZ13" s="48">
        <f t="shared" si="1"/>
        <v>0</v>
      </c>
      <c r="BA13" s="48">
        <f t="shared" si="1"/>
        <v>0</v>
      </c>
      <c r="BB13" s="48">
        <f t="shared" si="1"/>
        <v>0</v>
      </c>
      <c r="BC13" s="48">
        <f t="shared" si="1"/>
        <v>0</v>
      </c>
      <c r="BD13" s="48">
        <f t="shared" si="1"/>
        <v>0</v>
      </c>
      <c r="BE13" s="48">
        <f t="shared" si="1"/>
        <v>0</v>
      </c>
      <c r="BF13" s="48">
        <f t="shared" si="1"/>
        <v>0</v>
      </c>
      <c r="BG13" s="48">
        <f t="shared" si="1"/>
        <v>0</v>
      </c>
      <c r="BH13" s="48">
        <f t="shared" si="1"/>
        <v>0</v>
      </c>
      <c r="BI13" s="48">
        <f t="shared" si="1"/>
        <v>0</v>
      </c>
      <c r="BJ13" s="48">
        <f t="shared" si="1"/>
        <v>0</v>
      </c>
      <c r="BK13" s="48">
        <f t="shared" si="1"/>
        <v>0</v>
      </c>
      <c r="BL13" s="48">
        <f t="shared" si="1"/>
        <v>0</v>
      </c>
      <c r="BM13" s="48">
        <f t="shared" si="1"/>
        <v>0</v>
      </c>
      <c r="BN13" s="48">
        <f t="shared" si="1"/>
        <v>0</v>
      </c>
      <c r="BO13" s="48">
        <f t="shared" si="1"/>
        <v>0</v>
      </c>
      <c r="BP13" s="48">
        <f t="shared" ref="BP13:BV13" si="2">IF(BP11&lt;=$D$7,1,0)</f>
        <v>0</v>
      </c>
      <c r="BQ13" s="48">
        <f t="shared" si="2"/>
        <v>0</v>
      </c>
      <c r="BR13" s="48">
        <f t="shared" si="2"/>
        <v>0</v>
      </c>
      <c r="BS13" s="48">
        <f t="shared" si="2"/>
        <v>0</v>
      </c>
      <c r="BT13" s="48">
        <f t="shared" si="2"/>
        <v>0</v>
      </c>
      <c r="BU13" s="48">
        <f t="shared" si="2"/>
        <v>0</v>
      </c>
      <c r="BV13" s="48">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CA180"/>
  <sheetViews>
    <sheetView workbookViewId="0">
      <pane xSplit="2" ySplit="4" topLeftCell="AV5" activePane="bottomRight" state="frozen"/>
      <selection activeCell="BF63" sqref="BF63"/>
      <selection pane="topRight" activeCell="BF63" sqref="BF63"/>
      <selection pane="bottomLeft" activeCell="BF63" sqref="BF63"/>
      <selection pane="bottomRight" activeCell="AZ12" sqref="AZ12"/>
    </sheetView>
  </sheetViews>
  <sheetFormatPr defaultColWidth="9.6328125" defaultRowHeight="10.5" x14ac:dyDescent="0.25"/>
  <cols>
    <col min="1" max="1" width="12" style="153" customWidth="1"/>
    <col min="2" max="2" width="32.36328125" style="153" customWidth="1"/>
    <col min="3" max="3" width="7.6328125" style="153" customWidth="1"/>
    <col min="4" max="50" width="6.6328125" style="153" customWidth="1"/>
    <col min="51" max="55" width="6.6328125" style="365" customWidth="1"/>
    <col min="56" max="58" width="6.6328125" style="585" customWidth="1"/>
    <col min="59" max="59" width="6.6328125" style="365" customWidth="1"/>
    <col min="60" max="60" width="6.6328125" style="670" customWidth="1"/>
    <col min="61" max="62" width="6.6328125" style="365" customWidth="1"/>
    <col min="63" max="74" width="6.6328125" style="153" customWidth="1"/>
    <col min="75" max="75" width="9.6328125" style="153"/>
    <col min="76" max="77" width="11.6328125" style="153" bestFit="1" customWidth="1"/>
    <col min="78" max="16384" width="9.6328125" style="153"/>
  </cols>
  <sheetData>
    <row r="1" spans="1:74" ht="13.25" customHeight="1" x14ac:dyDescent="0.3">
      <c r="A1" s="732" t="s">
        <v>794</v>
      </c>
      <c r="B1" s="789" t="s">
        <v>976</v>
      </c>
      <c r="C1" s="790"/>
      <c r="D1" s="790"/>
      <c r="E1" s="790"/>
      <c r="F1" s="790"/>
      <c r="G1" s="790"/>
      <c r="H1" s="790"/>
      <c r="I1" s="790"/>
      <c r="J1" s="790"/>
      <c r="K1" s="790"/>
      <c r="L1" s="790"/>
      <c r="M1" s="790"/>
      <c r="N1" s="790"/>
      <c r="O1" s="790"/>
      <c r="P1" s="790"/>
      <c r="Q1" s="790"/>
      <c r="R1" s="790"/>
      <c r="S1" s="790"/>
      <c r="T1" s="790"/>
      <c r="U1" s="790"/>
      <c r="V1" s="790"/>
      <c r="W1" s="790"/>
      <c r="X1" s="790"/>
      <c r="Y1" s="790"/>
      <c r="Z1" s="790"/>
      <c r="AA1" s="790"/>
      <c r="AB1" s="790"/>
      <c r="AC1" s="790"/>
      <c r="AD1" s="790"/>
      <c r="AE1" s="790"/>
      <c r="AF1" s="790"/>
      <c r="AG1" s="790"/>
      <c r="AH1" s="790"/>
      <c r="AI1" s="790"/>
      <c r="AJ1" s="790"/>
      <c r="AK1" s="790"/>
      <c r="AL1" s="790"/>
      <c r="AM1" s="281"/>
    </row>
    <row r="2" spans="1:74" ht="12.5" x14ac:dyDescent="0.25">
      <c r="A2" s="733"/>
      <c r="B2" s="486" t="str">
        <f>"U.S. Energy Information Administration  |  Short-Term Energy Outlook  - "&amp;Dates!D1</f>
        <v>U.S. Energy Information Administration  |  Short-Term Energy Outlook  - January 2022</v>
      </c>
      <c r="C2" s="487"/>
      <c r="D2" s="487"/>
      <c r="E2" s="487"/>
      <c r="F2" s="487"/>
      <c r="G2" s="487"/>
      <c r="H2" s="487"/>
      <c r="I2" s="673"/>
      <c r="J2" s="673"/>
      <c r="K2" s="673"/>
      <c r="L2" s="673"/>
      <c r="M2" s="673"/>
      <c r="N2" s="673"/>
      <c r="O2" s="673"/>
      <c r="P2" s="673"/>
      <c r="Q2" s="673"/>
      <c r="R2" s="673"/>
      <c r="S2" s="673"/>
      <c r="T2" s="673"/>
      <c r="U2" s="673"/>
      <c r="V2" s="673"/>
      <c r="W2" s="673"/>
      <c r="X2" s="673"/>
      <c r="Y2" s="673"/>
      <c r="Z2" s="673"/>
      <c r="AA2" s="673"/>
      <c r="AB2" s="673"/>
      <c r="AC2" s="673"/>
      <c r="AD2" s="673"/>
      <c r="AE2" s="673"/>
      <c r="AF2" s="673"/>
      <c r="AG2" s="673"/>
      <c r="AH2" s="673"/>
      <c r="AI2" s="673"/>
      <c r="AJ2" s="673"/>
      <c r="AK2" s="673"/>
      <c r="AL2" s="673"/>
      <c r="AM2" s="703"/>
      <c r="AN2" s="704"/>
      <c r="AO2" s="704"/>
      <c r="AP2" s="704"/>
      <c r="AQ2" s="704"/>
      <c r="AR2" s="704"/>
      <c r="AS2" s="704"/>
      <c r="AT2" s="704"/>
    </row>
    <row r="3" spans="1:74" s="12" customFormat="1" ht="13" x14ac:dyDescent="0.3">
      <c r="A3" s="14"/>
      <c r="B3" s="15"/>
      <c r="C3" s="736">
        <f>Dates!D3</f>
        <v>2018</v>
      </c>
      <c r="D3" s="737"/>
      <c r="E3" s="737"/>
      <c r="F3" s="737"/>
      <c r="G3" s="737"/>
      <c r="H3" s="737"/>
      <c r="I3" s="737"/>
      <c r="J3" s="737"/>
      <c r="K3" s="737"/>
      <c r="L3" s="737"/>
      <c r="M3" s="737"/>
      <c r="N3" s="738"/>
      <c r="O3" s="736">
        <f>C3+1</f>
        <v>2019</v>
      </c>
      <c r="P3" s="739"/>
      <c r="Q3" s="739"/>
      <c r="R3" s="739"/>
      <c r="S3" s="739"/>
      <c r="T3" s="739"/>
      <c r="U3" s="739"/>
      <c r="V3" s="739"/>
      <c r="W3" s="739"/>
      <c r="X3" s="737"/>
      <c r="Y3" s="737"/>
      <c r="Z3" s="738"/>
      <c r="AA3" s="740">
        <f>O3+1</f>
        <v>2020</v>
      </c>
      <c r="AB3" s="737"/>
      <c r="AC3" s="737"/>
      <c r="AD3" s="737"/>
      <c r="AE3" s="737"/>
      <c r="AF3" s="737"/>
      <c r="AG3" s="737"/>
      <c r="AH3" s="737"/>
      <c r="AI3" s="737"/>
      <c r="AJ3" s="737"/>
      <c r="AK3" s="737"/>
      <c r="AL3" s="738"/>
      <c r="AM3" s="740">
        <f>AA3+1</f>
        <v>2021</v>
      </c>
      <c r="AN3" s="737"/>
      <c r="AO3" s="737"/>
      <c r="AP3" s="737"/>
      <c r="AQ3" s="737"/>
      <c r="AR3" s="737"/>
      <c r="AS3" s="737"/>
      <c r="AT3" s="737"/>
      <c r="AU3" s="737"/>
      <c r="AV3" s="737"/>
      <c r="AW3" s="737"/>
      <c r="AX3" s="738"/>
      <c r="AY3" s="740">
        <f>AM3+1</f>
        <v>2022</v>
      </c>
      <c r="AZ3" s="741"/>
      <c r="BA3" s="741"/>
      <c r="BB3" s="741"/>
      <c r="BC3" s="741"/>
      <c r="BD3" s="741"/>
      <c r="BE3" s="741"/>
      <c r="BF3" s="741"/>
      <c r="BG3" s="741"/>
      <c r="BH3" s="741"/>
      <c r="BI3" s="741"/>
      <c r="BJ3" s="742"/>
      <c r="BK3" s="740">
        <f>AY3+1</f>
        <v>2023</v>
      </c>
      <c r="BL3" s="737"/>
      <c r="BM3" s="737"/>
      <c r="BN3" s="737"/>
      <c r="BO3" s="737"/>
      <c r="BP3" s="737"/>
      <c r="BQ3" s="737"/>
      <c r="BR3" s="737"/>
      <c r="BS3" s="737"/>
      <c r="BT3" s="737"/>
      <c r="BU3" s="737"/>
      <c r="BV3" s="738"/>
    </row>
    <row r="4" spans="1:74" s="12" customFormat="1" x14ac:dyDescent="0.25">
      <c r="A4" s="16"/>
      <c r="B4" s="17"/>
      <c r="C4" s="18" t="s">
        <v>472</v>
      </c>
      <c r="D4" s="18" t="s">
        <v>473</v>
      </c>
      <c r="E4" s="18" t="s">
        <v>474</v>
      </c>
      <c r="F4" s="18" t="s">
        <v>475</v>
      </c>
      <c r="G4" s="18" t="s">
        <v>476</v>
      </c>
      <c r="H4" s="18" t="s">
        <v>477</v>
      </c>
      <c r="I4" s="18" t="s">
        <v>478</v>
      </c>
      <c r="J4" s="18" t="s">
        <v>479</v>
      </c>
      <c r="K4" s="18" t="s">
        <v>480</v>
      </c>
      <c r="L4" s="18" t="s">
        <v>481</v>
      </c>
      <c r="M4" s="18" t="s">
        <v>482</v>
      </c>
      <c r="N4" s="18" t="s">
        <v>483</v>
      </c>
      <c r="O4" s="18" t="s">
        <v>472</v>
      </c>
      <c r="P4" s="18" t="s">
        <v>473</v>
      </c>
      <c r="Q4" s="18" t="s">
        <v>474</v>
      </c>
      <c r="R4" s="18" t="s">
        <v>475</v>
      </c>
      <c r="S4" s="18" t="s">
        <v>476</v>
      </c>
      <c r="T4" s="18" t="s">
        <v>477</v>
      </c>
      <c r="U4" s="18" t="s">
        <v>478</v>
      </c>
      <c r="V4" s="18" t="s">
        <v>479</v>
      </c>
      <c r="W4" s="18" t="s">
        <v>480</v>
      </c>
      <c r="X4" s="18" t="s">
        <v>481</v>
      </c>
      <c r="Y4" s="18" t="s">
        <v>482</v>
      </c>
      <c r="Z4" s="18" t="s">
        <v>483</v>
      </c>
      <c r="AA4" s="18" t="s">
        <v>472</v>
      </c>
      <c r="AB4" s="18" t="s">
        <v>473</v>
      </c>
      <c r="AC4" s="18" t="s">
        <v>474</v>
      </c>
      <c r="AD4" s="18" t="s">
        <v>475</v>
      </c>
      <c r="AE4" s="18" t="s">
        <v>476</v>
      </c>
      <c r="AF4" s="18" t="s">
        <v>477</v>
      </c>
      <c r="AG4" s="18" t="s">
        <v>478</v>
      </c>
      <c r="AH4" s="18" t="s">
        <v>479</v>
      </c>
      <c r="AI4" s="18" t="s">
        <v>480</v>
      </c>
      <c r="AJ4" s="18" t="s">
        <v>481</v>
      </c>
      <c r="AK4" s="18" t="s">
        <v>482</v>
      </c>
      <c r="AL4" s="18" t="s">
        <v>483</v>
      </c>
      <c r="AM4" s="18" t="s">
        <v>472</v>
      </c>
      <c r="AN4" s="18" t="s">
        <v>473</v>
      </c>
      <c r="AO4" s="18" t="s">
        <v>474</v>
      </c>
      <c r="AP4" s="18" t="s">
        <v>475</v>
      </c>
      <c r="AQ4" s="18" t="s">
        <v>476</v>
      </c>
      <c r="AR4" s="18" t="s">
        <v>477</v>
      </c>
      <c r="AS4" s="18" t="s">
        <v>478</v>
      </c>
      <c r="AT4" s="18" t="s">
        <v>479</v>
      </c>
      <c r="AU4" s="18" t="s">
        <v>480</v>
      </c>
      <c r="AV4" s="18" t="s">
        <v>481</v>
      </c>
      <c r="AW4" s="18" t="s">
        <v>482</v>
      </c>
      <c r="AX4" s="18" t="s">
        <v>483</v>
      </c>
      <c r="AY4" s="18" t="s">
        <v>472</v>
      </c>
      <c r="AZ4" s="18" t="s">
        <v>473</v>
      </c>
      <c r="BA4" s="18" t="s">
        <v>474</v>
      </c>
      <c r="BB4" s="18" t="s">
        <v>475</v>
      </c>
      <c r="BC4" s="18" t="s">
        <v>476</v>
      </c>
      <c r="BD4" s="18" t="s">
        <v>477</v>
      </c>
      <c r="BE4" s="18" t="s">
        <v>478</v>
      </c>
      <c r="BF4" s="18" t="s">
        <v>479</v>
      </c>
      <c r="BG4" s="18" t="s">
        <v>480</v>
      </c>
      <c r="BH4" s="18" t="s">
        <v>481</v>
      </c>
      <c r="BI4" s="18" t="s">
        <v>482</v>
      </c>
      <c r="BJ4" s="18" t="s">
        <v>483</v>
      </c>
      <c r="BK4" s="18" t="s">
        <v>472</v>
      </c>
      <c r="BL4" s="18" t="s">
        <v>473</v>
      </c>
      <c r="BM4" s="18" t="s">
        <v>474</v>
      </c>
      <c r="BN4" s="18" t="s">
        <v>475</v>
      </c>
      <c r="BO4" s="18" t="s">
        <v>476</v>
      </c>
      <c r="BP4" s="18" t="s">
        <v>477</v>
      </c>
      <c r="BQ4" s="18" t="s">
        <v>478</v>
      </c>
      <c r="BR4" s="18" t="s">
        <v>479</v>
      </c>
      <c r="BS4" s="18" t="s">
        <v>480</v>
      </c>
      <c r="BT4" s="18" t="s">
        <v>481</v>
      </c>
      <c r="BU4" s="18" t="s">
        <v>482</v>
      </c>
      <c r="BV4" s="18" t="s">
        <v>483</v>
      </c>
    </row>
    <row r="5" spans="1:74" x14ac:dyDescent="0.25">
      <c r="A5" s="564"/>
      <c r="B5" s="154" t="s">
        <v>924</v>
      </c>
      <c r="C5" s="158"/>
      <c r="D5" s="158"/>
      <c r="E5" s="158"/>
      <c r="F5" s="158"/>
      <c r="G5" s="158"/>
      <c r="H5" s="158"/>
      <c r="I5" s="158"/>
      <c r="J5" s="158"/>
      <c r="K5" s="158"/>
      <c r="L5" s="158"/>
      <c r="M5" s="158"/>
      <c r="N5" s="158"/>
      <c r="O5" s="158"/>
      <c r="P5" s="158"/>
      <c r="Q5" s="158"/>
      <c r="R5" s="158"/>
      <c r="S5" s="158"/>
      <c r="T5" s="158"/>
      <c r="U5" s="158"/>
      <c r="V5" s="158"/>
      <c r="W5" s="158"/>
      <c r="X5" s="158"/>
      <c r="Y5" s="158"/>
      <c r="Z5" s="158"/>
      <c r="AA5" s="158"/>
      <c r="AB5" s="158"/>
      <c r="AC5" s="158"/>
      <c r="AD5" s="158"/>
      <c r="AE5" s="158"/>
      <c r="AF5" s="158"/>
      <c r="AG5" s="158"/>
      <c r="AH5" s="158"/>
      <c r="AI5" s="158"/>
      <c r="AJ5" s="158"/>
      <c r="AK5" s="158"/>
      <c r="AL5" s="158"/>
      <c r="AM5" s="158"/>
      <c r="AN5" s="158"/>
      <c r="AO5" s="158"/>
      <c r="AP5" s="158"/>
      <c r="AQ5" s="158"/>
      <c r="AR5" s="158"/>
      <c r="AS5" s="158"/>
      <c r="AT5" s="158"/>
      <c r="AU5" s="158"/>
      <c r="AV5" s="158"/>
      <c r="AW5" s="158"/>
      <c r="AX5" s="158"/>
      <c r="AY5" s="364"/>
      <c r="AZ5" s="364"/>
      <c r="BA5" s="364"/>
      <c r="BB5" s="364"/>
      <c r="BC5" s="364"/>
      <c r="BD5" s="573"/>
      <c r="BE5" s="573"/>
      <c r="BF5" s="573"/>
      <c r="BG5" s="573"/>
      <c r="BH5" s="573"/>
      <c r="BI5" s="573"/>
      <c r="BJ5" s="364"/>
      <c r="BK5" s="364"/>
      <c r="BL5" s="364"/>
      <c r="BM5" s="364"/>
      <c r="BN5" s="364"/>
      <c r="BO5" s="364"/>
      <c r="BP5" s="364"/>
      <c r="BQ5" s="364"/>
      <c r="BR5" s="364"/>
      <c r="BS5" s="364"/>
      <c r="BT5" s="364"/>
      <c r="BU5" s="364"/>
      <c r="BV5" s="364"/>
    </row>
    <row r="6" spans="1:74" x14ac:dyDescent="0.25">
      <c r="A6" s="565"/>
      <c r="B6" s="154" t="s">
        <v>925</v>
      </c>
      <c r="C6" s="158"/>
      <c r="D6" s="158"/>
      <c r="E6" s="158"/>
      <c r="F6" s="158"/>
      <c r="G6" s="158"/>
      <c r="H6" s="158"/>
      <c r="I6" s="158"/>
      <c r="J6" s="158"/>
      <c r="K6" s="158"/>
      <c r="L6" s="158"/>
      <c r="M6" s="158"/>
      <c r="N6" s="158"/>
      <c r="O6" s="158"/>
      <c r="P6" s="158"/>
      <c r="Q6" s="158"/>
      <c r="R6" s="158"/>
      <c r="S6" s="158"/>
      <c r="T6" s="158"/>
      <c r="U6" s="158"/>
      <c r="V6" s="158"/>
      <c r="W6" s="158"/>
      <c r="X6" s="158"/>
      <c r="Y6" s="158"/>
      <c r="Z6" s="158"/>
      <c r="AA6" s="158"/>
      <c r="AB6" s="158"/>
      <c r="AC6" s="158"/>
      <c r="AD6" s="158"/>
      <c r="AE6" s="158"/>
      <c r="AF6" s="158"/>
      <c r="AG6" s="158"/>
      <c r="AH6" s="158"/>
      <c r="AI6" s="158"/>
      <c r="AJ6" s="158"/>
      <c r="AK6" s="158"/>
      <c r="AL6" s="158"/>
      <c r="AM6" s="158"/>
      <c r="AN6" s="158"/>
      <c r="AO6" s="158"/>
      <c r="AP6" s="158"/>
      <c r="AQ6" s="158"/>
      <c r="AR6" s="158"/>
      <c r="AS6" s="158"/>
      <c r="AT6" s="158"/>
      <c r="AU6" s="158"/>
      <c r="AV6" s="158"/>
      <c r="AW6" s="158"/>
      <c r="AX6" s="158"/>
      <c r="AY6" s="364"/>
      <c r="AZ6" s="364"/>
      <c r="BA6" s="364"/>
      <c r="BB6" s="364"/>
      <c r="BC6" s="364"/>
      <c r="BD6" s="573"/>
      <c r="BE6" s="573"/>
      <c r="BF6" s="573"/>
      <c r="BG6" s="573"/>
      <c r="BH6" s="573"/>
      <c r="BI6" s="573"/>
      <c r="BJ6" s="364"/>
      <c r="BK6" s="364"/>
      <c r="BL6" s="364"/>
      <c r="BM6" s="364"/>
      <c r="BN6" s="364"/>
      <c r="BO6" s="364"/>
      <c r="BP6" s="364"/>
      <c r="BQ6" s="364"/>
      <c r="BR6" s="364"/>
      <c r="BS6" s="364"/>
      <c r="BT6" s="364"/>
      <c r="BU6" s="364"/>
      <c r="BV6" s="364"/>
    </row>
    <row r="7" spans="1:74" x14ac:dyDescent="0.25">
      <c r="A7" s="565" t="s">
        <v>926</v>
      </c>
      <c r="B7" s="566" t="s">
        <v>927</v>
      </c>
      <c r="C7" s="208">
        <v>1.5070319999999999</v>
      </c>
      <c r="D7" s="208">
        <v>1.6166069999999999</v>
      </c>
      <c r="E7" s="208">
        <v>1.668129</v>
      </c>
      <c r="F7" s="208">
        <v>1.7255670000000001</v>
      </c>
      <c r="G7" s="208">
        <v>1.7132259999999999</v>
      </c>
      <c r="H7" s="208">
        <v>1.6763999999999999</v>
      </c>
      <c r="I7" s="208">
        <v>1.7236769999999999</v>
      </c>
      <c r="J7" s="208">
        <v>1.7847420000000001</v>
      </c>
      <c r="K7" s="208">
        <v>1.8164670000000001</v>
      </c>
      <c r="L7" s="208">
        <v>1.8008390000000001</v>
      </c>
      <c r="M7" s="208">
        <v>1.7944329999999999</v>
      </c>
      <c r="N7" s="208">
        <v>1.729968</v>
      </c>
      <c r="O7" s="208">
        <v>1.801871</v>
      </c>
      <c r="P7" s="208">
        <v>1.928464</v>
      </c>
      <c r="Q7" s="208">
        <v>1.9012899999999999</v>
      </c>
      <c r="R7" s="208">
        <v>1.879167</v>
      </c>
      <c r="S7" s="208">
        <v>1.8852580000000001</v>
      </c>
      <c r="T7" s="208">
        <v>1.8316669999999999</v>
      </c>
      <c r="U7" s="208">
        <v>1.678226</v>
      </c>
      <c r="V7" s="208">
        <v>1.677484</v>
      </c>
      <c r="W7" s="208">
        <v>1.8148</v>
      </c>
      <c r="X7" s="208">
        <v>1.873839</v>
      </c>
      <c r="Y7" s="208">
        <v>1.839167</v>
      </c>
      <c r="Z7" s="208">
        <v>1.8487420000000001</v>
      </c>
      <c r="AA7" s="208">
        <v>1.9553229999999999</v>
      </c>
      <c r="AB7" s="208">
        <v>1.898862</v>
      </c>
      <c r="AC7" s="208">
        <v>1.978129</v>
      </c>
      <c r="AD7" s="208">
        <v>1.766</v>
      </c>
      <c r="AE7" s="208">
        <v>1.863097</v>
      </c>
      <c r="AF7" s="208">
        <v>2.1326000000000001</v>
      </c>
      <c r="AG7" s="208">
        <v>2.1820650000000001</v>
      </c>
      <c r="AH7" s="208">
        <v>2.1460970000000001</v>
      </c>
      <c r="AI7" s="208">
        <v>2.0971329999999999</v>
      </c>
      <c r="AJ7" s="208">
        <v>2.1388389999999999</v>
      </c>
      <c r="AK7" s="208">
        <v>2.1138330000000001</v>
      </c>
      <c r="AL7" s="208">
        <v>1.913645</v>
      </c>
      <c r="AM7" s="208">
        <v>2.0346129999999998</v>
      </c>
      <c r="AN7" s="208">
        <v>1.556071</v>
      </c>
      <c r="AO7" s="208">
        <v>1.980129</v>
      </c>
      <c r="AP7" s="208">
        <v>2.2029670000000001</v>
      </c>
      <c r="AQ7" s="208">
        <v>2.1748069999999999</v>
      </c>
      <c r="AR7" s="208">
        <v>2.1840329999999999</v>
      </c>
      <c r="AS7" s="208">
        <v>2.1623869999999998</v>
      </c>
      <c r="AT7" s="208">
        <v>2.2091940000000001</v>
      </c>
      <c r="AU7" s="208">
        <v>2.1828669999999999</v>
      </c>
      <c r="AV7" s="208">
        <v>2.289323</v>
      </c>
      <c r="AW7" s="208">
        <v>2.4074464566999998</v>
      </c>
      <c r="AX7" s="208">
        <v>2.1358460613000001</v>
      </c>
      <c r="AY7" s="324">
        <v>2.243789</v>
      </c>
      <c r="AZ7" s="324">
        <v>2.3359749999999999</v>
      </c>
      <c r="BA7" s="324">
        <v>2.393472</v>
      </c>
      <c r="BB7" s="324">
        <v>2.4052859999999998</v>
      </c>
      <c r="BC7" s="324">
        <v>2.445954</v>
      </c>
      <c r="BD7" s="324">
        <v>2.4600620000000002</v>
      </c>
      <c r="BE7" s="324">
        <v>2.446637</v>
      </c>
      <c r="BF7" s="324">
        <v>2.5124050000000002</v>
      </c>
      <c r="BG7" s="324">
        <v>2.5073669999999999</v>
      </c>
      <c r="BH7" s="324">
        <v>2.5714039999999998</v>
      </c>
      <c r="BI7" s="324">
        <v>2.600012</v>
      </c>
      <c r="BJ7" s="324">
        <v>2.5238339999999999</v>
      </c>
      <c r="BK7" s="324">
        <v>2.544127</v>
      </c>
      <c r="BL7" s="324">
        <v>2.598071</v>
      </c>
      <c r="BM7" s="324">
        <v>2.6390389999999999</v>
      </c>
      <c r="BN7" s="324">
        <v>2.6487289999999999</v>
      </c>
      <c r="BO7" s="324">
        <v>2.6816399999999998</v>
      </c>
      <c r="BP7" s="324">
        <v>2.5972499999999998</v>
      </c>
      <c r="BQ7" s="324">
        <v>2.5434060000000001</v>
      </c>
      <c r="BR7" s="324">
        <v>2.6133709999999999</v>
      </c>
      <c r="BS7" s="324">
        <v>2.5978219999999999</v>
      </c>
      <c r="BT7" s="324">
        <v>2.6401669999999999</v>
      </c>
      <c r="BU7" s="324">
        <v>2.6660849999999998</v>
      </c>
      <c r="BV7" s="324">
        <v>2.5930230000000001</v>
      </c>
    </row>
    <row r="8" spans="1:74" x14ac:dyDescent="0.25">
      <c r="A8" s="565" t="s">
        <v>928</v>
      </c>
      <c r="B8" s="566" t="s">
        <v>929</v>
      </c>
      <c r="C8" s="208">
        <v>1.2494190000000001</v>
      </c>
      <c r="D8" s="208">
        <v>1.309857</v>
      </c>
      <c r="E8" s="208">
        <v>1.3495159999999999</v>
      </c>
      <c r="F8" s="208">
        <v>1.360333</v>
      </c>
      <c r="G8" s="208">
        <v>1.3831610000000001</v>
      </c>
      <c r="H8" s="208">
        <v>1.3854</v>
      </c>
      <c r="I8" s="208">
        <v>1.4145810000000001</v>
      </c>
      <c r="J8" s="208">
        <v>1.460871</v>
      </c>
      <c r="K8" s="208">
        <v>1.472067</v>
      </c>
      <c r="L8" s="208">
        <v>1.46871</v>
      </c>
      <c r="M8" s="208">
        <v>1.4744330000000001</v>
      </c>
      <c r="N8" s="208">
        <v>1.4763869999999999</v>
      </c>
      <c r="O8" s="208">
        <v>1.4865159999999999</v>
      </c>
      <c r="P8" s="208">
        <v>1.502429</v>
      </c>
      <c r="Q8" s="208">
        <v>1.522742</v>
      </c>
      <c r="R8" s="208">
        <v>1.5525</v>
      </c>
      <c r="S8" s="208">
        <v>1.562452</v>
      </c>
      <c r="T8" s="208">
        <v>1.5563670000000001</v>
      </c>
      <c r="U8" s="208">
        <v>1.5777099999999999</v>
      </c>
      <c r="V8" s="208">
        <v>1.6048070000000001</v>
      </c>
      <c r="W8" s="208">
        <v>1.6611</v>
      </c>
      <c r="X8" s="208">
        <v>1.6659999999999999</v>
      </c>
      <c r="Y8" s="208">
        <v>1.6822330000000001</v>
      </c>
      <c r="Z8" s="208">
        <v>1.6844190000000001</v>
      </c>
      <c r="AA8" s="208">
        <v>1.754419</v>
      </c>
      <c r="AB8" s="208">
        <v>1.7032069999999999</v>
      </c>
      <c r="AC8" s="208">
        <v>1.760032</v>
      </c>
      <c r="AD8" s="208">
        <v>1.6914</v>
      </c>
      <c r="AE8" s="208">
        <v>1.530645</v>
      </c>
      <c r="AF8" s="208">
        <v>1.6140000000000001</v>
      </c>
      <c r="AG8" s="208">
        <v>1.671516</v>
      </c>
      <c r="AH8" s="208">
        <v>1.679419</v>
      </c>
      <c r="AI8" s="208">
        <v>1.6924999999999999</v>
      </c>
      <c r="AJ8" s="208">
        <v>1.680677</v>
      </c>
      <c r="AK8" s="208">
        <v>1.7154670000000001</v>
      </c>
      <c r="AL8" s="208">
        <v>1.696194</v>
      </c>
      <c r="AM8" s="208">
        <v>1.7071609999999999</v>
      </c>
      <c r="AN8" s="208">
        <v>1.4313929999999999</v>
      </c>
      <c r="AO8" s="208">
        <v>1.6931290000000001</v>
      </c>
      <c r="AP8" s="208">
        <v>1.7413000000000001</v>
      </c>
      <c r="AQ8" s="208">
        <v>1.7529030000000001</v>
      </c>
      <c r="AR8" s="208">
        <v>1.737733</v>
      </c>
      <c r="AS8" s="208">
        <v>1.7356450000000001</v>
      </c>
      <c r="AT8" s="208">
        <v>1.762</v>
      </c>
      <c r="AU8" s="208">
        <v>1.7639</v>
      </c>
      <c r="AV8" s="208">
        <v>1.811032</v>
      </c>
      <c r="AW8" s="208">
        <v>1.8112844667000001</v>
      </c>
      <c r="AX8" s="208">
        <v>1.8360121927999999</v>
      </c>
      <c r="AY8" s="324">
        <v>1.829615</v>
      </c>
      <c r="AZ8" s="324">
        <v>1.817542</v>
      </c>
      <c r="BA8" s="324">
        <v>1.815874</v>
      </c>
      <c r="BB8" s="324">
        <v>1.8184309999999999</v>
      </c>
      <c r="BC8" s="324">
        <v>1.818335</v>
      </c>
      <c r="BD8" s="324">
        <v>1.8077479999999999</v>
      </c>
      <c r="BE8" s="324">
        <v>1.8032109999999999</v>
      </c>
      <c r="BF8" s="324">
        <v>1.821574</v>
      </c>
      <c r="BG8" s="324">
        <v>1.8265960000000001</v>
      </c>
      <c r="BH8" s="324">
        <v>1.830376</v>
      </c>
      <c r="BI8" s="324">
        <v>1.8287439999999999</v>
      </c>
      <c r="BJ8" s="324">
        <v>1.8303700000000001</v>
      </c>
      <c r="BK8" s="324">
        <v>1.8393930000000001</v>
      </c>
      <c r="BL8" s="324">
        <v>1.843102</v>
      </c>
      <c r="BM8" s="324">
        <v>1.8480970000000001</v>
      </c>
      <c r="BN8" s="324">
        <v>1.8601700000000001</v>
      </c>
      <c r="BO8" s="324">
        <v>1.872018</v>
      </c>
      <c r="BP8" s="324">
        <v>1.8621000000000001</v>
      </c>
      <c r="BQ8" s="324">
        <v>1.8647990000000001</v>
      </c>
      <c r="BR8" s="324">
        <v>1.882795</v>
      </c>
      <c r="BS8" s="324">
        <v>1.8892819999999999</v>
      </c>
      <c r="BT8" s="324">
        <v>1.8941349999999999</v>
      </c>
      <c r="BU8" s="324">
        <v>1.887988</v>
      </c>
      <c r="BV8" s="324">
        <v>1.885097</v>
      </c>
    </row>
    <row r="9" spans="1:74" x14ac:dyDescent="0.25">
      <c r="A9" s="565" t="s">
        <v>930</v>
      </c>
      <c r="B9" s="566" t="s">
        <v>957</v>
      </c>
      <c r="C9" s="208">
        <v>0.67200099999999996</v>
      </c>
      <c r="D9" s="208">
        <v>0.69182200000000005</v>
      </c>
      <c r="E9" s="208">
        <v>0.71658100000000002</v>
      </c>
      <c r="F9" s="208">
        <v>0.72396700000000003</v>
      </c>
      <c r="G9" s="208">
        <v>0.74461299999999997</v>
      </c>
      <c r="H9" s="208">
        <v>0.75060000000000004</v>
      </c>
      <c r="I9" s="208">
        <v>0.76635399999999998</v>
      </c>
      <c r="J9" s="208">
        <v>0.79119300000000004</v>
      </c>
      <c r="K9" s="208">
        <v>0.79499900000000001</v>
      </c>
      <c r="L9" s="208">
        <v>0.78815999999999997</v>
      </c>
      <c r="M9" s="208">
        <v>0.786134</v>
      </c>
      <c r="N9" s="208">
        <v>0.78471000000000002</v>
      </c>
      <c r="O9" s="208">
        <v>0.78051700000000002</v>
      </c>
      <c r="P9" s="208">
        <v>0.79078599999999999</v>
      </c>
      <c r="Q9" s="208">
        <v>0.80561300000000002</v>
      </c>
      <c r="R9" s="208">
        <v>0.82973300000000005</v>
      </c>
      <c r="S9" s="208">
        <v>0.84028999999999998</v>
      </c>
      <c r="T9" s="208">
        <v>0.83819900000000003</v>
      </c>
      <c r="U9" s="208">
        <v>0.85619299999999998</v>
      </c>
      <c r="V9" s="208">
        <v>0.87145099999999998</v>
      </c>
      <c r="W9" s="208">
        <v>0.89729999999999999</v>
      </c>
      <c r="X9" s="208">
        <v>0.89119300000000001</v>
      </c>
      <c r="Y9" s="208">
        <v>0.89553300000000002</v>
      </c>
      <c r="Z9" s="208">
        <v>0.89803200000000005</v>
      </c>
      <c r="AA9" s="208">
        <v>0.92532199999999998</v>
      </c>
      <c r="AB9" s="208">
        <v>0.89779399999999998</v>
      </c>
      <c r="AC9" s="208">
        <v>0.93471000000000004</v>
      </c>
      <c r="AD9" s="208">
        <v>0.90429999999999999</v>
      </c>
      <c r="AE9" s="208">
        <v>0.81274199999999996</v>
      </c>
      <c r="AF9" s="208">
        <v>0.86003399999999997</v>
      </c>
      <c r="AG9" s="208">
        <v>0.89222599999999996</v>
      </c>
      <c r="AH9" s="208">
        <v>0.89803299999999997</v>
      </c>
      <c r="AI9" s="208">
        <v>0.90116700000000005</v>
      </c>
      <c r="AJ9" s="208">
        <v>0.887548</v>
      </c>
      <c r="AK9" s="208">
        <v>0.90626700000000004</v>
      </c>
      <c r="AL9" s="208">
        <v>0.89058000000000004</v>
      </c>
      <c r="AM9" s="208">
        <v>0.89267799999999997</v>
      </c>
      <c r="AN9" s="208">
        <v>0.75721499999999997</v>
      </c>
      <c r="AO9" s="208">
        <v>0.88803299999999996</v>
      </c>
      <c r="AP9" s="208">
        <v>0.91433299999999995</v>
      </c>
      <c r="AQ9" s="208">
        <v>0.92577500000000001</v>
      </c>
      <c r="AR9" s="208">
        <v>0.92156700000000003</v>
      </c>
      <c r="AS9" s="208">
        <v>0.91971000000000003</v>
      </c>
      <c r="AT9" s="208">
        <v>0.93964499999999995</v>
      </c>
      <c r="AU9" s="208">
        <v>0.93846700000000005</v>
      </c>
      <c r="AV9" s="208">
        <v>0.96180600000000005</v>
      </c>
      <c r="AW9" s="208">
        <v>0.9499126</v>
      </c>
      <c r="AX9" s="208">
        <v>0.98579613967000002</v>
      </c>
      <c r="AY9" s="324">
        <v>0.97587800000000002</v>
      </c>
      <c r="AZ9" s="324">
        <v>0.96753429999999996</v>
      </c>
      <c r="BA9" s="324">
        <v>0.9705222</v>
      </c>
      <c r="BB9" s="324">
        <v>0.97551359999999998</v>
      </c>
      <c r="BC9" s="324">
        <v>0.97417980000000004</v>
      </c>
      <c r="BD9" s="324">
        <v>0.97191179999999999</v>
      </c>
      <c r="BE9" s="324">
        <v>0.96877860000000005</v>
      </c>
      <c r="BF9" s="324">
        <v>0.97987760000000002</v>
      </c>
      <c r="BG9" s="324">
        <v>0.98515980000000003</v>
      </c>
      <c r="BH9" s="324">
        <v>0.98374150000000005</v>
      </c>
      <c r="BI9" s="324">
        <v>0.98092999999999997</v>
      </c>
      <c r="BJ9" s="324">
        <v>0.97769649999999997</v>
      </c>
      <c r="BK9" s="324">
        <v>1.0008060000000001</v>
      </c>
      <c r="BL9" s="324">
        <v>0.99441579999999996</v>
      </c>
      <c r="BM9" s="324">
        <v>0.98976220000000004</v>
      </c>
      <c r="BN9" s="324">
        <v>0.99654909999999997</v>
      </c>
      <c r="BO9" s="324">
        <v>1.0012350000000001</v>
      </c>
      <c r="BP9" s="324">
        <v>0.99930399999999997</v>
      </c>
      <c r="BQ9" s="324">
        <v>0.99981759999999997</v>
      </c>
      <c r="BR9" s="324">
        <v>1.010732</v>
      </c>
      <c r="BS9" s="324">
        <v>1.0167520000000001</v>
      </c>
      <c r="BT9" s="324">
        <v>1.0158739999999999</v>
      </c>
      <c r="BU9" s="324">
        <v>1.0107870000000001</v>
      </c>
      <c r="BV9" s="324">
        <v>1.0052779999999999</v>
      </c>
    </row>
    <row r="10" spans="1:74" x14ac:dyDescent="0.25">
      <c r="A10" s="565" t="s">
        <v>932</v>
      </c>
      <c r="B10" s="566" t="s">
        <v>933</v>
      </c>
      <c r="C10" s="208">
        <v>0.424516</v>
      </c>
      <c r="D10" s="208">
        <v>0.442214</v>
      </c>
      <c r="E10" s="208">
        <v>0.466032</v>
      </c>
      <c r="F10" s="208">
        <v>0.47589999999999999</v>
      </c>
      <c r="G10" s="208">
        <v>0.51087099999999996</v>
      </c>
      <c r="H10" s="208">
        <v>0.52426700000000004</v>
      </c>
      <c r="I10" s="208">
        <v>0.54706500000000002</v>
      </c>
      <c r="J10" s="208">
        <v>0.56480699999999995</v>
      </c>
      <c r="K10" s="208">
        <v>0.55476700000000001</v>
      </c>
      <c r="L10" s="208">
        <v>0.52996799999999999</v>
      </c>
      <c r="M10" s="208">
        <v>0.50770000000000004</v>
      </c>
      <c r="N10" s="208">
        <v>0.492419</v>
      </c>
      <c r="O10" s="208">
        <v>0.48516100000000001</v>
      </c>
      <c r="P10" s="208">
        <v>0.49107099999999998</v>
      </c>
      <c r="Q10" s="208">
        <v>0.49983899999999998</v>
      </c>
      <c r="R10" s="208">
        <v>0.528833</v>
      </c>
      <c r="S10" s="208">
        <v>0.55180700000000005</v>
      </c>
      <c r="T10" s="208">
        <v>0.56846699999999994</v>
      </c>
      <c r="U10" s="208">
        <v>0.595194</v>
      </c>
      <c r="V10" s="208">
        <v>0.61212900000000003</v>
      </c>
      <c r="W10" s="208">
        <v>0.61629999999999996</v>
      </c>
      <c r="X10" s="208">
        <v>0.59122600000000003</v>
      </c>
      <c r="Y10" s="208">
        <v>0.57756700000000005</v>
      </c>
      <c r="Z10" s="208">
        <v>0.56032300000000002</v>
      </c>
      <c r="AA10" s="208">
        <v>0.57071000000000005</v>
      </c>
      <c r="AB10" s="208">
        <v>0.552172</v>
      </c>
      <c r="AC10" s="208">
        <v>0.57999999999999996</v>
      </c>
      <c r="AD10" s="208">
        <v>0.57256700000000005</v>
      </c>
      <c r="AE10" s="208">
        <v>0.538968</v>
      </c>
      <c r="AF10" s="208">
        <v>0.58803300000000003</v>
      </c>
      <c r="AG10" s="208">
        <v>0.62177400000000005</v>
      </c>
      <c r="AH10" s="208">
        <v>0.62790299999999999</v>
      </c>
      <c r="AI10" s="208">
        <v>0.61703300000000005</v>
      </c>
      <c r="AJ10" s="208">
        <v>0.590194</v>
      </c>
      <c r="AK10" s="208">
        <v>0.58589999999999998</v>
      </c>
      <c r="AL10" s="208">
        <v>0.55783899999999997</v>
      </c>
      <c r="AM10" s="208">
        <v>0.55364500000000005</v>
      </c>
      <c r="AN10" s="208">
        <v>0.47021400000000002</v>
      </c>
      <c r="AO10" s="208">
        <v>0.55451600000000001</v>
      </c>
      <c r="AP10" s="208">
        <v>0.58409999999999995</v>
      </c>
      <c r="AQ10" s="208">
        <v>0.60761200000000004</v>
      </c>
      <c r="AR10" s="208">
        <v>0.63109999999999999</v>
      </c>
      <c r="AS10" s="208">
        <v>0.63745200000000002</v>
      </c>
      <c r="AT10" s="208">
        <v>0.65735500000000002</v>
      </c>
      <c r="AU10" s="208">
        <v>0.65493299999999999</v>
      </c>
      <c r="AV10" s="208">
        <v>0.65132299999999999</v>
      </c>
      <c r="AW10" s="208">
        <v>0.61707563333000004</v>
      </c>
      <c r="AX10" s="208">
        <v>0.59988947741999998</v>
      </c>
      <c r="AY10" s="324">
        <v>0.59635780000000005</v>
      </c>
      <c r="AZ10" s="324">
        <v>0.59318269999999995</v>
      </c>
      <c r="BA10" s="324">
        <v>0.60389210000000004</v>
      </c>
      <c r="BB10" s="324">
        <v>0.61102239999999997</v>
      </c>
      <c r="BC10" s="324">
        <v>0.62409159999999997</v>
      </c>
      <c r="BD10" s="324">
        <v>0.63703220000000005</v>
      </c>
      <c r="BE10" s="324">
        <v>0.64531660000000002</v>
      </c>
      <c r="BF10" s="324">
        <v>0.64682499999999998</v>
      </c>
      <c r="BG10" s="324">
        <v>0.6484742</v>
      </c>
      <c r="BH10" s="324">
        <v>0.63417210000000002</v>
      </c>
      <c r="BI10" s="324">
        <v>0.61758820000000003</v>
      </c>
      <c r="BJ10" s="324">
        <v>0.60213640000000002</v>
      </c>
      <c r="BK10" s="324">
        <v>0.59703130000000004</v>
      </c>
      <c r="BL10" s="324">
        <v>0.59839249999999999</v>
      </c>
      <c r="BM10" s="324">
        <v>0.61136840000000003</v>
      </c>
      <c r="BN10" s="324">
        <v>0.62143409999999999</v>
      </c>
      <c r="BO10" s="324">
        <v>0.63790880000000005</v>
      </c>
      <c r="BP10" s="324">
        <v>0.65125469999999996</v>
      </c>
      <c r="BQ10" s="324">
        <v>0.66141170000000005</v>
      </c>
      <c r="BR10" s="324">
        <v>0.66281469999999998</v>
      </c>
      <c r="BS10" s="324">
        <v>0.66507229999999995</v>
      </c>
      <c r="BT10" s="324">
        <v>0.65113620000000005</v>
      </c>
      <c r="BU10" s="324">
        <v>0.63345039999999997</v>
      </c>
      <c r="BV10" s="324">
        <v>0.61691079999999998</v>
      </c>
    </row>
    <row r="11" spans="1:74" x14ac:dyDescent="0.25">
      <c r="A11" s="565"/>
      <c r="B11" s="154" t="s">
        <v>934</v>
      </c>
      <c r="C11" s="158"/>
      <c r="D11" s="158"/>
      <c r="E11" s="158"/>
      <c r="F11" s="158"/>
      <c r="G11" s="158"/>
      <c r="H11" s="158"/>
      <c r="I11" s="158"/>
      <c r="J11" s="158"/>
      <c r="K11" s="158"/>
      <c r="L11" s="158"/>
      <c r="M11" s="158"/>
      <c r="N11" s="158"/>
      <c r="O11" s="158"/>
      <c r="P11" s="158"/>
      <c r="Q11" s="158"/>
      <c r="R11" s="158"/>
      <c r="S11" s="158"/>
      <c r="T11" s="158"/>
      <c r="U11" s="158"/>
      <c r="V11" s="158"/>
      <c r="W11" s="158"/>
      <c r="X11" s="158"/>
      <c r="Y11" s="158"/>
      <c r="Z11" s="158"/>
      <c r="AA11" s="158"/>
      <c r="AB11" s="158"/>
      <c r="AC11" s="158"/>
      <c r="AD11" s="158"/>
      <c r="AE11" s="158"/>
      <c r="AF11" s="158"/>
      <c r="AG11" s="158"/>
      <c r="AH11" s="158"/>
      <c r="AI11" s="158"/>
      <c r="AJ11" s="158"/>
      <c r="AK11" s="158"/>
      <c r="AL11" s="158"/>
      <c r="AM11" s="158"/>
      <c r="AN11" s="158"/>
      <c r="AO11" s="158"/>
      <c r="AP11" s="158"/>
      <c r="AQ11" s="158"/>
      <c r="AR11" s="158"/>
      <c r="AS11" s="158"/>
      <c r="AT11" s="158"/>
      <c r="AU11" s="158"/>
      <c r="AV11" s="158"/>
      <c r="AW11" s="158"/>
      <c r="AX11" s="158"/>
      <c r="AY11" s="364"/>
      <c r="AZ11" s="364"/>
      <c r="BA11" s="364"/>
      <c r="BB11" s="364"/>
      <c r="BC11" s="364"/>
      <c r="BD11" s="364"/>
      <c r="BE11" s="364"/>
      <c r="BF11" s="364"/>
      <c r="BG11" s="364"/>
      <c r="BH11" s="364"/>
      <c r="BI11" s="364"/>
      <c r="BJ11" s="364"/>
      <c r="BK11" s="364"/>
      <c r="BL11" s="364"/>
      <c r="BM11" s="364"/>
      <c r="BN11" s="364"/>
      <c r="BO11" s="364"/>
      <c r="BP11" s="364"/>
      <c r="BQ11" s="364"/>
      <c r="BR11" s="364"/>
      <c r="BS11" s="364"/>
      <c r="BT11" s="364"/>
      <c r="BU11" s="364"/>
      <c r="BV11" s="364"/>
    </row>
    <row r="12" spans="1:74" x14ac:dyDescent="0.25">
      <c r="A12" s="565" t="s">
        <v>935</v>
      </c>
      <c r="B12" s="566" t="s">
        <v>936</v>
      </c>
      <c r="C12" s="208">
        <v>4.7089999999999996E-3</v>
      </c>
      <c r="D12" s="208">
        <v>5.4640000000000001E-3</v>
      </c>
      <c r="E12" s="208">
        <v>8.0330000000000002E-3</v>
      </c>
      <c r="F12" s="208">
        <v>6.0670000000000003E-3</v>
      </c>
      <c r="G12" s="208">
        <v>4.4520000000000002E-3</v>
      </c>
      <c r="H12" s="208">
        <v>4.4330000000000003E-3</v>
      </c>
      <c r="I12" s="208">
        <v>6.2899999999999996E-3</v>
      </c>
      <c r="J12" s="208">
        <v>9.5169999999999994E-3</v>
      </c>
      <c r="K12" s="208">
        <v>5.0670000000000003E-3</v>
      </c>
      <c r="L12" s="208">
        <v>6.4200000000000004E-3</v>
      </c>
      <c r="M12" s="208">
        <v>7.5659999999999998E-3</v>
      </c>
      <c r="N12" s="208">
        <v>5.8389999999999996E-3</v>
      </c>
      <c r="O12" s="208">
        <v>1.8389999999999999E-3</v>
      </c>
      <c r="P12" s="208">
        <v>6.8929999999999998E-3</v>
      </c>
      <c r="Q12" s="208">
        <v>6.097E-3</v>
      </c>
      <c r="R12" s="208">
        <v>5.0670000000000003E-3</v>
      </c>
      <c r="S12" s="208">
        <v>5.2900000000000004E-3</v>
      </c>
      <c r="T12" s="208">
        <v>4.5999999999999999E-3</v>
      </c>
      <c r="U12" s="208">
        <v>6.0000000000000001E-3</v>
      </c>
      <c r="V12" s="208">
        <v>7.4190000000000002E-3</v>
      </c>
      <c r="W12" s="208">
        <v>5.5999999999999999E-3</v>
      </c>
      <c r="X12" s="208">
        <v>4.1609999999999998E-3</v>
      </c>
      <c r="Y12" s="208">
        <v>5.5329999999999997E-3</v>
      </c>
      <c r="Z12" s="208">
        <v>5.1939999999999998E-3</v>
      </c>
      <c r="AA12" s="208">
        <v>5.6779999999999999E-3</v>
      </c>
      <c r="AB12" s="208">
        <v>5.862E-3</v>
      </c>
      <c r="AC12" s="208">
        <v>8.0960000000000008E-3</v>
      </c>
      <c r="AD12" s="208">
        <v>7.8670000000000007E-3</v>
      </c>
      <c r="AE12" s="208">
        <v>6.2579999999999997E-3</v>
      </c>
      <c r="AF12" s="208">
        <v>9.4000000000000004E-3</v>
      </c>
      <c r="AG12" s="208">
        <v>8.4200000000000004E-3</v>
      </c>
      <c r="AH12" s="208">
        <v>6.5799999999999999E-3</v>
      </c>
      <c r="AI12" s="208">
        <v>5.0000000000000001E-3</v>
      </c>
      <c r="AJ12" s="208">
        <v>5.6779999999999999E-3</v>
      </c>
      <c r="AK12" s="208">
        <v>5.267E-3</v>
      </c>
      <c r="AL12" s="208">
        <v>6.581E-3</v>
      </c>
      <c r="AM12" s="208">
        <v>5.0000000000000001E-3</v>
      </c>
      <c r="AN12" s="208">
        <v>2.6080000000000001E-3</v>
      </c>
      <c r="AO12" s="208">
        <v>4.0000000000000001E-3</v>
      </c>
      <c r="AP12" s="208">
        <v>3.3E-3</v>
      </c>
      <c r="AQ12" s="208">
        <v>6.7089999999999997E-3</v>
      </c>
      <c r="AR12" s="208">
        <v>4.9329999999999999E-3</v>
      </c>
      <c r="AS12" s="208">
        <v>3.0330000000000001E-3</v>
      </c>
      <c r="AT12" s="208">
        <v>4.6449999999999998E-3</v>
      </c>
      <c r="AU12" s="208">
        <v>6.1659999999999996E-3</v>
      </c>
      <c r="AV12" s="208">
        <v>2.967E-3</v>
      </c>
      <c r="AW12" s="208">
        <v>5.1531099999999998E-3</v>
      </c>
      <c r="AX12" s="208">
        <v>5.156E-3</v>
      </c>
      <c r="AY12" s="324">
        <v>4.8296299999999997E-3</v>
      </c>
      <c r="AZ12" s="324">
        <v>4.76006E-3</v>
      </c>
      <c r="BA12" s="324">
        <v>5.3590900000000004E-3</v>
      </c>
      <c r="BB12" s="324">
        <v>5.7287500000000003E-3</v>
      </c>
      <c r="BC12" s="324">
        <v>5.8591800000000003E-3</v>
      </c>
      <c r="BD12" s="324">
        <v>4.4035100000000002E-3</v>
      </c>
      <c r="BE12" s="324">
        <v>5.3354400000000003E-3</v>
      </c>
      <c r="BF12" s="324">
        <v>6.5422700000000002E-3</v>
      </c>
      <c r="BG12" s="324">
        <v>5.2562800000000003E-3</v>
      </c>
      <c r="BH12" s="324">
        <v>5.4534600000000003E-3</v>
      </c>
      <c r="BI12" s="324">
        <v>5.50608E-3</v>
      </c>
      <c r="BJ12" s="324">
        <v>5.2888099999999997E-3</v>
      </c>
      <c r="BK12" s="324">
        <v>4.7960600000000004E-3</v>
      </c>
      <c r="BL12" s="324">
        <v>4.4121200000000003E-3</v>
      </c>
      <c r="BM12" s="324">
        <v>5.3228299999999997E-3</v>
      </c>
      <c r="BN12" s="324">
        <v>5.93298E-3</v>
      </c>
      <c r="BO12" s="324">
        <v>6.2077599999999997E-3</v>
      </c>
      <c r="BP12" s="324">
        <v>4.6080399999999999E-3</v>
      </c>
      <c r="BQ12" s="324">
        <v>5.4814499999999997E-3</v>
      </c>
      <c r="BR12" s="324">
        <v>6.6837700000000003E-3</v>
      </c>
      <c r="BS12" s="324">
        <v>5.2552199999999997E-3</v>
      </c>
      <c r="BT12" s="324">
        <v>5.5524199999999998E-3</v>
      </c>
      <c r="BU12" s="324">
        <v>5.5479199999999996E-3</v>
      </c>
      <c r="BV12" s="324">
        <v>5.0912900000000001E-3</v>
      </c>
    </row>
    <row r="13" spans="1:74" x14ac:dyDescent="0.25">
      <c r="A13" s="565" t="s">
        <v>1091</v>
      </c>
      <c r="B13" s="566" t="s">
        <v>929</v>
      </c>
      <c r="C13" s="208">
        <v>0.295742</v>
      </c>
      <c r="D13" s="208">
        <v>0.29453600000000002</v>
      </c>
      <c r="E13" s="208">
        <v>0.29529</v>
      </c>
      <c r="F13" s="208">
        <v>0.307</v>
      </c>
      <c r="G13" s="208">
        <v>0.29954799999999998</v>
      </c>
      <c r="H13" s="208">
        <v>0.32136700000000001</v>
      </c>
      <c r="I13" s="208">
        <v>0.32016099999999997</v>
      </c>
      <c r="J13" s="208">
        <v>0.31019400000000003</v>
      </c>
      <c r="K13" s="208">
        <v>0.29609999999999997</v>
      </c>
      <c r="L13" s="208">
        <v>0.27948400000000001</v>
      </c>
      <c r="M13" s="208">
        <v>0.29383300000000001</v>
      </c>
      <c r="N13" s="208">
        <v>0.30270999999999998</v>
      </c>
      <c r="O13" s="208">
        <v>0.29712899999999998</v>
      </c>
      <c r="P13" s="208">
        <v>0.25678600000000001</v>
      </c>
      <c r="Q13" s="208">
        <v>0.28761300000000001</v>
      </c>
      <c r="R13" s="208">
        <v>0.29503299999999999</v>
      </c>
      <c r="S13" s="208">
        <v>0.294516</v>
      </c>
      <c r="T13" s="208">
        <v>0.3004</v>
      </c>
      <c r="U13" s="208">
        <v>0.29238700000000001</v>
      </c>
      <c r="V13" s="208">
        <v>0.29493599999999998</v>
      </c>
      <c r="W13" s="208">
        <v>0.27179999999999999</v>
      </c>
      <c r="X13" s="208">
        <v>0.251774</v>
      </c>
      <c r="Y13" s="208">
        <v>0.293933</v>
      </c>
      <c r="Z13" s="208">
        <v>0.315807</v>
      </c>
      <c r="AA13" s="208">
        <v>0.29654799999999998</v>
      </c>
      <c r="AB13" s="208">
        <v>0.28072399999999997</v>
      </c>
      <c r="AC13" s="208">
        <v>0.27848400000000001</v>
      </c>
      <c r="AD13" s="208">
        <v>0.22989999999999999</v>
      </c>
      <c r="AE13" s="208">
        <v>0.23354800000000001</v>
      </c>
      <c r="AF13" s="208">
        <v>0.2485</v>
      </c>
      <c r="AG13" s="208">
        <v>0.26451599999999997</v>
      </c>
      <c r="AH13" s="208">
        <v>0.27438699999999999</v>
      </c>
      <c r="AI13" s="208">
        <v>0.25993300000000003</v>
      </c>
      <c r="AJ13" s="208">
        <v>0.25819399999999998</v>
      </c>
      <c r="AK13" s="208">
        <v>0.27479999999999999</v>
      </c>
      <c r="AL13" s="208">
        <v>0.26587100000000002</v>
      </c>
      <c r="AM13" s="208">
        <v>0.259129</v>
      </c>
      <c r="AN13" s="208">
        <v>0.219107</v>
      </c>
      <c r="AO13" s="208">
        <v>0.27074199999999998</v>
      </c>
      <c r="AP13" s="208">
        <v>0.28010000000000002</v>
      </c>
      <c r="AQ13" s="208">
        <v>0.301064</v>
      </c>
      <c r="AR13" s="208">
        <v>0.30146600000000001</v>
      </c>
      <c r="AS13" s="208">
        <v>0.28899999999999998</v>
      </c>
      <c r="AT13" s="208">
        <v>0.28812900000000002</v>
      </c>
      <c r="AU13" s="208">
        <v>0.25976700000000003</v>
      </c>
      <c r="AV13" s="208">
        <v>0.27651599999999998</v>
      </c>
      <c r="AW13" s="208">
        <v>0.30022070000000001</v>
      </c>
      <c r="AX13" s="208">
        <v>0.33351649999999999</v>
      </c>
      <c r="AY13" s="324">
        <v>0.29848239999999998</v>
      </c>
      <c r="AZ13" s="324">
        <v>0.29117189999999998</v>
      </c>
      <c r="BA13" s="324">
        <v>0.30217820000000001</v>
      </c>
      <c r="BB13" s="324">
        <v>0.2907981</v>
      </c>
      <c r="BC13" s="324">
        <v>0.27951510000000002</v>
      </c>
      <c r="BD13" s="324">
        <v>0.32260650000000002</v>
      </c>
      <c r="BE13" s="324">
        <v>0.31280279999999999</v>
      </c>
      <c r="BF13" s="324">
        <v>0.30712869999999998</v>
      </c>
      <c r="BG13" s="324">
        <v>0.2980893</v>
      </c>
      <c r="BH13" s="324">
        <v>0.28104509999999999</v>
      </c>
      <c r="BI13" s="324">
        <v>0.30512909999999999</v>
      </c>
      <c r="BJ13" s="324">
        <v>0.3139131</v>
      </c>
      <c r="BK13" s="324">
        <v>0.29560500000000001</v>
      </c>
      <c r="BL13" s="324">
        <v>0.28795680000000001</v>
      </c>
      <c r="BM13" s="324">
        <v>0.29903950000000001</v>
      </c>
      <c r="BN13" s="324">
        <v>0.28318339999999997</v>
      </c>
      <c r="BO13" s="324">
        <v>0.27626299999999998</v>
      </c>
      <c r="BP13" s="324">
        <v>0.31812380000000001</v>
      </c>
      <c r="BQ13" s="324">
        <v>0.31102550000000001</v>
      </c>
      <c r="BR13" s="324">
        <v>0.3064868</v>
      </c>
      <c r="BS13" s="324">
        <v>0.29579610000000001</v>
      </c>
      <c r="BT13" s="324">
        <v>0.27974250000000001</v>
      </c>
      <c r="BU13" s="324">
        <v>0.30328110000000003</v>
      </c>
      <c r="BV13" s="324">
        <v>0.31263010000000002</v>
      </c>
    </row>
    <row r="14" spans="1:74" x14ac:dyDescent="0.25">
      <c r="A14" s="565" t="s">
        <v>1092</v>
      </c>
      <c r="B14" s="566" t="s">
        <v>1093</v>
      </c>
      <c r="C14" s="208">
        <v>0.304226</v>
      </c>
      <c r="D14" s="208">
        <v>0.27385700000000002</v>
      </c>
      <c r="E14" s="208">
        <v>0.27574199999999999</v>
      </c>
      <c r="F14" s="208">
        <v>0.28576699999999999</v>
      </c>
      <c r="G14" s="208">
        <v>0.29167700000000002</v>
      </c>
      <c r="H14" s="208">
        <v>0.28573300000000001</v>
      </c>
      <c r="I14" s="208">
        <v>0.28635500000000003</v>
      </c>
      <c r="J14" s="208">
        <v>0.29338700000000001</v>
      </c>
      <c r="K14" s="208">
        <v>0.29403299999999999</v>
      </c>
      <c r="L14" s="208">
        <v>0.29429</v>
      </c>
      <c r="M14" s="208">
        <v>0.31443300000000002</v>
      </c>
      <c r="N14" s="208">
        <v>0.313</v>
      </c>
      <c r="O14" s="208">
        <v>0.29183900000000002</v>
      </c>
      <c r="P14" s="208">
        <v>0.28857100000000002</v>
      </c>
      <c r="Q14" s="208">
        <v>0.26148399999999999</v>
      </c>
      <c r="R14" s="208">
        <v>0.2717</v>
      </c>
      <c r="S14" s="208">
        <v>0.28290300000000002</v>
      </c>
      <c r="T14" s="208">
        <v>0.29016700000000001</v>
      </c>
      <c r="U14" s="208">
        <v>0.28641899999999998</v>
      </c>
      <c r="V14" s="208">
        <v>0.28412900000000002</v>
      </c>
      <c r="W14" s="208">
        <v>0.28163300000000002</v>
      </c>
      <c r="X14" s="208">
        <v>0.28090300000000001</v>
      </c>
      <c r="Y14" s="208">
        <v>0.28713300000000003</v>
      </c>
      <c r="Z14" s="208">
        <v>0.28022599999999998</v>
      </c>
      <c r="AA14" s="208">
        <v>0.26909699999999998</v>
      </c>
      <c r="AB14" s="208">
        <v>0.233621</v>
      </c>
      <c r="AC14" s="208">
        <v>0.245452</v>
      </c>
      <c r="AD14" s="208">
        <v>0.26440000000000002</v>
      </c>
      <c r="AE14" s="208">
        <v>0.25838699999999998</v>
      </c>
      <c r="AF14" s="208">
        <v>0.25569999999999998</v>
      </c>
      <c r="AG14" s="208">
        <v>0.25790299999999999</v>
      </c>
      <c r="AH14" s="208">
        <v>0.252355</v>
      </c>
      <c r="AI14" s="208">
        <v>0.2697</v>
      </c>
      <c r="AJ14" s="208">
        <v>0.279613</v>
      </c>
      <c r="AK14" s="208">
        <v>0.28489999999999999</v>
      </c>
      <c r="AL14" s="208">
        <v>0.29206500000000002</v>
      </c>
      <c r="AM14" s="208">
        <v>0.296097</v>
      </c>
      <c r="AN14" s="208">
        <v>0.24482100000000001</v>
      </c>
      <c r="AO14" s="208">
        <v>0.26754800000000001</v>
      </c>
      <c r="AP14" s="208">
        <v>0.29909999999999998</v>
      </c>
      <c r="AQ14" s="208">
        <v>0.32403199999999999</v>
      </c>
      <c r="AR14" s="208">
        <v>0.30640000000000001</v>
      </c>
      <c r="AS14" s="208">
        <v>0.29829</v>
      </c>
      <c r="AT14" s="208">
        <v>0.29590300000000003</v>
      </c>
      <c r="AU14" s="208">
        <v>0.27873300000000001</v>
      </c>
      <c r="AV14" s="208">
        <v>0.26896799999999998</v>
      </c>
      <c r="AW14" s="208">
        <v>0.27686149999999998</v>
      </c>
      <c r="AX14" s="208">
        <v>0.29847289999999999</v>
      </c>
      <c r="AY14" s="324">
        <v>0.28510370000000002</v>
      </c>
      <c r="AZ14" s="324">
        <v>0.2764221</v>
      </c>
      <c r="BA14" s="324">
        <v>0.27853630000000001</v>
      </c>
      <c r="BB14" s="324">
        <v>0.28148339999999999</v>
      </c>
      <c r="BC14" s="324">
        <v>0.28612460000000001</v>
      </c>
      <c r="BD14" s="324">
        <v>0.28594190000000003</v>
      </c>
      <c r="BE14" s="324">
        <v>0.28632849999999999</v>
      </c>
      <c r="BF14" s="324">
        <v>0.28228130000000001</v>
      </c>
      <c r="BG14" s="324">
        <v>0.27346280000000001</v>
      </c>
      <c r="BH14" s="324">
        <v>0.27100020000000002</v>
      </c>
      <c r="BI14" s="324">
        <v>0.27963840000000001</v>
      </c>
      <c r="BJ14" s="324">
        <v>0.297267</v>
      </c>
      <c r="BK14" s="324">
        <v>0.2814778</v>
      </c>
      <c r="BL14" s="324">
        <v>0.26957750000000003</v>
      </c>
      <c r="BM14" s="324">
        <v>0.27748149999999999</v>
      </c>
      <c r="BN14" s="324">
        <v>0.28355029999999998</v>
      </c>
      <c r="BO14" s="324">
        <v>0.29046850000000002</v>
      </c>
      <c r="BP14" s="324">
        <v>0.28855399999999998</v>
      </c>
      <c r="BQ14" s="324">
        <v>0.28814620000000002</v>
      </c>
      <c r="BR14" s="324">
        <v>0.28416609999999998</v>
      </c>
      <c r="BS14" s="324">
        <v>0.2732406</v>
      </c>
      <c r="BT14" s="324">
        <v>0.27210240000000002</v>
      </c>
      <c r="BU14" s="324">
        <v>0.27896710000000002</v>
      </c>
      <c r="BV14" s="324">
        <v>0.29274790000000001</v>
      </c>
    </row>
    <row r="15" spans="1:74" x14ac:dyDescent="0.25">
      <c r="A15" s="565" t="s">
        <v>937</v>
      </c>
      <c r="B15" s="566" t="s">
        <v>931</v>
      </c>
      <c r="C15" s="208">
        <v>-0.21190300000000001</v>
      </c>
      <c r="D15" s="208">
        <v>-0.164464</v>
      </c>
      <c r="E15" s="208">
        <v>5.2547999999999997E-2</v>
      </c>
      <c r="F15" s="208">
        <v>0.20149900000000001</v>
      </c>
      <c r="G15" s="208">
        <v>0.25938800000000001</v>
      </c>
      <c r="H15" s="208">
        <v>0.26240000000000002</v>
      </c>
      <c r="I15" s="208">
        <v>0.25729099999999999</v>
      </c>
      <c r="J15" s="208">
        <v>0.26738600000000001</v>
      </c>
      <c r="K15" s="208">
        <v>5.5133000000000001E-2</v>
      </c>
      <c r="L15" s="208">
        <v>-0.116162</v>
      </c>
      <c r="M15" s="208">
        <v>-0.22069900000000001</v>
      </c>
      <c r="N15" s="208">
        <v>-0.24851699999999999</v>
      </c>
      <c r="O15" s="208">
        <v>-0.22313</v>
      </c>
      <c r="P15" s="208">
        <v>-0.1235</v>
      </c>
      <c r="Q15" s="208">
        <v>7.3451000000000002E-2</v>
      </c>
      <c r="R15" s="208">
        <v>0.23236699999999999</v>
      </c>
      <c r="S15" s="208">
        <v>0.28464600000000001</v>
      </c>
      <c r="T15" s="208">
        <v>0.264233</v>
      </c>
      <c r="U15" s="208">
        <v>0.26719399999999999</v>
      </c>
      <c r="V15" s="208">
        <v>0.21970999999999999</v>
      </c>
      <c r="W15" s="208">
        <v>5.4033999999999999E-2</v>
      </c>
      <c r="X15" s="208">
        <v>-0.127612</v>
      </c>
      <c r="Y15" s="208">
        <v>-0.314299</v>
      </c>
      <c r="Z15" s="208">
        <v>-0.25332399999999999</v>
      </c>
      <c r="AA15" s="208">
        <v>-0.18348400000000001</v>
      </c>
      <c r="AB15" s="208">
        <v>-0.13896600000000001</v>
      </c>
      <c r="AC15" s="208">
        <v>8.8968000000000005E-2</v>
      </c>
      <c r="AD15" s="208">
        <v>0.18063299999999999</v>
      </c>
      <c r="AE15" s="208">
        <v>0.17283899999999999</v>
      </c>
      <c r="AF15" s="208">
        <v>0.1968</v>
      </c>
      <c r="AG15" s="208">
        <v>0.201322</v>
      </c>
      <c r="AH15" s="208">
        <v>0.17871000000000001</v>
      </c>
      <c r="AI15" s="208">
        <v>2.0833999999999998E-2</v>
      </c>
      <c r="AJ15" s="208">
        <v>-0.13364599999999999</v>
      </c>
      <c r="AK15" s="208">
        <v>-0.23166700000000001</v>
      </c>
      <c r="AL15" s="208">
        <v>-0.21754899999999999</v>
      </c>
      <c r="AM15" s="208">
        <v>-0.192968</v>
      </c>
      <c r="AN15" s="208">
        <v>-0.12385699999999999</v>
      </c>
      <c r="AO15" s="208">
        <v>5.1999999999999998E-2</v>
      </c>
      <c r="AP15" s="208">
        <v>0.19616700000000001</v>
      </c>
      <c r="AQ15" s="208">
        <v>0.26793600000000001</v>
      </c>
      <c r="AR15" s="208">
        <v>0.26810099999999998</v>
      </c>
      <c r="AS15" s="208">
        <v>0.25948399999999999</v>
      </c>
      <c r="AT15" s="208">
        <v>0.216807</v>
      </c>
      <c r="AU15" s="208">
        <v>6.2066999999999997E-2</v>
      </c>
      <c r="AV15" s="208">
        <v>-6.5419000000000005E-2</v>
      </c>
      <c r="AW15" s="208">
        <v>-0.24025679999999999</v>
      </c>
      <c r="AX15" s="208">
        <v>-0.246089</v>
      </c>
      <c r="AY15" s="324">
        <v>-0.20549290000000001</v>
      </c>
      <c r="AZ15" s="324">
        <v>-0.12905549999999999</v>
      </c>
      <c r="BA15" s="324">
        <v>7.9126000000000002E-2</v>
      </c>
      <c r="BB15" s="324">
        <v>0.23574929999999999</v>
      </c>
      <c r="BC15" s="324">
        <v>0.27944580000000002</v>
      </c>
      <c r="BD15" s="324">
        <v>0.27574520000000002</v>
      </c>
      <c r="BE15" s="324">
        <v>0.27135550000000003</v>
      </c>
      <c r="BF15" s="324">
        <v>0.2499507</v>
      </c>
      <c r="BG15" s="324">
        <v>4.9958599999999999E-2</v>
      </c>
      <c r="BH15" s="324">
        <v>-9.3234899999999996E-2</v>
      </c>
      <c r="BI15" s="324">
        <v>-0.24216589999999999</v>
      </c>
      <c r="BJ15" s="324">
        <v>-0.2459566</v>
      </c>
      <c r="BK15" s="324">
        <v>-0.19897790000000001</v>
      </c>
      <c r="BL15" s="324">
        <v>-0.1220024</v>
      </c>
      <c r="BM15" s="324">
        <v>8.0330799999999994E-2</v>
      </c>
      <c r="BN15" s="324">
        <v>0.23315179999999999</v>
      </c>
      <c r="BO15" s="324">
        <v>0.27782750000000001</v>
      </c>
      <c r="BP15" s="324">
        <v>0.27643879999999998</v>
      </c>
      <c r="BQ15" s="324">
        <v>0.27157360000000003</v>
      </c>
      <c r="BR15" s="324">
        <v>0.2479326</v>
      </c>
      <c r="BS15" s="324">
        <v>5.2340600000000001E-2</v>
      </c>
      <c r="BT15" s="324">
        <v>-9.2949400000000001E-2</v>
      </c>
      <c r="BU15" s="324">
        <v>-0.24410689999999999</v>
      </c>
      <c r="BV15" s="324">
        <v>-0.25461820000000002</v>
      </c>
    </row>
    <row r="16" spans="1:74" x14ac:dyDescent="0.25">
      <c r="A16" s="565"/>
      <c r="B16" s="154" t="s">
        <v>938</v>
      </c>
      <c r="C16" s="158"/>
      <c r="D16" s="158"/>
      <c r="E16" s="158"/>
      <c r="F16" s="158"/>
      <c r="G16" s="158"/>
      <c r="H16" s="158"/>
      <c r="I16" s="158"/>
      <c r="J16" s="158"/>
      <c r="K16" s="158"/>
      <c r="L16" s="158"/>
      <c r="M16" s="158"/>
      <c r="N16" s="158"/>
      <c r="O16" s="158"/>
      <c r="P16" s="158"/>
      <c r="Q16" s="158"/>
      <c r="R16" s="158"/>
      <c r="S16" s="158"/>
      <c r="T16" s="158"/>
      <c r="U16" s="158"/>
      <c r="V16" s="158"/>
      <c r="W16" s="158"/>
      <c r="X16" s="158"/>
      <c r="Y16" s="158"/>
      <c r="Z16" s="158"/>
      <c r="AA16" s="158"/>
      <c r="AB16" s="158"/>
      <c r="AC16" s="158"/>
      <c r="AD16" s="158"/>
      <c r="AE16" s="158"/>
      <c r="AF16" s="158"/>
      <c r="AG16" s="158"/>
      <c r="AH16" s="158"/>
      <c r="AI16" s="158"/>
      <c r="AJ16" s="158"/>
      <c r="AK16" s="158"/>
      <c r="AL16" s="158"/>
      <c r="AM16" s="158"/>
      <c r="AN16" s="158"/>
      <c r="AO16" s="158"/>
      <c r="AP16" s="158"/>
      <c r="AQ16" s="158"/>
      <c r="AR16" s="158"/>
      <c r="AS16" s="158"/>
      <c r="AT16" s="158"/>
      <c r="AU16" s="158"/>
      <c r="AV16" s="158"/>
      <c r="AW16" s="158"/>
      <c r="AX16" s="158"/>
      <c r="AY16" s="364"/>
      <c r="AZ16" s="364"/>
      <c r="BA16" s="364"/>
      <c r="BB16" s="364"/>
      <c r="BC16" s="364"/>
      <c r="BD16" s="364"/>
      <c r="BE16" s="364"/>
      <c r="BF16" s="364"/>
      <c r="BG16" s="364"/>
      <c r="BH16" s="364"/>
      <c r="BI16" s="364"/>
      <c r="BJ16" s="364"/>
      <c r="BK16" s="364"/>
      <c r="BL16" s="364"/>
      <c r="BM16" s="364"/>
      <c r="BN16" s="364"/>
      <c r="BO16" s="364"/>
      <c r="BP16" s="364"/>
      <c r="BQ16" s="364"/>
      <c r="BR16" s="364"/>
      <c r="BS16" s="364"/>
      <c r="BT16" s="364"/>
      <c r="BU16" s="364"/>
      <c r="BV16" s="364"/>
    </row>
    <row r="17" spans="1:74" x14ac:dyDescent="0.25">
      <c r="A17" s="565" t="s">
        <v>939</v>
      </c>
      <c r="B17" s="566" t="s">
        <v>933</v>
      </c>
      <c r="C17" s="208">
        <v>-2.1065E-2</v>
      </c>
      <c r="D17" s="208">
        <v>-2.0428999999999999E-2</v>
      </c>
      <c r="E17" s="208">
        <v>-2.0129000000000001E-2</v>
      </c>
      <c r="F17" s="208">
        <v>-2.0333E-2</v>
      </c>
      <c r="G17" s="208">
        <v>-2.1580999999999999E-2</v>
      </c>
      <c r="H17" s="208">
        <v>-2.1132999999999999E-2</v>
      </c>
      <c r="I17" s="208">
        <v>-2.1807E-2</v>
      </c>
      <c r="J17" s="208">
        <v>-2.2225999999999999E-2</v>
      </c>
      <c r="K17" s="208">
        <v>-2.0767000000000001E-2</v>
      </c>
      <c r="L17" s="208">
        <v>-2.0032000000000001E-2</v>
      </c>
      <c r="M17" s="208">
        <v>-2.0433E-2</v>
      </c>
      <c r="N17" s="208">
        <v>-1.9903000000000001E-2</v>
      </c>
      <c r="O17" s="208">
        <v>-2.0226000000000001E-2</v>
      </c>
      <c r="P17" s="208">
        <v>-2.0678999999999999E-2</v>
      </c>
      <c r="Q17" s="208">
        <v>-1.9193999999999999E-2</v>
      </c>
      <c r="R17" s="208">
        <v>-1.9833E-2</v>
      </c>
      <c r="S17" s="208">
        <v>-2.0289999999999999E-2</v>
      </c>
      <c r="T17" s="208">
        <v>-2.1132999999999999E-2</v>
      </c>
      <c r="U17" s="208">
        <v>-2.1225999999999998E-2</v>
      </c>
      <c r="V17" s="208">
        <v>-2.0903000000000001E-2</v>
      </c>
      <c r="W17" s="208">
        <v>-2.01E-2</v>
      </c>
      <c r="X17" s="208">
        <v>-2.0645E-2</v>
      </c>
      <c r="Y17" s="208">
        <v>-2.1100000000000001E-2</v>
      </c>
      <c r="Z17" s="208">
        <v>-2.1451999999999999E-2</v>
      </c>
      <c r="AA17" s="208">
        <v>-2.0516E-2</v>
      </c>
      <c r="AB17" s="208">
        <v>-1.9827999999999998E-2</v>
      </c>
      <c r="AC17" s="208">
        <v>-1.8096999999999999E-2</v>
      </c>
      <c r="AD17" s="208">
        <v>-1.1133000000000001E-2</v>
      </c>
      <c r="AE17" s="208">
        <v>-1.3644999999999999E-2</v>
      </c>
      <c r="AF17" s="208">
        <v>-1.7867000000000001E-2</v>
      </c>
      <c r="AG17" s="208">
        <v>-1.9484000000000001E-2</v>
      </c>
      <c r="AH17" s="208">
        <v>-1.8903E-2</v>
      </c>
      <c r="AI17" s="208">
        <v>-1.9266999999999999E-2</v>
      </c>
      <c r="AJ17" s="208">
        <v>-2.0487999999999999E-2</v>
      </c>
      <c r="AK17" s="208">
        <v>-2.1024000000000001E-2</v>
      </c>
      <c r="AL17" s="208">
        <v>-2.0570999999999999E-2</v>
      </c>
      <c r="AM17" s="208">
        <v>-1.9290000000000002E-2</v>
      </c>
      <c r="AN17" s="208">
        <v>-1.8036E-2</v>
      </c>
      <c r="AO17" s="208">
        <v>-2.0580999999999999E-2</v>
      </c>
      <c r="AP17" s="208">
        <v>-2.0841999999999999E-2</v>
      </c>
      <c r="AQ17" s="208">
        <v>-2.2585999999999998E-2</v>
      </c>
      <c r="AR17" s="208">
        <v>-2.3736E-2</v>
      </c>
      <c r="AS17" s="208">
        <v>-2.3307999999999999E-2</v>
      </c>
      <c r="AT17" s="208">
        <v>-2.1700000000000001E-2</v>
      </c>
      <c r="AU17" s="208">
        <v>-2.1635000000000001E-2</v>
      </c>
      <c r="AV17" s="208">
        <v>-2.2270000000000002E-2</v>
      </c>
      <c r="AW17" s="208">
        <v>-1.9764799999999999E-2</v>
      </c>
      <c r="AX17" s="208">
        <v>-1.9678999999999999E-2</v>
      </c>
      <c r="AY17" s="324">
        <v>-2.02326E-2</v>
      </c>
      <c r="AZ17" s="324">
        <v>-1.9560600000000001E-2</v>
      </c>
      <c r="BA17" s="324">
        <v>-1.9635799999999998E-2</v>
      </c>
      <c r="BB17" s="324">
        <v>-1.9897499999999999E-2</v>
      </c>
      <c r="BC17" s="324">
        <v>-2.0773900000000001E-2</v>
      </c>
      <c r="BD17" s="324">
        <v>-2.0806499999999999E-2</v>
      </c>
      <c r="BE17" s="324">
        <v>-2.0689200000000001E-2</v>
      </c>
      <c r="BF17" s="324">
        <v>-2.10809E-2</v>
      </c>
      <c r="BG17" s="324">
        <v>-2.0275899999999999E-2</v>
      </c>
      <c r="BH17" s="324">
        <v>-2.0525000000000002E-2</v>
      </c>
      <c r="BI17" s="324">
        <v>-2.0947500000000001E-2</v>
      </c>
      <c r="BJ17" s="324">
        <v>-2.0845300000000001E-2</v>
      </c>
      <c r="BK17" s="324">
        <v>-2.0495200000000002E-2</v>
      </c>
      <c r="BL17" s="324">
        <v>-1.9802299999999998E-2</v>
      </c>
      <c r="BM17" s="324">
        <v>-1.9814999999999999E-2</v>
      </c>
      <c r="BN17" s="324">
        <v>-2.0151599999999999E-2</v>
      </c>
      <c r="BO17" s="324">
        <v>-2.0817700000000001E-2</v>
      </c>
      <c r="BP17" s="324">
        <v>-2.0762699999999999E-2</v>
      </c>
      <c r="BQ17" s="324">
        <v>-2.0459999999999999E-2</v>
      </c>
      <c r="BR17" s="324">
        <v>-2.07239E-2</v>
      </c>
      <c r="BS17" s="324">
        <v>-2.01199E-2</v>
      </c>
      <c r="BT17" s="324">
        <v>-2.0324200000000001E-2</v>
      </c>
      <c r="BU17" s="324">
        <v>-2.0859099999999998E-2</v>
      </c>
      <c r="BV17" s="324">
        <v>-2.0877400000000001E-2</v>
      </c>
    </row>
    <row r="18" spans="1:74" ht="10" x14ac:dyDescent="0.2">
      <c r="A18" s="565"/>
      <c r="B18" s="566"/>
      <c r="C18" s="158"/>
      <c r="D18" s="158"/>
      <c r="E18" s="158"/>
      <c r="F18" s="158"/>
      <c r="G18" s="158"/>
      <c r="H18" s="158"/>
      <c r="I18" s="158"/>
      <c r="J18" s="158"/>
      <c r="K18" s="158"/>
      <c r="L18" s="158"/>
      <c r="M18" s="158"/>
      <c r="N18" s="158"/>
      <c r="O18" s="158"/>
      <c r="P18" s="158"/>
      <c r="Q18" s="158"/>
      <c r="R18" s="158"/>
      <c r="S18" s="158"/>
      <c r="T18" s="158"/>
      <c r="U18" s="158"/>
      <c r="V18" s="158"/>
      <c r="W18" s="158"/>
      <c r="X18" s="158"/>
      <c r="Y18" s="158"/>
      <c r="Z18" s="158"/>
      <c r="AA18" s="158"/>
      <c r="AB18" s="158"/>
      <c r="AC18" s="158"/>
      <c r="AD18" s="158"/>
      <c r="AE18" s="158"/>
      <c r="AF18" s="158"/>
      <c r="AG18" s="158"/>
      <c r="AH18" s="158"/>
      <c r="AI18" s="158"/>
      <c r="AJ18" s="158"/>
      <c r="AK18" s="158"/>
      <c r="AL18" s="158"/>
      <c r="AM18" s="158"/>
      <c r="AN18" s="158"/>
      <c r="AO18" s="158"/>
      <c r="AP18" s="158"/>
      <c r="AQ18" s="158"/>
      <c r="AR18" s="158"/>
      <c r="AS18" s="158"/>
      <c r="AT18" s="158"/>
      <c r="AU18" s="158"/>
      <c r="AV18" s="158"/>
      <c r="AW18" s="158"/>
      <c r="AX18" s="158"/>
      <c r="AY18" s="364"/>
      <c r="AZ18" s="364"/>
      <c r="BA18" s="364"/>
      <c r="BB18" s="364"/>
      <c r="BC18" s="364"/>
      <c r="BD18" s="364"/>
      <c r="BE18" s="364"/>
      <c r="BF18" s="364"/>
      <c r="BG18" s="364"/>
      <c r="BH18" s="364"/>
      <c r="BI18" s="364"/>
      <c r="BJ18" s="364"/>
      <c r="BK18" s="364"/>
      <c r="BL18" s="364"/>
      <c r="BM18" s="364"/>
      <c r="BN18" s="364"/>
      <c r="BO18" s="364"/>
      <c r="BP18" s="364"/>
      <c r="BQ18" s="364"/>
      <c r="BR18" s="364"/>
      <c r="BS18" s="364"/>
      <c r="BT18" s="364"/>
      <c r="BU18" s="364"/>
      <c r="BV18" s="364"/>
    </row>
    <row r="19" spans="1:74" x14ac:dyDescent="0.25">
      <c r="A19" s="564"/>
      <c r="B19" s="154" t="s">
        <v>940</v>
      </c>
      <c r="C19" s="158"/>
      <c r="D19" s="158"/>
      <c r="E19" s="158"/>
      <c r="F19" s="158"/>
      <c r="G19" s="158"/>
      <c r="H19" s="158"/>
      <c r="I19" s="158"/>
      <c r="J19" s="158"/>
      <c r="K19" s="158"/>
      <c r="L19" s="158"/>
      <c r="M19" s="158"/>
      <c r="N19" s="158"/>
      <c r="O19" s="158"/>
      <c r="P19" s="158"/>
      <c r="Q19" s="158"/>
      <c r="R19" s="158"/>
      <c r="S19" s="158"/>
      <c r="T19" s="158"/>
      <c r="U19" s="158"/>
      <c r="V19" s="158"/>
      <c r="W19" s="158"/>
      <c r="X19" s="158"/>
      <c r="Y19" s="158"/>
      <c r="Z19" s="158"/>
      <c r="AA19" s="158"/>
      <c r="AB19" s="158"/>
      <c r="AC19" s="158"/>
      <c r="AD19" s="158"/>
      <c r="AE19" s="158"/>
      <c r="AF19" s="158"/>
      <c r="AG19" s="158"/>
      <c r="AH19" s="158"/>
      <c r="AI19" s="158"/>
      <c r="AJ19" s="158"/>
      <c r="AK19" s="158"/>
      <c r="AL19" s="158"/>
      <c r="AM19" s="158"/>
      <c r="AN19" s="158"/>
      <c r="AO19" s="158"/>
      <c r="AP19" s="158"/>
      <c r="AQ19" s="158"/>
      <c r="AR19" s="158"/>
      <c r="AS19" s="158"/>
      <c r="AT19" s="158"/>
      <c r="AU19" s="158"/>
      <c r="AV19" s="158"/>
      <c r="AW19" s="158"/>
      <c r="AX19" s="158"/>
      <c r="AY19" s="364"/>
      <c r="AZ19" s="364"/>
      <c r="BA19" s="364"/>
      <c r="BB19" s="364"/>
      <c r="BC19" s="364"/>
      <c r="BD19" s="364"/>
      <c r="BE19" s="364"/>
      <c r="BF19" s="364"/>
      <c r="BG19" s="364"/>
      <c r="BH19" s="364"/>
      <c r="BI19" s="364"/>
      <c r="BJ19" s="364"/>
      <c r="BK19" s="364"/>
      <c r="BL19" s="364"/>
      <c r="BM19" s="364"/>
      <c r="BN19" s="364"/>
      <c r="BO19" s="364"/>
      <c r="BP19" s="364"/>
      <c r="BQ19" s="364"/>
      <c r="BR19" s="364"/>
      <c r="BS19" s="364"/>
      <c r="BT19" s="364"/>
      <c r="BU19" s="364"/>
      <c r="BV19" s="364"/>
    </row>
    <row r="20" spans="1:74" x14ac:dyDescent="0.25">
      <c r="A20" s="565" t="s">
        <v>941</v>
      </c>
      <c r="B20" s="566" t="s">
        <v>942</v>
      </c>
      <c r="C20" s="208">
        <v>-0.184973</v>
      </c>
      <c r="D20" s="208">
        <v>-0.24562999999999999</v>
      </c>
      <c r="E20" s="208">
        <v>-0.21654799999999999</v>
      </c>
      <c r="F20" s="208">
        <v>-0.30287500000000001</v>
      </c>
      <c r="G20" s="208">
        <v>-0.284306</v>
      </c>
      <c r="H20" s="208">
        <v>-0.26764500000000002</v>
      </c>
      <c r="I20" s="208">
        <v>-0.210894</v>
      </c>
      <c r="J20" s="208">
        <v>-0.28439799999999998</v>
      </c>
      <c r="K20" s="208">
        <v>-0.285329</v>
      </c>
      <c r="L20" s="208">
        <v>-0.26346900000000001</v>
      </c>
      <c r="M20" s="208">
        <v>-0.27021800000000001</v>
      </c>
      <c r="N20" s="208">
        <v>-0.257023</v>
      </c>
      <c r="O20" s="208">
        <v>-0.26598300000000002</v>
      </c>
      <c r="P20" s="208">
        <v>-0.25472499999999998</v>
      </c>
      <c r="Q20" s="208">
        <v>-0.245562</v>
      </c>
      <c r="R20" s="208">
        <v>-0.25165999999999999</v>
      </c>
      <c r="S20" s="208">
        <v>-0.28347899999999998</v>
      </c>
      <c r="T20" s="208">
        <v>-0.27490900000000001</v>
      </c>
      <c r="U20" s="208">
        <v>-0.27798800000000001</v>
      </c>
      <c r="V20" s="208">
        <v>-0.31239800000000001</v>
      </c>
      <c r="W20" s="208">
        <v>-0.24643300000000001</v>
      </c>
      <c r="X20" s="208">
        <v>-0.33849000000000001</v>
      </c>
      <c r="Y20" s="208">
        <v>-0.26636700000000002</v>
      </c>
      <c r="Z20" s="208">
        <v>-0.30124299999999998</v>
      </c>
      <c r="AA20" s="208">
        <v>-0.32342599999999999</v>
      </c>
      <c r="AB20" s="208">
        <v>-0.27740300000000001</v>
      </c>
      <c r="AC20" s="208">
        <v>-0.29536699999999999</v>
      </c>
      <c r="AD20" s="208">
        <v>-0.229573</v>
      </c>
      <c r="AE20" s="208">
        <v>-0.240928</v>
      </c>
      <c r="AF20" s="208">
        <v>-0.26357599999999998</v>
      </c>
      <c r="AG20" s="208">
        <v>-0.25139899999999998</v>
      </c>
      <c r="AH20" s="208">
        <v>-0.30333300000000002</v>
      </c>
      <c r="AI20" s="208">
        <v>-0.23763400000000001</v>
      </c>
      <c r="AJ20" s="208">
        <v>-0.29858400000000002</v>
      </c>
      <c r="AK20" s="208">
        <v>-0.26036799999999999</v>
      </c>
      <c r="AL20" s="208">
        <v>-0.26413900000000001</v>
      </c>
      <c r="AM20" s="208">
        <v>-0.34467599999999998</v>
      </c>
      <c r="AN20" s="208">
        <v>-0.32552799999999998</v>
      </c>
      <c r="AO20" s="208">
        <v>-0.37209199999999998</v>
      </c>
      <c r="AP20" s="208">
        <v>-0.40580699999999997</v>
      </c>
      <c r="AQ20" s="208">
        <v>-0.36702099999999999</v>
      </c>
      <c r="AR20" s="208">
        <v>-0.40155400000000002</v>
      </c>
      <c r="AS20" s="208">
        <v>-0.33432600000000001</v>
      </c>
      <c r="AT20" s="208">
        <v>-0.51706300000000005</v>
      </c>
      <c r="AU20" s="208">
        <v>-0.36277999999999999</v>
      </c>
      <c r="AV20" s="208">
        <v>-0.50733899999999998</v>
      </c>
      <c r="AW20" s="208">
        <v>-0.41276689999999999</v>
      </c>
      <c r="AX20" s="208">
        <v>-0.45766990000000002</v>
      </c>
      <c r="AY20" s="324">
        <v>-0.43003239999999998</v>
      </c>
      <c r="AZ20" s="324">
        <v>-0.42205920000000002</v>
      </c>
      <c r="BA20" s="324">
        <v>-0.42322910000000002</v>
      </c>
      <c r="BB20" s="324">
        <v>-0.42925479999999999</v>
      </c>
      <c r="BC20" s="324">
        <v>-0.4550419</v>
      </c>
      <c r="BD20" s="324">
        <v>-0.44834780000000002</v>
      </c>
      <c r="BE20" s="324">
        <v>-0.43553819999999999</v>
      </c>
      <c r="BF20" s="324">
        <v>-0.46471810000000002</v>
      </c>
      <c r="BG20" s="324">
        <v>-0.44422309999999998</v>
      </c>
      <c r="BH20" s="324">
        <v>-0.4599184</v>
      </c>
      <c r="BI20" s="324">
        <v>-0.46015479999999997</v>
      </c>
      <c r="BJ20" s="324">
        <v>-0.46559899999999999</v>
      </c>
      <c r="BK20" s="324">
        <v>-0.47872310000000001</v>
      </c>
      <c r="BL20" s="324">
        <v>-0.46438590000000002</v>
      </c>
      <c r="BM20" s="324">
        <v>-0.45452880000000001</v>
      </c>
      <c r="BN20" s="324">
        <v>-0.44977620000000001</v>
      </c>
      <c r="BO20" s="324">
        <v>-0.47445470000000001</v>
      </c>
      <c r="BP20" s="324">
        <v>-0.46755750000000001</v>
      </c>
      <c r="BQ20" s="324">
        <v>-0.44545750000000001</v>
      </c>
      <c r="BR20" s="324">
        <v>-0.47313100000000002</v>
      </c>
      <c r="BS20" s="324">
        <v>-0.4510265</v>
      </c>
      <c r="BT20" s="324">
        <v>-0.46426770000000001</v>
      </c>
      <c r="BU20" s="324">
        <v>-0.4627349</v>
      </c>
      <c r="BV20" s="324">
        <v>-0.46913319999999997</v>
      </c>
    </row>
    <row r="21" spans="1:74" x14ac:dyDescent="0.25">
      <c r="A21" s="565" t="s">
        <v>943</v>
      </c>
      <c r="B21" s="566" t="s">
        <v>952</v>
      </c>
      <c r="C21" s="208">
        <v>-0.60976799999999998</v>
      </c>
      <c r="D21" s="208">
        <v>-0.62160599999999999</v>
      </c>
      <c r="E21" s="208">
        <v>-0.71706999999999999</v>
      </c>
      <c r="F21" s="208">
        <v>-0.73491899999999999</v>
      </c>
      <c r="G21" s="208">
        <v>-0.86770599999999998</v>
      </c>
      <c r="H21" s="208">
        <v>-0.77149299999999998</v>
      </c>
      <c r="I21" s="208">
        <v>-0.94977900000000004</v>
      </c>
      <c r="J21" s="208">
        <v>-0.91164299999999998</v>
      </c>
      <c r="K21" s="208">
        <v>-0.69972199999999996</v>
      </c>
      <c r="L21" s="208">
        <v>-0.78050200000000003</v>
      </c>
      <c r="M21" s="208">
        <v>-0.86913300000000004</v>
      </c>
      <c r="N21" s="208">
        <v>-0.95758699999999997</v>
      </c>
      <c r="O21" s="208">
        <v>-0.80049899999999996</v>
      </c>
      <c r="P21" s="208">
        <v>-0.70601499999999995</v>
      </c>
      <c r="Q21" s="208">
        <v>-0.73214999999999997</v>
      </c>
      <c r="R21" s="208">
        <v>-1.023512</v>
      </c>
      <c r="S21" s="208">
        <v>-0.95669999999999999</v>
      </c>
      <c r="T21" s="208">
        <v>-1.0334300000000001</v>
      </c>
      <c r="U21" s="208">
        <v>-1.066152</v>
      </c>
      <c r="V21" s="208">
        <v>-0.913327</v>
      </c>
      <c r="W21" s="208">
        <v>-1.0048490000000001</v>
      </c>
      <c r="X21" s="208">
        <v>-1.0374110000000001</v>
      </c>
      <c r="Y21" s="208">
        <v>-1.0142910000000001</v>
      </c>
      <c r="Z21" s="208">
        <v>-1.0858749999999999</v>
      </c>
      <c r="AA21" s="208">
        <v>-1.0311790000000001</v>
      </c>
      <c r="AB21" s="208">
        <v>-1.0643549999999999</v>
      </c>
      <c r="AC21" s="208">
        <v>-1.137583</v>
      </c>
      <c r="AD21" s="208">
        <v>-1.1718329999999999</v>
      </c>
      <c r="AE21" s="208">
        <v>-0.95726100000000003</v>
      </c>
      <c r="AF21" s="208">
        <v>-1.1572720000000001</v>
      </c>
      <c r="AG21" s="208">
        <v>-1.134045</v>
      </c>
      <c r="AH21" s="208">
        <v>-1.033169</v>
      </c>
      <c r="AI21" s="208">
        <v>-1.013131</v>
      </c>
      <c r="AJ21" s="208">
        <v>-1.2844390000000001</v>
      </c>
      <c r="AK21" s="208">
        <v>-1.181886</v>
      </c>
      <c r="AL21" s="208">
        <v>-1.457379</v>
      </c>
      <c r="AM21" s="208">
        <v>-1.285628</v>
      </c>
      <c r="AN21" s="208">
        <v>-1.0240929999999999</v>
      </c>
      <c r="AO21" s="208">
        <v>-1.0007200000000001</v>
      </c>
      <c r="AP21" s="208">
        <v>-1.269058</v>
      </c>
      <c r="AQ21" s="208">
        <v>-1.1588259999999999</v>
      </c>
      <c r="AR21" s="208">
        <v>-1.2512639999999999</v>
      </c>
      <c r="AS21" s="208">
        <v>-1.242308</v>
      </c>
      <c r="AT21" s="208">
        <v>-1.1566689999999999</v>
      </c>
      <c r="AU21" s="208">
        <v>-1.1690560000000001</v>
      </c>
      <c r="AV21" s="208">
        <v>-1.1488309999999999</v>
      </c>
      <c r="AW21" s="208">
        <v>-1.1855666667</v>
      </c>
      <c r="AX21" s="208">
        <v>-1.1942314516000001</v>
      </c>
      <c r="AY21" s="324">
        <v>-1.176946</v>
      </c>
      <c r="AZ21" s="324">
        <v>-1.2152350000000001</v>
      </c>
      <c r="BA21" s="324">
        <v>-1.1881090000000001</v>
      </c>
      <c r="BB21" s="324">
        <v>-1.2544120000000001</v>
      </c>
      <c r="BC21" s="324">
        <v>-1.187856</v>
      </c>
      <c r="BD21" s="324">
        <v>-1.166247</v>
      </c>
      <c r="BE21" s="324">
        <v>-1.259217</v>
      </c>
      <c r="BF21" s="324">
        <v>-1.17862</v>
      </c>
      <c r="BG21" s="324">
        <v>-1.2343999999999999</v>
      </c>
      <c r="BH21" s="324">
        <v>-1.2696670000000001</v>
      </c>
      <c r="BI21" s="324">
        <v>-1.152075</v>
      </c>
      <c r="BJ21" s="324">
        <v>-1.221435</v>
      </c>
      <c r="BK21" s="324">
        <v>-1.282206</v>
      </c>
      <c r="BL21" s="324">
        <v>-1.3077970000000001</v>
      </c>
      <c r="BM21" s="324">
        <v>-1.268791</v>
      </c>
      <c r="BN21" s="324">
        <v>-1.3227910000000001</v>
      </c>
      <c r="BO21" s="324">
        <v>-1.3107530000000001</v>
      </c>
      <c r="BP21" s="324">
        <v>-1.3445819999999999</v>
      </c>
      <c r="BQ21" s="324">
        <v>-1.460307</v>
      </c>
      <c r="BR21" s="324">
        <v>-1.359399</v>
      </c>
      <c r="BS21" s="324">
        <v>-1.344257</v>
      </c>
      <c r="BT21" s="324">
        <v>-1.3920140000000001</v>
      </c>
      <c r="BU21" s="324">
        <v>-1.301229</v>
      </c>
      <c r="BV21" s="324">
        <v>-1.325272</v>
      </c>
    </row>
    <row r="22" spans="1:74" x14ac:dyDescent="0.25">
      <c r="A22" s="565" t="s">
        <v>944</v>
      </c>
      <c r="B22" s="566" t="s">
        <v>945</v>
      </c>
      <c r="C22" s="208">
        <v>-0.20010900000000001</v>
      </c>
      <c r="D22" s="208">
        <v>-0.137271</v>
      </c>
      <c r="E22" s="208">
        <v>-0.121147</v>
      </c>
      <c r="F22" s="208">
        <v>-0.233844</v>
      </c>
      <c r="G22" s="208">
        <v>-0.20894399999999999</v>
      </c>
      <c r="H22" s="208">
        <v>-0.20555799999999999</v>
      </c>
      <c r="I22" s="208">
        <v>-0.17005400000000001</v>
      </c>
      <c r="J22" s="208">
        <v>-0.145651</v>
      </c>
      <c r="K22" s="208">
        <v>-0.24294499999999999</v>
      </c>
      <c r="L22" s="208">
        <v>-0.193769</v>
      </c>
      <c r="M22" s="208">
        <v>-0.15851499999999999</v>
      </c>
      <c r="N22" s="208">
        <v>-6.5434000000000006E-2</v>
      </c>
      <c r="O22" s="208">
        <v>-9.1320999999999999E-2</v>
      </c>
      <c r="P22" s="208">
        <v>-0.10777200000000001</v>
      </c>
      <c r="Q22" s="208">
        <v>-0.21798100000000001</v>
      </c>
      <c r="R22" s="208">
        <v>-0.27332000000000001</v>
      </c>
      <c r="S22" s="208">
        <v>-0.232178</v>
      </c>
      <c r="T22" s="208">
        <v>-0.25698599999999999</v>
      </c>
      <c r="U22" s="208">
        <v>-0.22805800000000001</v>
      </c>
      <c r="V22" s="208">
        <v>-0.27643699999999999</v>
      </c>
      <c r="W22" s="208">
        <v>-0.28084599999999998</v>
      </c>
      <c r="X22" s="208">
        <v>-0.28472599999999998</v>
      </c>
      <c r="Y22" s="208">
        <v>-0.25609900000000002</v>
      </c>
      <c r="Z22" s="208">
        <v>-0.2036</v>
      </c>
      <c r="AA22" s="208">
        <v>-0.27883000000000002</v>
      </c>
      <c r="AB22" s="208">
        <v>-0.331293</v>
      </c>
      <c r="AC22" s="208">
        <v>-0.289524</v>
      </c>
      <c r="AD22" s="208">
        <v>-0.33490199999999998</v>
      </c>
      <c r="AE22" s="208">
        <v>-0.33559699999999998</v>
      </c>
      <c r="AF22" s="208">
        <v>-0.26724599999999998</v>
      </c>
      <c r="AG22" s="208">
        <v>-0.35758299999999998</v>
      </c>
      <c r="AH22" s="208">
        <v>-0.36327700000000002</v>
      </c>
      <c r="AI22" s="208">
        <v>-0.309307</v>
      </c>
      <c r="AJ22" s="208">
        <v>-0.42966700000000002</v>
      </c>
      <c r="AK22" s="208">
        <v>-0.35767599999999999</v>
      </c>
      <c r="AL22" s="208">
        <v>-0.22337099999999999</v>
      </c>
      <c r="AM22" s="208">
        <v>-0.33245400000000003</v>
      </c>
      <c r="AN22" s="208">
        <v>-0.31146000000000001</v>
      </c>
      <c r="AO22" s="208">
        <v>-0.39510200000000001</v>
      </c>
      <c r="AP22" s="208">
        <v>-0.44107000000000002</v>
      </c>
      <c r="AQ22" s="208">
        <v>-0.42255500000000001</v>
      </c>
      <c r="AR22" s="208">
        <v>-0.34901799999999999</v>
      </c>
      <c r="AS22" s="208">
        <v>-0.431425</v>
      </c>
      <c r="AT22" s="208">
        <v>-0.41569099999999998</v>
      </c>
      <c r="AU22" s="208">
        <v>-0.29991499999999999</v>
      </c>
      <c r="AV22" s="208">
        <v>-0.39834000000000003</v>
      </c>
      <c r="AW22" s="208">
        <v>-0.38088119999999998</v>
      </c>
      <c r="AX22" s="208">
        <v>-0.33191389999999998</v>
      </c>
      <c r="AY22" s="324">
        <v>-0.422323</v>
      </c>
      <c r="AZ22" s="324">
        <v>-0.39717219999999998</v>
      </c>
      <c r="BA22" s="324">
        <v>-0.45208720000000002</v>
      </c>
      <c r="BB22" s="324">
        <v>-0.4665511</v>
      </c>
      <c r="BC22" s="324">
        <v>-0.45731300000000003</v>
      </c>
      <c r="BD22" s="324">
        <v>-0.45738760000000001</v>
      </c>
      <c r="BE22" s="324">
        <v>-0.4453241</v>
      </c>
      <c r="BF22" s="324">
        <v>-0.45201730000000001</v>
      </c>
      <c r="BG22" s="324">
        <v>-0.45151940000000002</v>
      </c>
      <c r="BH22" s="324">
        <v>-0.40957159999999998</v>
      </c>
      <c r="BI22" s="324">
        <v>-0.39496199999999998</v>
      </c>
      <c r="BJ22" s="324">
        <v>-0.39173079999999999</v>
      </c>
      <c r="BK22" s="324">
        <v>-0.46400819999999998</v>
      </c>
      <c r="BL22" s="324">
        <v>-0.44246410000000003</v>
      </c>
      <c r="BM22" s="324">
        <v>-0.47192129999999999</v>
      </c>
      <c r="BN22" s="324">
        <v>-0.47585850000000002</v>
      </c>
      <c r="BO22" s="324">
        <v>-0.47668379999999999</v>
      </c>
      <c r="BP22" s="324">
        <v>-0.486319</v>
      </c>
      <c r="BQ22" s="324">
        <v>-0.47573389999999999</v>
      </c>
      <c r="BR22" s="324">
        <v>-0.47413650000000002</v>
      </c>
      <c r="BS22" s="324">
        <v>-0.48996669999999998</v>
      </c>
      <c r="BT22" s="324">
        <v>-0.44030469999999999</v>
      </c>
      <c r="BU22" s="324">
        <v>-0.41585060000000001</v>
      </c>
      <c r="BV22" s="324">
        <v>-0.38668039999999998</v>
      </c>
    </row>
    <row r="23" spans="1:74" x14ac:dyDescent="0.25">
      <c r="A23" s="565" t="s">
        <v>176</v>
      </c>
      <c r="B23" s="566" t="s">
        <v>946</v>
      </c>
      <c r="C23" s="208">
        <v>-0.18815299999999999</v>
      </c>
      <c r="D23" s="208">
        <v>-0.201179</v>
      </c>
      <c r="E23" s="208">
        <v>-0.155752</v>
      </c>
      <c r="F23" s="208">
        <v>-0.23050699999999999</v>
      </c>
      <c r="G23" s="208">
        <v>-0.23402700000000001</v>
      </c>
      <c r="H23" s="208">
        <v>-0.237952</v>
      </c>
      <c r="I23" s="208">
        <v>-0.171232</v>
      </c>
      <c r="J23" s="208">
        <v>-0.15843699999999999</v>
      </c>
      <c r="K23" s="208">
        <v>-0.182531</v>
      </c>
      <c r="L23" s="208">
        <v>-0.17830299999999999</v>
      </c>
      <c r="M23" s="208">
        <v>-0.133274</v>
      </c>
      <c r="N23" s="208">
        <v>-0.122686</v>
      </c>
      <c r="O23" s="208">
        <v>-0.106517</v>
      </c>
      <c r="P23" s="208">
        <v>-0.20202999999999999</v>
      </c>
      <c r="Q23" s="208">
        <v>-0.201677</v>
      </c>
      <c r="R23" s="208">
        <v>-0.16669999999999999</v>
      </c>
      <c r="S23" s="208">
        <v>-0.14588999999999999</v>
      </c>
      <c r="T23" s="208">
        <v>-0.12500700000000001</v>
      </c>
      <c r="U23" s="208">
        <v>-0.14049800000000001</v>
      </c>
      <c r="V23" s="208">
        <v>-0.15157499999999999</v>
      </c>
      <c r="W23" s="208">
        <v>-0.17624600000000001</v>
      </c>
      <c r="X23" s="208">
        <v>-0.22196099999999999</v>
      </c>
      <c r="Y23" s="208">
        <v>-0.25397700000000001</v>
      </c>
      <c r="Z23" s="208">
        <v>-0.16434199999999999</v>
      </c>
      <c r="AA23" s="208">
        <v>-0.28094599999999997</v>
      </c>
      <c r="AB23" s="208">
        <v>-0.36170099999999999</v>
      </c>
      <c r="AC23" s="208">
        <v>-0.183528</v>
      </c>
      <c r="AD23" s="208">
        <v>-0.27321200000000001</v>
      </c>
      <c r="AE23" s="208">
        <v>-0.13653999999999999</v>
      </c>
      <c r="AF23" s="208">
        <v>-0.17069400000000001</v>
      </c>
      <c r="AG23" s="208">
        <v>-0.16001599999999999</v>
      </c>
      <c r="AH23" s="208">
        <v>-0.12271899999999999</v>
      </c>
      <c r="AI23" s="208">
        <v>-0.20241999999999999</v>
      </c>
      <c r="AJ23" s="208">
        <v>-0.15822900000000001</v>
      </c>
      <c r="AK23" s="208">
        <v>-0.168792</v>
      </c>
      <c r="AL23" s="208">
        <v>-9.3992999999999993E-2</v>
      </c>
      <c r="AM23" s="208">
        <v>-0.18283199999999999</v>
      </c>
      <c r="AN23" s="208">
        <v>-0.27188800000000002</v>
      </c>
      <c r="AO23" s="208">
        <v>-0.21704399999999999</v>
      </c>
      <c r="AP23" s="208">
        <v>-0.21269199999999999</v>
      </c>
      <c r="AQ23" s="208">
        <v>-0.210814</v>
      </c>
      <c r="AR23" s="208">
        <v>-0.19833899999999999</v>
      </c>
      <c r="AS23" s="208">
        <v>-0.17002300000000001</v>
      </c>
      <c r="AT23" s="208">
        <v>-0.169567</v>
      </c>
      <c r="AU23" s="208">
        <v>-0.194767</v>
      </c>
      <c r="AV23" s="208">
        <v>-0.15920999999999999</v>
      </c>
      <c r="AW23" s="208">
        <v>-0.19544690000000001</v>
      </c>
      <c r="AX23" s="208">
        <v>-0.19510959999999999</v>
      </c>
      <c r="AY23" s="324">
        <v>-0.24281169999999999</v>
      </c>
      <c r="AZ23" s="324">
        <v>-0.25679730000000001</v>
      </c>
      <c r="BA23" s="324">
        <v>-0.2126951</v>
      </c>
      <c r="BB23" s="324">
        <v>-0.1980778</v>
      </c>
      <c r="BC23" s="324">
        <v>-0.19451280000000001</v>
      </c>
      <c r="BD23" s="324">
        <v>-0.19097439999999999</v>
      </c>
      <c r="BE23" s="324">
        <v>-0.2014851</v>
      </c>
      <c r="BF23" s="324">
        <v>-0.1969977</v>
      </c>
      <c r="BG23" s="324">
        <v>-0.19963520000000001</v>
      </c>
      <c r="BH23" s="324">
        <v>-0.18286469999999999</v>
      </c>
      <c r="BI23" s="324">
        <v>-0.18040220000000001</v>
      </c>
      <c r="BJ23" s="324">
        <v>-0.17177790000000001</v>
      </c>
      <c r="BK23" s="324">
        <v>-0.21357209999999999</v>
      </c>
      <c r="BL23" s="324">
        <v>-0.23751410000000001</v>
      </c>
      <c r="BM23" s="324">
        <v>-0.20680680000000001</v>
      </c>
      <c r="BN23" s="324">
        <v>-0.20258019999999999</v>
      </c>
      <c r="BO23" s="324">
        <v>-0.2052216</v>
      </c>
      <c r="BP23" s="324">
        <v>-0.20272080000000001</v>
      </c>
      <c r="BQ23" s="324">
        <v>-0.21445349999999999</v>
      </c>
      <c r="BR23" s="324">
        <v>-0.2113902</v>
      </c>
      <c r="BS23" s="324">
        <v>-0.2116769</v>
      </c>
      <c r="BT23" s="324">
        <v>-0.1944881</v>
      </c>
      <c r="BU23" s="324">
        <v>-0.1933811</v>
      </c>
      <c r="BV23" s="324">
        <v>-0.19032180000000001</v>
      </c>
    </row>
    <row r="24" spans="1:74" ht="10" x14ac:dyDescent="0.2">
      <c r="A24" s="565"/>
      <c r="B24" s="566"/>
      <c r="C24" s="158"/>
      <c r="D24" s="158"/>
      <c r="E24" s="158"/>
      <c r="F24" s="158"/>
      <c r="G24" s="158"/>
      <c r="H24" s="158"/>
      <c r="I24" s="158"/>
      <c r="J24" s="158"/>
      <c r="K24" s="158"/>
      <c r="L24" s="158"/>
      <c r="M24" s="158"/>
      <c r="N24" s="158"/>
      <c r="O24" s="158"/>
      <c r="P24" s="158"/>
      <c r="Q24" s="158"/>
      <c r="R24" s="158"/>
      <c r="S24" s="158"/>
      <c r="T24" s="158"/>
      <c r="U24" s="158"/>
      <c r="V24" s="158"/>
      <c r="W24" s="158"/>
      <c r="X24" s="158"/>
      <c r="Y24" s="158"/>
      <c r="Z24" s="158"/>
      <c r="AA24" s="158"/>
      <c r="AB24" s="158"/>
      <c r="AC24" s="158"/>
      <c r="AD24" s="158"/>
      <c r="AE24" s="158"/>
      <c r="AF24" s="158"/>
      <c r="AG24" s="158"/>
      <c r="AH24" s="158"/>
      <c r="AI24" s="158"/>
      <c r="AJ24" s="158"/>
      <c r="AK24" s="158"/>
      <c r="AL24" s="158"/>
      <c r="AM24" s="158"/>
      <c r="AN24" s="158"/>
      <c r="AO24" s="158"/>
      <c r="AP24" s="158"/>
      <c r="AQ24" s="158"/>
      <c r="AR24" s="158"/>
      <c r="AS24" s="158"/>
      <c r="AT24" s="158"/>
      <c r="AU24" s="158"/>
      <c r="AV24" s="158"/>
      <c r="AW24" s="158"/>
      <c r="AX24" s="158"/>
      <c r="AY24" s="364"/>
      <c r="AZ24" s="364"/>
      <c r="BA24" s="364"/>
      <c r="BB24" s="364"/>
      <c r="BC24" s="364"/>
      <c r="BD24" s="364"/>
      <c r="BE24" s="364"/>
      <c r="BF24" s="364"/>
      <c r="BG24" s="364"/>
      <c r="BH24" s="364"/>
      <c r="BI24" s="364"/>
      <c r="BJ24" s="364"/>
      <c r="BK24" s="364"/>
      <c r="BL24" s="364"/>
      <c r="BM24" s="364"/>
      <c r="BN24" s="364"/>
      <c r="BO24" s="364"/>
      <c r="BP24" s="364"/>
      <c r="BQ24" s="364"/>
      <c r="BR24" s="364"/>
      <c r="BS24" s="364"/>
      <c r="BT24" s="364"/>
      <c r="BU24" s="364"/>
      <c r="BV24" s="364"/>
    </row>
    <row r="25" spans="1:74" x14ac:dyDescent="0.25">
      <c r="A25" s="564"/>
      <c r="B25" s="154" t="s">
        <v>947</v>
      </c>
      <c r="C25" s="158"/>
      <c r="D25" s="158"/>
      <c r="E25" s="158"/>
      <c r="F25" s="158"/>
      <c r="G25" s="158"/>
      <c r="H25" s="158"/>
      <c r="I25" s="158"/>
      <c r="J25" s="158"/>
      <c r="K25" s="158"/>
      <c r="L25" s="158"/>
      <c r="M25" s="158"/>
      <c r="N25" s="158"/>
      <c r="O25" s="158"/>
      <c r="P25" s="158"/>
      <c r="Q25" s="158"/>
      <c r="R25" s="158"/>
      <c r="S25" s="158"/>
      <c r="T25" s="158"/>
      <c r="U25" s="158"/>
      <c r="V25" s="158"/>
      <c r="W25" s="158"/>
      <c r="X25" s="158"/>
      <c r="Y25" s="158"/>
      <c r="Z25" s="158"/>
      <c r="AA25" s="158"/>
      <c r="AB25" s="158"/>
      <c r="AC25" s="158"/>
      <c r="AD25" s="158"/>
      <c r="AE25" s="158"/>
      <c r="AF25" s="158"/>
      <c r="AG25" s="158"/>
      <c r="AH25" s="158"/>
      <c r="AI25" s="158"/>
      <c r="AJ25" s="158"/>
      <c r="AK25" s="158"/>
      <c r="AL25" s="158"/>
      <c r="AM25" s="158"/>
      <c r="AN25" s="158"/>
      <c r="AO25" s="158"/>
      <c r="AP25" s="158"/>
      <c r="AQ25" s="158"/>
      <c r="AR25" s="158"/>
      <c r="AS25" s="158"/>
      <c r="AT25" s="158"/>
      <c r="AU25" s="158"/>
      <c r="AV25" s="158"/>
      <c r="AW25" s="158"/>
      <c r="AX25" s="158"/>
      <c r="AY25" s="364"/>
      <c r="AZ25" s="364"/>
      <c r="BA25" s="364"/>
      <c r="BB25" s="364"/>
      <c r="BC25" s="364"/>
      <c r="BD25" s="364"/>
      <c r="BE25" s="364"/>
      <c r="BF25" s="364"/>
      <c r="BG25" s="364"/>
      <c r="BH25" s="364"/>
      <c r="BI25" s="364"/>
      <c r="BJ25" s="364"/>
      <c r="BK25" s="364"/>
      <c r="BL25" s="364"/>
      <c r="BM25" s="364"/>
      <c r="BN25" s="364"/>
      <c r="BO25" s="364"/>
      <c r="BP25" s="364"/>
      <c r="BQ25" s="364"/>
      <c r="BR25" s="364"/>
      <c r="BS25" s="364"/>
      <c r="BT25" s="364"/>
      <c r="BU25" s="364"/>
      <c r="BV25" s="364"/>
    </row>
    <row r="26" spans="1:74" x14ac:dyDescent="0.25">
      <c r="A26" s="565" t="s">
        <v>948</v>
      </c>
      <c r="B26" s="566" t="s">
        <v>945</v>
      </c>
      <c r="C26" s="208">
        <v>0.47522599999999998</v>
      </c>
      <c r="D26" s="208">
        <v>0.4955</v>
      </c>
      <c r="E26" s="208">
        <v>0.396032</v>
      </c>
      <c r="F26" s="208">
        <v>0.33793299999999998</v>
      </c>
      <c r="G26" s="208">
        <v>0.29158099999999998</v>
      </c>
      <c r="H26" s="208">
        <v>0.28389999999999999</v>
      </c>
      <c r="I26" s="208">
        <v>0.26480700000000001</v>
      </c>
      <c r="J26" s="208">
        <v>0.30364600000000003</v>
      </c>
      <c r="K26" s="208">
        <v>0.39916600000000002</v>
      </c>
      <c r="L26" s="208">
        <v>0.50209700000000002</v>
      </c>
      <c r="M26" s="208">
        <v>0.58096599999999998</v>
      </c>
      <c r="N26" s="208">
        <v>0.58438699999999999</v>
      </c>
      <c r="O26" s="208">
        <v>0.53335500000000002</v>
      </c>
      <c r="P26" s="208">
        <v>0.456071</v>
      </c>
      <c r="Q26" s="208">
        <v>0.37861299999999998</v>
      </c>
      <c r="R26" s="208">
        <v>0.32503300000000002</v>
      </c>
      <c r="S26" s="208">
        <v>0.275613</v>
      </c>
      <c r="T26" s="208">
        <v>0.25883400000000001</v>
      </c>
      <c r="U26" s="208">
        <v>0.268484</v>
      </c>
      <c r="V26" s="208">
        <v>0.29877399999999998</v>
      </c>
      <c r="W26" s="208">
        <v>0.42036699999999999</v>
      </c>
      <c r="X26" s="208">
        <v>0.51129100000000005</v>
      </c>
      <c r="Y26" s="208">
        <v>0.5696</v>
      </c>
      <c r="Z26" s="208">
        <v>0.55051600000000001</v>
      </c>
      <c r="AA26" s="208">
        <v>0.53683800000000004</v>
      </c>
      <c r="AB26" s="208">
        <v>0.47444799999999998</v>
      </c>
      <c r="AC26" s="208">
        <v>0.37206400000000001</v>
      </c>
      <c r="AD26" s="208">
        <v>0.23130000000000001</v>
      </c>
      <c r="AE26" s="208">
        <v>0.240452</v>
      </c>
      <c r="AF26" s="208">
        <v>0.27343400000000001</v>
      </c>
      <c r="AG26" s="208">
        <v>0.29816199999999998</v>
      </c>
      <c r="AH26" s="208">
        <v>0.28458</v>
      </c>
      <c r="AI26" s="208">
        <v>0.37943399999999999</v>
      </c>
      <c r="AJ26" s="208">
        <v>0.46100000000000002</v>
      </c>
      <c r="AK26" s="208">
        <v>0.49673400000000001</v>
      </c>
      <c r="AL26" s="208">
        <v>0.45796700000000001</v>
      </c>
      <c r="AM26" s="208">
        <v>0.45383800000000002</v>
      </c>
      <c r="AN26" s="208">
        <v>0.36521500000000001</v>
      </c>
      <c r="AO26" s="208">
        <v>0.34628999999999999</v>
      </c>
      <c r="AP26" s="208">
        <v>0.29106599999999999</v>
      </c>
      <c r="AQ26" s="208">
        <v>0.29109699999999999</v>
      </c>
      <c r="AR26" s="208">
        <v>0.28246700000000002</v>
      </c>
      <c r="AS26" s="208">
        <v>0.28535500000000003</v>
      </c>
      <c r="AT26" s="208">
        <v>0.29206500000000002</v>
      </c>
      <c r="AU26" s="208">
        <v>0.35959999999999998</v>
      </c>
      <c r="AV26" s="208">
        <v>0.45777400000000001</v>
      </c>
      <c r="AW26" s="208">
        <v>0.54502919999999999</v>
      </c>
      <c r="AX26" s="208">
        <v>0.52042029999999995</v>
      </c>
      <c r="AY26" s="324">
        <v>0.44794580000000001</v>
      </c>
      <c r="AZ26" s="324">
        <v>0.41443370000000002</v>
      </c>
      <c r="BA26" s="324">
        <v>0.33558490000000002</v>
      </c>
      <c r="BB26" s="324">
        <v>0.29744229999999999</v>
      </c>
      <c r="BC26" s="324">
        <v>0.2800512</v>
      </c>
      <c r="BD26" s="324">
        <v>0.27896110000000002</v>
      </c>
      <c r="BE26" s="324">
        <v>0.27622239999999998</v>
      </c>
      <c r="BF26" s="324">
        <v>0.29684850000000002</v>
      </c>
      <c r="BG26" s="324">
        <v>0.40149610000000002</v>
      </c>
      <c r="BH26" s="324">
        <v>0.45586280000000001</v>
      </c>
      <c r="BI26" s="324">
        <v>0.53498559999999995</v>
      </c>
      <c r="BJ26" s="324">
        <v>0.5200072</v>
      </c>
      <c r="BK26" s="324">
        <v>0.42761860000000002</v>
      </c>
      <c r="BL26" s="324">
        <v>0.39242779999999999</v>
      </c>
      <c r="BM26" s="324">
        <v>0.3318257</v>
      </c>
      <c r="BN26" s="324">
        <v>0.3055466</v>
      </c>
      <c r="BO26" s="324">
        <v>0.28510029999999997</v>
      </c>
      <c r="BP26" s="324">
        <v>0.27679720000000002</v>
      </c>
      <c r="BQ26" s="324">
        <v>0.27554210000000001</v>
      </c>
      <c r="BR26" s="324">
        <v>0.30314489999999999</v>
      </c>
      <c r="BS26" s="324">
        <v>0.39406419999999998</v>
      </c>
      <c r="BT26" s="324">
        <v>0.45497219999999999</v>
      </c>
      <c r="BU26" s="324">
        <v>0.54104160000000001</v>
      </c>
      <c r="BV26" s="324">
        <v>0.54703199999999996</v>
      </c>
    </row>
    <row r="27" spans="1:74" x14ac:dyDescent="0.25">
      <c r="A27" s="565" t="s">
        <v>753</v>
      </c>
      <c r="B27" s="566" t="s">
        <v>946</v>
      </c>
      <c r="C27" s="208">
        <v>0.154645</v>
      </c>
      <c r="D27" s="208">
        <v>0.13375000000000001</v>
      </c>
      <c r="E27" s="208">
        <v>0.16006500000000001</v>
      </c>
      <c r="F27" s="208">
        <v>0.1593</v>
      </c>
      <c r="G27" s="208">
        <v>0.162129</v>
      </c>
      <c r="H27" s="208">
        <v>0.171767</v>
      </c>
      <c r="I27" s="208">
        <v>0.17751600000000001</v>
      </c>
      <c r="J27" s="208">
        <v>0.200548</v>
      </c>
      <c r="K27" s="208">
        <v>0.166267</v>
      </c>
      <c r="L27" s="208">
        <v>0.18454799999999999</v>
      </c>
      <c r="M27" s="208">
        <v>0.16536699999999999</v>
      </c>
      <c r="N27" s="208">
        <v>0.14758099999999999</v>
      </c>
      <c r="O27" s="208">
        <v>0.14158100000000001</v>
      </c>
      <c r="P27" s="208">
        <v>0.13564300000000001</v>
      </c>
      <c r="Q27" s="208">
        <v>0.13325799999999999</v>
      </c>
      <c r="R27" s="208">
        <v>0.16070000000000001</v>
      </c>
      <c r="S27" s="208">
        <v>0.18429000000000001</v>
      </c>
      <c r="T27" s="208">
        <v>0.17263300000000001</v>
      </c>
      <c r="U27" s="208">
        <v>0.179452</v>
      </c>
      <c r="V27" s="208">
        <v>0.18196799999999999</v>
      </c>
      <c r="W27" s="208">
        <v>0.18029999999999999</v>
      </c>
      <c r="X27" s="208">
        <v>0.200516</v>
      </c>
      <c r="Y27" s="208">
        <v>0.17403299999999999</v>
      </c>
      <c r="Z27" s="208">
        <v>0.165129</v>
      </c>
      <c r="AA27" s="208">
        <v>0.16106500000000001</v>
      </c>
      <c r="AB27" s="208">
        <v>0.16520699999999999</v>
      </c>
      <c r="AC27" s="208">
        <v>0.12683900000000001</v>
      </c>
      <c r="AD27" s="208">
        <v>8.5932999999999995E-2</v>
      </c>
      <c r="AE27" s="208">
        <v>9.5644999999999994E-2</v>
      </c>
      <c r="AF27" s="208">
        <v>0.12903300000000001</v>
      </c>
      <c r="AG27" s="208">
        <v>0.15764500000000001</v>
      </c>
      <c r="AH27" s="208">
        <v>0.13758100000000001</v>
      </c>
      <c r="AI27" s="208">
        <v>0.156833</v>
      </c>
      <c r="AJ27" s="208">
        <v>0.12590299999999999</v>
      </c>
      <c r="AK27" s="208">
        <v>0.14063300000000001</v>
      </c>
      <c r="AL27" s="208">
        <v>0.112581</v>
      </c>
      <c r="AM27" s="208">
        <v>0.13383900000000001</v>
      </c>
      <c r="AN27" s="208">
        <v>0.11332100000000001</v>
      </c>
      <c r="AO27" s="208">
        <v>0.16819400000000001</v>
      </c>
      <c r="AP27" s="208">
        <v>0.15976699999999999</v>
      </c>
      <c r="AQ27" s="208">
        <v>0.13916100000000001</v>
      </c>
      <c r="AR27" s="208">
        <v>0.131166</v>
      </c>
      <c r="AS27" s="208">
        <v>0.14622599999999999</v>
      </c>
      <c r="AT27" s="208">
        <v>0.14064499999999999</v>
      </c>
      <c r="AU27" s="208">
        <v>0.1792</v>
      </c>
      <c r="AV27" s="208">
        <v>0.22522600000000001</v>
      </c>
      <c r="AW27" s="208">
        <v>0.15349779999999999</v>
      </c>
      <c r="AX27" s="208">
        <v>0.1486789</v>
      </c>
      <c r="AY27" s="324">
        <v>0.14454880000000001</v>
      </c>
      <c r="AZ27" s="324">
        <v>0.1595848</v>
      </c>
      <c r="BA27" s="324">
        <v>0.1786663</v>
      </c>
      <c r="BB27" s="324">
        <v>0.17480390000000001</v>
      </c>
      <c r="BC27" s="324">
        <v>0.18282899999999999</v>
      </c>
      <c r="BD27" s="324">
        <v>0.1836333</v>
      </c>
      <c r="BE27" s="324">
        <v>0.17470250000000001</v>
      </c>
      <c r="BF27" s="324">
        <v>0.18339559999999999</v>
      </c>
      <c r="BG27" s="324">
        <v>0.19614019999999999</v>
      </c>
      <c r="BH27" s="324">
        <v>0.19241510000000001</v>
      </c>
      <c r="BI27" s="324">
        <v>0.17830360000000001</v>
      </c>
      <c r="BJ27" s="324">
        <v>0.17895649999999999</v>
      </c>
      <c r="BK27" s="324">
        <v>0.16281480000000001</v>
      </c>
      <c r="BL27" s="324">
        <v>0.17262939999999999</v>
      </c>
      <c r="BM27" s="324">
        <v>0.18517549999999999</v>
      </c>
      <c r="BN27" s="324">
        <v>0.17555599999999999</v>
      </c>
      <c r="BO27" s="324">
        <v>0.18203220000000001</v>
      </c>
      <c r="BP27" s="324">
        <v>0.18385940000000001</v>
      </c>
      <c r="BQ27" s="324">
        <v>0.17517179999999999</v>
      </c>
      <c r="BR27" s="324">
        <v>0.18237049999999999</v>
      </c>
      <c r="BS27" s="324">
        <v>0.19744790000000001</v>
      </c>
      <c r="BT27" s="324">
        <v>0.193329</v>
      </c>
      <c r="BU27" s="324">
        <v>0.17727319999999999</v>
      </c>
      <c r="BV27" s="324">
        <v>0.17205390000000001</v>
      </c>
    </row>
    <row r="28" spans="1:74" ht="10" x14ac:dyDescent="0.2">
      <c r="A28" s="565"/>
      <c r="B28" s="566"/>
      <c r="C28" s="158"/>
      <c r="D28" s="158"/>
      <c r="E28" s="158"/>
      <c r="F28" s="158"/>
      <c r="G28" s="158"/>
      <c r="H28" s="158"/>
      <c r="I28" s="158"/>
      <c r="J28" s="158"/>
      <c r="K28" s="158"/>
      <c r="L28" s="158"/>
      <c r="M28" s="158"/>
      <c r="N28" s="158"/>
      <c r="O28" s="158"/>
      <c r="P28" s="158"/>
      <c r="Q28" s="158"/>
      <c r="R28" s="158"/>
      <c r="S28" s="158"/>
      <c r="T28" s="158"/>
      <c r="U28" s="158"/>
      <c r="V28" s="158"/>
      <c r="W28" s="158"/>
      <c r="X28" s="158"/>
      <c r="Y28" s="158"/>
      <c r="Z28" s="158"/>
      <c r="AA28" s="158"/>
      <c r="AB28" s="158"/>
      <c r="AC28" s="158"/>
      <c r="AD28" s="158"/>
      <c r="AE28" s="158"/>
      <c r="AF28" s="158"/>
      <c r="AG28" s="158"/>
      <c r="AH28" s="158"/>
      <c r="AI28" s="158"/>
      <c r="AJ28" s="158"/>
      <c r="AK28" s="158"/>
      <c r="AL28" s="158"/>
      <c r="AM28" s="158"/>
      <c r="AN28" s="158"/>
      <c r="AO28" s="158"/>
      <c r="AP28" s="158"/>
      <c r="AQ28" s="158"/>
      <c r="AR28" s="158"/>
      <c r="AS28" s="158"/>
      <c r="AT28" s="158"/>
      <c r="AU28" s="158"/>
      <c r="AV28" s="158"/>
      <c r="AW28" s="158"/>
      <c r="AX28" s="158"/>
      <c r="AY28" s="364"/>
      <c r="AZ28" s="364"/>
      <c r="BA28" s="364"/>
      <c r="BB28" s="364"/>
      <c r="BC28" s="364"/>
      <c r="BD28" s="364"/>
      <c r="BE28" s="364"/>
      <c r="BF28" s="364"/>
      <c r="BG28" s="364"/>
      <c r="BH28" s="364"/>
      <c r="BI28" s="364"/>
      <c r="BJ28" s="364"/>
      <c r="BK28" s="364"/>
      <c r="BL28" s="364"/>
      <c r="BM28" s="364"/>
      <c r="BN28" s="364"/>
      <c r="BO28" s="364"/>
      <c r="BP28" s="364"/>
      <c r="BQ28" s="364"/>
      <c r="BR28" s="364"/>
      <c r="BS28" s="364"/>
      <c r="BT28" s="364"/>
      <c r="BU28" s="364"/>
      <c r="BV28" s="364"/>
    </row>
    <row r="29" spans="1:74" x14ac:dyDescent="0.25">
      <c r="A29" s="564"/>
      <c r="B29" s="154" t="s">
        <v>949</v>
      </c>
      <c r="C29" s="158"/>
      <c r="D29" s="158"/>
      <c r="E29" s="158"/>
      <c r="F29" s="158"/>
      <c r="G29" s="158"/>
      <c r="H29" s="158"/>
      <c r="I29" s="158"/>
      <c r="J29" s="158"/>
      <c r="K29" s="158"/>
      <c r="L29" s="158"/>
      <c r="M29" s="158"/>
      <c r="N29" s="158"/>
      <c r="O29" s="158"/>
      <c r="P29" s="158"/>
      <c r="Q29" s="158"/>
      <c r="R29" s="158"/>
      <c r="S29" s="158"/>
      <c r="T29" s="158"/>
      <c r="U29" s="158"/>
      <c r="V29" s="158"/>
      <c r="W29" s="158"/>
      <c r="X29" s="158"/>
      <c r="Y29" s="158"/>
      <c r="Z29" s="158"/>
      <c r="AA29" s="158"/>
      <c r="AB29" s="158"/>
      <c r="AC29" s="158"/>
      <c r="AD29" s="158"/>
      <c r="AE29" s="158"/>
      <c r="AF29" s="158"/>
      <c r="AG29" s="158"/>
      <c r="AH29" s="158"/>
      <c r="AI29" s="158"/>
      <c r="AJ29" s="158"/>
      <c r="AK29" s="158"/>
      <c r="AL29" s="158"/>
      <c r="AM29" s="158"/>
      <c r="AN29" s="158"/>
      <c r="AO29" s="158"/>
      <c r="AP29" s="158"/>
      <c r="AQ29" s="158"/>
      <c r="AR29" s="158"/>
      <c r="AS29" s="158"/>
      <c r="AT29" s="158"/>
      <c r="AU29" s="158"/>
      <c r="AV29" s="158"/>
      <c r="AW29" s="158"/>
      <c r="AX29" s="158"/>
      <c r="AY29" s="364"/>
      <c r="AZ29" s="364"/>
      <c r="BA29" s="364"/>
      <c r="BB29" s="364"/>
      <c r="BC29" s="364"/>
      <c r="BD29" s="364"/>
      <c r="BE29" s="364"/>
      <c r="BF29" s="364"/>
      <c r="BG29" s="364"/>
      <c r="BH29" s="364"/>
      <c r="BI29" s="364"/>
      <c r="BJ29" s="364"/>
      <c r="BK29" s="364"/>
      <c r="BL29" s="364"/>
      <c r="BM29" s="364"/>
      <c r="BN29" s="364"/>
      <c r="BO29" s="364"/>
      <c r="BP29" s="364"/>
      <c r="BQ29" s="364"/>
      <c r="BR29" s="364"/>
      <c r="BS29" s="364"/>
      <c r="BT29" s="364"/>
      <c r="BU29" s="364"/>
      <c r="BV29" s="364"/>
    </row>
    <row r="30" spans="1:74" x14ac:dyDescent="0.25">
      <c r="A30" s="565" t="s">
        <v>950</v>
      </c>
      <c r="B30" s="566" t="s">
        <v>951</v>
      </c>
      <c r="C30" s="208">
        <v>1.472834</v>
      </c>
      <c r="D30" s="208">
        <v>1.324263</v>
      </c>
      <c r="E30" s="208">
        <v>1.538678</v>
      </c>
      <c r="F30" s="208">
        <v>1.5052909999999999</v>
      </c>
      <c r="G30" s="208">
        <v>1.417727</v>
      </c>
      <c r="H30" s="208">
        <v>1.468221</v>
      </c>
      <c r="I30" s="208">
        <v>1.5292669999999999</v>
      </c>
      <c r="J30" s="208">
        <v>1.537215</v>
      </c>
      <c r="K30" s="208">
        <v>1.4799709999999999</v>
      </c>
      <c r="L30" s="208">
        <v>1.4342090000000001</v>
      </c>
      <c r="M30" s="208">
        <v>1.5248820000000001</v>
      </c>
      <c r="N30" s="208">
        <v>1.508494</v>
      </c>
      <c r="O30" s="208">
        <v>1.6097589999999999</v>
      </c>
      <c r="P30" s="208">
        <v>1.6569529999999999</v>
      </c>
      <c r="Q30" s="208">
        <v>1.559599</v>
      </c>
      <c r="R30" s="208">
        <v>1.5908739999999999</v>
      </c>
      <c r="S30" s="208">
        <v>1.4883919999999999</v>
      </c>
      <c r="T30" s="208">
        <v>1.4213899999999999</v>
      </c>
      <c r="U30" s="208">
        <v>1.4921089999999999</v>
      </c>
      <c r="V30" s="208">
        <v>1.458215</v>
      </c>
      <c r="W30" s="208">
        <v>1.502934</v>
      </c>
      <c r="X30" s="208">
        <v>1.466961</v>
      </c>
      <c r="Y30" s="208">
        <v>1.5779669999999999</v>
      </c>
      <c r="Z30" s="208">
        <v>1.6286929999999999</v>
      </c>
      <c r="AA30" s="208">
        <v>1.7115739999999999</v>
      </c>
      <c r="AB30" s="208">
        <v>1.7105619999999999</v>
      </c>
      <c r="AC30" s="208">
        <v>1.7075359999999999</v>
      </c>
      <c r="AD30" s="208">
        <v>1.5965940000000001</v>
      </c>
      <c r="AE30" s="208">
        <v>1.6825239999999999</v>
      </c>
      <c r="AF30" s="208">
        <v>1.7572239999999999</v>
      </c>
      <c r="AG30" s="208">
        <v>1.864601</v>
      </c>
      <c r="AH30" s="208">
        <v>1.651635</v>
      </c>
      <c r="AI30" s="208">
        <v>1.488399</v>
      </c>
      <c r="AJ30" s="208">
        <v>1.6496420000000001</v>
      </c>
      <c r="AK30" s="208">
        <v>1.909465</v>
      </c>
      <c r="AL30" s="208">
        <v>1.8874740000000001</v>
      </c>
      <c r="AM30" s="208">
        <v>1.8654850000000001</v>
      </c>
      <c r="AN30" s="208">
        <v>1.210901</v>
      </c>
      <c r="AO30" s="208">
        <v>1.5066489999999999</v>
      </c>
      <c r="AP30" s="208">
        <v>1.7469589999999999</v>
      </c>
      <c r="AQ30" s="208">
        <v>1.897559</v>
      </c>
      <c r="AR30" s="208">
        <v>1.854579</v>
      </c>
      <c r="AS30" s="208">
        <v>1.7927709999999999</v>
      </c>
      <c r="AT30" s="208">
        <v>1.797453</v>
      </c>
      <c r="AU30" s="208">
        <v>1.801987</v>
      </c>
      <c r="AV30" s="208">
        <v>1.730596</v>
      </c>
      <c r="AW30" s="208">
        <v>1.783077</v>
      </c>
      <c r="AX30" s="208">
        <v>1.92815</v>
      </c>
      <c r="AY30" s="324">
        <v>1.9620770000000001</v>
      </c>
      <c r="AZ30" s="324">
        <v>1.9965459999999999</v>
      </c>
      <c r="BA30" s="324">
        <v>1.996815</v>
      </c>
      <c r="BB30" s="324">
        <v>1.9420550000000001</v>
      </c>
      <c r="BC30" s="324">
        <v>2.0258880000000001</v>
      </c>
      <c r="BD30" s="324">
        <v>2.0136129999999999</v>
      </c>
      <c r="BE30" s="324">
        <v>2.062767</v>
      </c>
      <c r="BF30" s="324">
        <v>2.0278369999999999</v>
      </c>
      <c r="BG30" s="324">
        <v>2.0521699999999998</v>
      </c>
      <c r="BH30" s="324">
        <v>2.061083</v>
      </c>
      <c r="BI30" s="324">
        <v>2.1082610000000002</v>
      </c>
      <c r="BJ30" s="324">
        <v>2.1041210000000001</v>
      </c>
      <c r="BK30" s="324">
        <v>2.1218409999999999</v>
      </c>
      <c r="BL30" s="324">
        <v>2.1345770000000002</v>
      </c>
      <c r="BM30" s="324">
        <v>2.152358</v>
      </c>
      <c r="BN30" s="324">
        <v>2.1249370000000001</v>
      </c>
      <c r="BO30" s="324">
        <v>2.1527430000000001</v>
      </c>
      <c r="BP30" s="324">
        <v>2.1407660000000002</v>
      </c>
      <c r="BQ30" s="324">
        <v>2.1423489999999998</v>
      </c>
      <c r="BR30" s="324">
        <v>2.144644</v>
      </c>
      <c r="BS30" s="324">
        <v>2.1264810000000001</v>
      </c>
      <c r="BT30" s="324">
        <v>2.133022</v>
      </c>
      <c r="BU30" s="324">
        <v>2.1803409999999999</v>
      </c>
      <c r="BV30" s="324">
        <v>2.1770670000000001</v>
      </c>
    </row>
    <row r="31" spans="1:74" x14ac:dyDescent="0.25">
      <c r="A31" s="565" t="s">
        <v>1094</v>
      </c>
      <c r="B31" s="566" t="s">
        <v>1096</v>
      </c>
      <c r="C31" s="208">
        <v>1.460877</v>
      </c>
      <c r="D31" s="208">
        <v>1.207109</v>
      </c>
      <c r="E31" s="208">
        <v>1.048994</v>
      </c>
      <c r="F31" s="208">
        <v>0.879081</v>
      </c>
      <c r="G31" s="208">
        <v>0.52387399999999995</v>
      </c>
      <c r="H31" s="208">
        <v>0.48810700000000001</v>
      </c>
      <c r="I31" s="208">
        <v>0.64760799999999996</v>
      </c>
      <c r="J31" s="208">
        <v>0.62484099999999998</v>
      </c>
      <c r="K31" s="208">
        <v>0.77087799999999995</v>
      </c>
      <c r="L31" s="208">
        <v>0.83762700000000001</v>
      </c>
      <c r="M31" s="208">
        <v>1.047334</v>
      </c>
      <c r="N31" s="208">
        <v>1.136736</v>
      </c>
      <c r="O31" s="208">
        <v>1.37205</v>
      </c>
      <c r="P31" s="208">
        <v>1.2367710000000001</v>
      </c>
      <c r="Q31" s="208">
        <v>0.96346299999999996</v>
      </c>
      <c r="R31" s="208">
        <v>0.65685400000000005</v>
      </c>
      <c r="S31" s="208">
        <v>0.55778399999999995</v>
      </c>
      <c r="T31" s="208">
        <v>0.52547100000000002</v>
      </c>
      <c r="U31" s="208">
        <v>0.590978</v>
      </c>
      <c r="V31" s="208">
        <v>0.54067200000000004</v>
      </c>
      <c r="W31" s="208">
        <v>0.76108399999999998</v>
      </c>
      <c r="X31" s="208">
        <v>0.89455700000000005</v>
      </c>
      <c r="Y31" s="208">
        <v>1.168509</v>
      </c>
      <c r="Z31" s="208">
        <v>1.1717379999999999</v>
      </c>
      <c r="AA31" s="208">
        <v>1.181208</v>
      </c>
      <c r="AB31" s="208">
        <v>1.2566790000000001</v>
      </c>
      <c r="AC31" s="208">
        <v>0.99173999999999995</v>
      </c>
      <c r="AD31" s="208">
        <v>0.66613299999999998</v>
      </c>
      <c r="AE31" s="208">
        <v>0.62525600000000003</v>
      </c>
      <c r="AF31" s="208">
        <v>0.43659399999999998</v>
      </c>
      <c r="AG31" s="208">
        <v>0.47702</v>
      </c>
      <c r="AH31" s="208">
        <v>0.59131500000000004</v>
      </c>
      <c r="AI31" s="208">
        <v>0.75750200000000001</v>
      </c>
      <c r="AJ31" s="208">
        <v>0.82252899999999995</v>
      </c>
      <c r="AK31" s="208">
        <v>0.972414</v>
      </c>
      <c r="AL31" s="208">
        <v>1.121653</v>
      </c>
      <c r="AM31" s="208">
        <v>1.199792</v>
      </c>
      <c r="AN31" s="208">
        <v>1.061264</v>
      </c>
      <c r="AO31" s="208">
        <v>1.0089250000000001</v>
      </c>
      <c r="AP31" s="208">
        <v>0.64624199999999998</v>
      </c>
      <c r="AQ31" s="208">
        <v>0.66907799999999995</v>
      </c>
      <c r="AR31" s="208">
        <v>0.62266999999999995</v>
      </c>
      <c r="AS31" s="208">
        <v>0.51485400000000003</v>
      </c>
      <c r="AT31" s="208">
        <v>0.71013800000000005</v>
      </c>
      <c r="AU31" s="208">
        <v>0.76747799999999999</v>
      </c>
      <c r="AV31" s="208">
        <v>0.752718</v>
      </c>
      <c r="AW31" s="208">
        <v>1.0394195666999999</v>
      </c>
      <c r="AX31" s="208">
        <v>1.1577271257999999</v>
      </c>
      <c r="AY31" s="324">
        <v>1.3698399999999999</v>
      </c>
      <c r="AZ31" s="324">
        <v>1.1516649999999999</v>
      </c>
      <c r="BA31" s="324">
        <v>0.92556269999999996</v>
      </c>
      <c r="BB31" s="324">
        <v>0.68735290000000004</v>
      </c>
      <c r="BC31" s="324">
        <v>0.60601459999999996</v>
      </c>
      <c r="BD31" s="324">
        <v>0.55406259999999996</v>
      </c>
      <c r="BE31" s="324">
        <v>0.50098480000000001</v>
      </c>
      <c r="BF31" s="324">
        <v>0.60112310000000002</v>
      </c>
      <c r="BG31" s="324">
        <v>0.66387859999999999</v>
      </c>
      <c r="BH31" s="324">
        <v>0.80338730000000003</v>
      </c>
      <c r="BI31" s="324">
        <v>1.088039</v>
      </c>
      <c r="BJ31" s="324">
        <v>1.1951339999999999</v>
      </c>
      <c r="BK31" s="324">
        <v>1.2881210000000001</v>
      </c>
      <c r="BL31" s="324">
        <v>1.1409279999999999</v>
      </c>
      <c r="BM31" s="324">
        <v>0.96933069999999999</v>
      </c>
      <c r="BN31" s="324">
        <v>0.73801600000000001</v>
      </c>
      <c r="BO31" s="324">
        <v>0.59717160000000002</v>
      </c>
      <c r="BP31" s="324">
        <v>0.53052639999999995</v>
      </c>
      <c r="BQ31" s="324">
        <v>0.48899039999999999</v>
      </c>
      <c r="BR31" s="324">
        <v>0.55572829999999995</v>
      </c>
      <c r="BS31" s="324">
        <v>0.6960691</v>
      </c>
      <c r="BT31" s="324">
        <v>0.76936629999999995</v>
      </c>
      <c r="BU31" s="324">
        <v>1.028742</v>
      </c>
      <c r="BV31" s="324">
        <v>1.1855439999999999</v>
      </c>
    </row>
    <row r="32" spans="1:74" x14ac:dyDescent="0.25">
      <c r="A32" s="565" t="s">
        <v>1095</v>
      </c>
      <c r="B32" s="566" t="s">
        <v>1097</v>
      </c>
      <c r="C32" s="208">
        <v>0.33109699999999997</v>
      </c>
      <c r="D32" s="208">
        <v>0.31246400000000002</v>
      </c>
      <c r="E32" s="208">
        <v>0.30625799999999997</v>
      </c>
      <c r="F32" s="208">
        <v>0.28766700000000001</v>
      </c>
      <c r="G32" s="208">
        <v>0.310645</v>
      </c>
      <c r="H32" s="208">
        <v>0.308033</v>
      </c>
      <c r="I32" s="208">
        <v>0.29435499999999998</v>
      </c>
      <c r="J32" s="208">
        <v>0.313581</v>
      </c>
      <c r="K32" s="208">
        <v>0.30226700000000001</v>
      </c>
      <c r="L32" s="208">
        <v>0.31454799999999999</v>
      </c>
      <c r="M32" s="208">
        <v>0.32803300000000002</v>
      </c>
      <c r="N32" s="208">
        <v>0.32509700000000002</v>
      </c>
      <c r="O32" s="208">
        <v>0.31983899999999998</v>
      </c>
      <c r="P32" s="208">
        <v>0.299286</v>
      </c>
      <c r="Q32" s="208">
        <v>0.26454800000000001</v>
      </c>
      <c r="R32" s="208">
        <v>0.28853299999999998</v>
      </c>
      <c r="S32" s="208">
        <v>0.302097</v>
      </c>
      <c r="T32" s="208">
        <v>0.31093300000000001</v>
      </c>
      <c r="U32" s="208">
        <v>0.29690299999999997</v>
      </c>
      <c r="V32" s="208">
        <v>0.29361300000000001</v>
      </c>
      <c r="W32" s="208">
        <v>0.28256700000000001</v>
      </c>
      <c r="X32" s="208">
        <v>0.316</v>
      </c>
      <c r="Y32" s="208">
        <v>0.30123299999999997</v>
      </c>
      <c r="Z32" s="208">
        <v>0.305871</v>
      </c>
      <c r="AA32" s="208">
        <v>0.283613</v>
      </c>
      <c r="AB32" s="208">
        <v>0.25779299999999999</v>
      </c>
      <c r="AC32" s="208">
        <v>0.25361299999999998</v>
      </c>
      <c r="AD32" s="208">
        <v>0.28076699999999999</v>
      </c>
      <c r="AE32" s="208">
        <v>0.27419399999999999</v>
      </c>
      <c r="AF32" s="208">
        <v>0.26313300000000001</v>
      </c>
      <c r="AG32" s="208">
        <v>0.27541900000000002</v>
      </c>
      <c r="AH32" s="208">
        <v>0.25916099999999997</v>
      </c>
      <c r="AI32" s="208">
        <v>0.28536699999999998</v>
      </c>
      <c r="AJ32" s="208">
        <v>0.29864499999999999</v>
      </c>
      <c r="AK32" s="208">
        <v>0.29993300000000001</v>
      </c>
      <c r="AL32" s="208">
        <v>0.29812899999999998</v>
      </c>
      <c r="AM32" s="208">
        <v>0.32264500000000002</v>
      </c>
      <c r="AN32" s="208">
        <v>0.26632099999999997</v>
      </c>
      <c r="AO32" s="208">
        <v>0.28158100000000003</v>
      </c>
      <c r="AP32" s="208">
        <v>0.31240000000000001</v>
      </c>
      <c r="AQ32" s="208">
        <v>0.33790300000000001</v>
      </c>
      <c r="AR32" s="208">
        <v>0.31786700000000001</v>
      </c>
      <c r="AS32" s="208">
        <v>0.31119400000000003</v>
      </c>
      <c r="AT32" s="208">
        <v>0.31103199999999998</v>
      </c>
      <c r="AU32" s="208">
        <v>0.28570000000000001</v>
      </c>
      <c r="AV32" s="208">
        <v>0.27641900000000003</v>
      </c>
      <c r="AW32" s="208">
        <v>0.29084710000000003</v>
      </c>
      <c r="AX32" s="208">
        <v>0.3164961</v>
      </c>
      <c r="AY32" s="324">
        <v>0.30850509999999998</v>
      </c>
      <c r="AZ32" s="324">
        <v>0.2917864</v>
      </c>
      <c r="BA32" s="324">
        <v>0.29812899999999998</v>
      </c>
      <c r="BB32" s="324">
        <v>0.29577059999999999</v>
      </c>
      <c r="BC32" s="324">
        <v>0.2977803</v>
      </c>
      <c r="BD32" s="324">
        <v>0.30209609999999998</v>
      </c>
      <c r="BE32" s="324">
        <v>0.29804530000000001</v>
      </c>
      <c r="BF32" s="324">
        <v>0.29386259999999997</v>
      </c>
      <c r="BG32" s="324">
        <v>0.2926127</v>
      </c>
      <c r="BH32" s="324">
        <v>0.27776149999999999</v>
      </c>
      <c r="BI32" s="324">
        <v>0.29613030000000001</v>
      </c>
      <c r="BJ32" s="324">
        <v>0.3176387</v>
      </c>
      <c r="BK32" s="324">
        <v>0.30708960000000002</v>
      </c>
      <c r="BL32" s="324">
        <v>0.28747519999999999</v>
      </c>
      <c r="BM32" s="324">
        <v>0.29786780000000002</v>
      </c>
      <c r="BN32" s="324">
        <v>0.29875020000000002</v>
      </c>
      <c r="BO32" s="324">
        <v>0.30286410000000002</v>
      </c>
      <c r="BP32" s="324">
        <v>0.30540869999999998</v>
      </c>
      <c r="BQ32" s="324">
        <v>0.30036459999999998</v>
      </c>
      <c r="BR32" s="324">
        <v>0.29630990000000001</v>
      </c>
      <c r="BS32" s="324">
        <v>0.2926724</v>
      </c>
      <c r="BT32" s="324">
        <v>0.27931119999999998</v>
      </c>
      <c r="BU32" s="324">
        <v>0.29597279999999998</v>
      </c>
      <c r="BV32" s="324">
        <v>0.31366060000000001</v>
      </c>
    </row>
    <row r="33" spans="1:77" x14ac:dyDescent="0.25">
      <c r="A33" s="565" t="s">
        <v>953</v>
      </c>
      <c r="B33" s="566" t="s">
        <v>945</v>
      </c>
      <c r="C33" s="208">
        <v>0.17447099999999999</v>
      </c>
      <c r="D33" s="208">
        <v>0.20183599999999999</v>
      </c>
      <c r="E33" s="208">
        <v>0.104724</v>
      </c>
      <c r="F33" s="208">
        <v>0.110489</v>
      </c>
      <c r="G33" s="208">
        <v>0.22557099999999999</v>
      </c>
      <c r="H33" s="208">
        <v>0.24834400000000001</v>
      </c>
      <c r="I33" s="208">
        <v>0.22997799999999999</v>
      </c>
      <c r="J33" s="208">
        <v>0.25734800000000002</v>
      </c>
      <c r="K33" s="208">
        <v>0.17168800000000001</v>
      </c>
      <c r="L33" s="208">
        <v>0.23813500000000001</v>
      </c>
      <c r="M33" s="208">
        <v>0.24745200000000001</v>
      </c>
      <c r="N33" s="208">
        <v>0.21782099999999999</v>
      </c>
      <c r="O33" s="208">
        <v>0.19319500000000001</v>
      </c>
      <c r="P33" s="208">
        <v>0.20058500000000001</v>
      </c>
      <c r="Q33" s="208">
        <v>0.183923</v>
      </c>
      <c r="R33" s="208">
        <v>0.17014599999999999</v>
      </c>
      <c r="S33" s="208">
        <v>0.211337</v>
      </c>
      <c r="T33" s="208">
        <v>0.270314</v>
      </c>
      <c r="U33" s="208">
        <v>0.31732900000000003</v>
      </c>
      <c r="V33" s="208">
        <v>0.31253199999999998</v>
      </c>
      <c r="W33" s="208">
        <v>0.27511999999999998</v>
      </c>
      <c r="X33" s="208">
        <v>0.30717699999999998</v>
      </c>
      <c r="Y33" s="208">
        <v>0.21546699999999999</v>
      </c>
      <c r="Z33" s="208">
        <v>0.19259200000000001</v>
      </c>
      <c r="AA33" s="208">
        <v>0.18984699999999999</v>
      </c>
      <c r="AB33" s="208">
        <v>9.0157000000000001E-2</v>
      </c>
      <c r="AC33" s="208">
        <v>0.22947600000000001</v>
      </c>
      <c r="AD33" s="208">
        <v>0.16306499999999999</v>
      </c>
      <c r="AE33" s="208">
        <v>0.225046</v>
      </c>
      <c r="AF33" s="208">
        <v>0.202622</v>
      </c>
      <c r="AG33" s="208">
        <v>0.17632</v>
      </c>
      <c r="AH33" s="208">
        <v>0.21072299999999999</v>
      </c>
      <c r="AI33" s="208">
        <v>0.19212699999999999</v>
      </c>
      <c r="AJ33" s="208">
        <v>0.22239700000000001</v>
      </c>
      <c r="AK33" s="208">
        <v>0.24429200000000001</v>
      </c>
      <c r="AL33" s="208">
        <v>0.23562900000000001</v>
      </c>
      <c r="AM33" s="208">
        <v>0.252224</v>
      </c>
      <c r="AN33" s="208">
        <v>0.16050600000000001</v>
      </c>
      <c r="AO33" s="208">
        <v>0.24279999999999999</v>
      </c>
      <c r="AP33" s="208">
        <v>0.185864</v>
      </c>
      <c r="AQ33" s="208">
        <v>0.33634900000000001</v>
      </c>
      <c r="AR33" s="208">
        <v>0.34264899999999998</v>
      </c>
      <c r="AS33" s="208">
        <v>0.236541</v>
      </c>
      <c r="AT33" s="208">
        <v>0.27163100000000001</v>
      </c>
      <c r="AU33" s="208">
        <v>0.238983</v>
      </c>
      <c r="AV33" s="208">
        <v>0.15059700000000001</v>
      </c>
      <c r="AW33" s="208">
        <v>0.20888209999999999</v>
      </c>
      <c r="AX33" s="208">
        <v>0.19760649999999999</v>
      </c>
      <c r="AY33" s="324">
        <v>0.15371299999999999</v>
      </c>
      <c r="AZ33" s="324">
        <v>0.181813</v>
      </c>
      <c r="BA33" s="324">
        <v>0.193714</v>
      </c>
      <c r="BB33" s="324">
        <v>0.22244700000000001</v>
      </c>
      <c r="BC33" s="324">
        <v>0.22415940000000001</v>
      </c>
      <c r="BD33" s="324">
        <v>0.22606380000000001</v>
      </c>
      <c r="BE33" s="324">
        <v>0.23885519999999999</v>
      </c>
      <c r="BF33" s="324">
        <v>0.20565559999999999</v>
      </c>
      <c r="BG33" s="324">
        <v>0.1620328</v>
      </c>
      <c r="BH33" s="324">
        <v>0.21348300000000001</v>
      </c>
      <c r="BI33" s="324">
        <v>0.20024919999999999</v>
      </c>
      <c r="BJ33" s="324">
        <v>0.1919515</v>
      </c>
      <c r="BK33" s="324">
        <v>0.16044659999999999</v>
      </c>
      <c r="BL33" s="324">
        <v>0.1884451</v>
      </c>
      <c r="BM33" s="324">
        <v>0.1974641</v>
      </c>
      <c r="BN33" s="324">
        <v>0.2248539</v>
      </c>
      <c r="BO33" s="324">
        <v>0.22600890000000001</v>
      </c>
      <c r="BP33" s="324">
        <v>0.22701350000000001</v>
      </c>
      <c r="BQ33" s="324">
        <v>0.2402705</v>
      </c>
      <c r="BR33" s="324">
        <v>0.20711399999999999</v>
      </c>
      <c r="BS33" s="324">
        <v>0.16372539999999999</v>
      </c>
      <c r="BT33" s="324">
        <v>0.21591189999999999</v>
      </c>
      <c r="BU33" s="324">
        <v>0.20225270000000001</v>
      </c>
      <c r="BV33" s="324">
        <v>0.19335179999999999</v>
      </c>
    </row>
    <row r="34" spans="1:77" x14ac:dyDescent="0.25">
      <c r="A34" s="565" t="s">
        <v>740</v>
      </c>
      <c r="B34" s="566" t="s">
        <v>946</v>
      </c>
      <c r="C34" s="208">
        <v>9.7266000000000005E-2</v>
      </c>
      <c r="D34" s="208">
        <v>0.111678</v>
      </c>
      <c r="E34" s="208">
        <v>9.5377000000000003E-2</v>
      </c>
      <c r="F34" s="208">
        <v>8.0326999999999996E-2</v>
      </c>
      <c r="G34" s="208">
        <v>0.103683</v>
      </c>
      <c r="H34" s="208">
        <v>9.1647999999999993E-2</v>
      </c>
      <c r="I34" s="208">
        <v>0.14199400000000001</v>
      </c>
      <c r="J34" s="208">
        <v>0.169789</v>
      </c>
      <c r="K34" s="208">
        <v>0.17693600000000001</v>
      </c>
      <c r="L34" s="208">
        <v>0.15156700000000001</v>
      </c>
      <c r="M34" s="208">
        <v>0.17699300000000001</v>
      </c>
      <c r="N34" s="208">
        <v>0.19237899999999999</v>
      </c>
      <c r="O34" s="208">
        <v>0.22035399999999999</v>
      </c>
      <c r="P34" s="208">
        <v>0.19647000000000001</v>
      </c>
      <c r="Q34" s="208">
        <v>0.16471</v>
      </c>
      <c r="R34" s="208">
        <v>0.179367</v>
      </c>
      <c r="S34" s="208">
        <v>0.18559400000000001</v>
      </c>
      <c r="T34" s="208">
        <v>0.22506000000000001</v>
      </c>
      <c r="U34" s="208">
        <v>0.23230799999999999</v>
      </c>
      <c r="V34" s="208">
        <v>0.248941</v>
      </c>
      <c r="W34" s="208">
        <v>0.21968799999999999</v>
      </c>
      <c r="X34" s="208">
        <v>0.162911</v>
      </c>
      <c r="Y34" s="208">
        <v>0.13528999999999999</v>
      </c>
      <c r="Z34" s="208">
        <v>0.19972300000000001</v>
      </c>
      <c r="AA34" s="208">
        <v>7.6053999999999997E-2</v>
      </c>
      <c r="AB34" s="208">
        <v>-2.0119999999999999E-3</v>
      </c>
      <c r="AC34" s="208">
        <v>0.179117</v>
      </c>
      <c r="AD34" s="208">
        <v>1.8321E-2</v>
      </c>
      <c r="AE34" s="208">
        <v>0.129912</v>
      </c>
      <c r="AF34" s="208">
        <v>0.23560600000000001</v>
      </c>
      <c r="AG34" s="208">
        <v>0.23191999999999999</v>
      </c>
      <c r="AH34" s="208">
        <v>0.26128099999999999</v>
      </c>
      <c r="AI34" s="208">
        <v>0.29384700000000002</v>
      </c>
      <c r="AJ34" s="208">
        <v>0.32323400000000002</v>
      </c>
      <c r="AK34" s="208">
        <v>0.30577599999999999</v>
      </c>
      <c r="AL34" s="208">
        <v>0.438641</v>
      </c>
      <c r="AM34" s="208">
        <v>0.359265</v>
      </c>
      <c r="AN34" s="208">
        <v>0.19361100000000001</v>
      </c>
      <c r="AO34" s="208">
        <v>0.21687999999999999</v>
      </c>
      <c r="AP34" s="208">
        <v>0.24607799999999999</v>
      </c>
      <c r="AQ34" s="208">
        <v>0.20064399999999999</v>
      </c>
      <c r="AR34" s="208">
        <v>0.27477000000000001</v>
      </c>
      <c r="AS34" s="208">
        <v>0.27722200000000002</v>
      </c>
      <c r="AT34" s="208">
        <v>0.334204</v>
      </c>
      <c r="AU34" s="208">
        <v>0.27380399999999999</v>
      </c>
      <c r="AV34" s="208">
        <v>0.214473</v>
      </c>
      <c r="AW34" s="208">
        <v>0.2566851</v>
      </c>
      <c r="AX34" s="208">
        <v>0.2498128</v>
      </c>
      <c r="AY34" s="324">
        <v>0.2135716</v>
      </c>
      <c r="AZ34" s="324">
        <v>0.20147019999999999</v>
      </c>
      <c r="BA34" s="324">
        <v>0.2129287</v>
      </c>
      <c r="BB34" s="324">
        <v>0.21554200000000001</v>
      </c>
      <c r="BC34" s="324">
        <v>0.21150450000000001</v>
      </c>
      <c r="BD34" s="324">
        <v>0.2229863</v>
      </c>
      <c r="BE34" s="324">
        <v>0.22066250000000001</v>
      </c>
      <c r="BF34" s="324">
        <v>0.23961660000000001</v>
      </c>
      <c r="BG34" s="324">
        <v>0.2415872</v>
      </c>
      <c r="BH34" s="324">
        <v>0.24915580000000001</v>
      </c>
      <c r="BI34" s="324">
        <v>0.24306079999999999</v>
      </c>
      <c r="BJ34" s="324">
        <v>0.2408882</v>
      </c>
      <c r="BK34" s="324">
        <v>0.2241985</v>
      </c>
      <c r="BL34" s="324">
        <v>0.21193680000000001</v>
      </c>
      <c r="BM34" s="324">
        <v>0.21884709999999999</v>
      </c>
      <c r="BN34" s="324">
        <v>0.21934049999999999</v>
      </c>
      <c r="BO34" s="324">
        <v>0.21442330000000001</v>
      </c>
      <c r="BP34" s="324">
        <v>0.22448499999999999</v>
      </c>
      <c r="BQ34" s="324">
        <v>0.22289610000000001</v>
      </c>
      <c r="BR34" s="324">
        <v>0.2419183</v>
      </c>
      <c r="BS34" s="324">
        <v>0.24425839999999999</v>
      </c>
      <c r="BT34" s="324">
        <v>0.25298910000000002</v>
      </c>
      <c r="BU34" s="324">
        <v>0.24622269999999999</v>
      </c>
      <c r="BV34" s="324">
        <v>0.24309810000000001</v>
      </c>
    </row>
    <row r="35" spans="1:77" ht="10" x14ac:dyDescent="0.2">
      <c r="A35" s="565"/>
      <c r="B35" s="566"/>
      <c r="C35" s="158"/>
      <c r="D35" s="158"/>
      <c r="E35" s="158"/>
      <c r="F35" s="158"/>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58"/>
      <c r="AJ35" s="158"/>
      <c r="AK35" s="158"/>
      <c r="AL35" s="158"/>
      <c r="AM35" s="158"/>
      <c r="AN35" s="158"/>
      <c r="AO35" s="158"/>
      <c r="AP35" s="158"/>
      <c r="AQ35" s="158"/>
      <c r="AR35" s="158"/>
      <c r="AS35" s="158"/>
      <c r="AT35" s="158"/>
      <c r="AU35" s="158"/>
      <c r="AV35" s="158"/>
      <c r="AW35" s="158"/>
      <c r="AX35" s="158"/>
      <c r="AY35" s="364"/>
      <c r="AZ35" s="364"/>
      <c r="BA35" s="364"/>
      <c r="BB35" s="364"/>
      <c r="BC35" s="364"/>
      <c r="BD35" s="364"/>
      <c r="BE35" s="364"/>
      <c r="BF35" s="364"/>
      <c r="BG35" s="364"/>
      <c r="BH35" s="364"/>
      <c r="BI35" s="364"/>
      <c r="BJ35" s="364"/>
      <c r="BK35" s="364"/>
      <c r="BL35" s="364"/>
      <c r="BM35" s="364"/>
      <c r="BN35" s="364"/>
      <c r="BO35" s="364"/>
      <c r="BP35" s="364"/>
      <c r="BQ35" s="364"/>
      <c r="BR35" s="364"/>
      <c r="BS35" s="364"/>
      <c r="BT35" s="364"/>
      <c r="BU35" s="364"/>
      <c r="BV35" s="364"/>
    </row>
    <row r="36" spans="1:77" x14ac:dyDescent="0.25">
      <c r="A36" s="565"/>
      <c r="B36" s="154" t="s">
        <v>954</v>
      </c>
      <c r="C36" s="158"/>
      <c r="D36" s="158"/>
      <c r="E36" s="158"/>
      <c r="F36" s="158"/>
      <c r="G36" s="158"/>
      <c r="H36" s="158"/>
      <c r="I36" s="158"/>
      <c r="J36" s="158"/>
      <c r="K36" s="158"/>
      <c r="L36" s="158"/>
      <c r="M36" s="158"/>
      <c r="N36" s="158"/>
      <c r="O36" s="158"/>
      <c r="P36" s="158"/>
      <c r="Q36" s="158"/>
      <c r="R36" s="158"/>
      <c r="S36" s="158"/>
      <c r="T36" s="158"/>
      <c r="U36" s="158"/>
      <c r="V36" s="158"/>
      <c r="W36" s="158"/>
      <c r="X36" s="158"/>
      <c r="Y36" s="158"/>
      <c r="Z36" s="158"/>
      <c r="AA36" s="158"/>
      <c r="AB36" s="158"/>
      <c r="AC36" s="158"/>
      <c r="AD36" s="158"/>
      <c r="AE36" s="158"/>
      <c r="AF36" s="158"/>
      <c r="AG36" s="158"/>
      <c r="AH36" s="158"/>
      <c r="AI36" s="158"/>
      <c r="AJ36" s="158"/>
      <c r="AK36" s="158"/>
      <c r="AL36" s="158"/>
      <c r="AM36" s="158"/>
      <c r="AN36" s="158"/>
      <c r="AO36" s="158"/>
      <c r="AP36" s="158"/>
      <c r="AQ36" s="158"/>
      <c r="AR36" s="158"/>
      <c r="AS36" s="158"/>
      <c r="AT36" s="158"/>
      <c r="AU36" s="158"/>
      <c r="AV36" s="158"/>
      <c r="AW36" s="158"/>
      <c r="AX36" s="158"/>
      <c r="AY36" s="364"/>
      <c r="AZ36" s="364"/>
      <c r="BA36" s="364"/>
      <c r="BB36" s="364"/>
      <c r="BC36" s="364"/>
      <c r="BD36" s="364"/>
      <c r="BE36" s="364"/>
      <c r="BF36" s="364"/>
      <c r="BG36" s="364"/>
      <c r="BH36" s="364"/>
      <c r="BI36" s="364"/>
      <c r="BJ36" s="643"/>
      <c r="BK36" s="643"/>
      <c r="BL36" s="643"/>
      <c r="BM36" s="643"/>
      <c r="BN36" s="643"/>
      <c r="BO36" s="643"/>
      <c r="BP36" s="643"/>
      <c r="BQ36" s="643"/>
      <c r="BR36" s="643"/>
      <c r="BS36" s="643"/>
      <c r="BT36" s="643"/>
      <c r="BU36" s="643"/>
      <c r="BV36" s="643"/>
    </row>
    <row r="37" spans="1:77" x14ac:dyDescent="0.25">
      <c r="A37" s="565" t="s">
        <v>955</v>
      </c>
      <c r="B37" s="566" t="s">
        <v>942</v>
      </c>
      <c r="C37" s="717">
        <v>51.088000000000001</v>
      </c>
      <c r="D37" s="717">
        <v>52.548999999999999</v>
      </c>
      <c r="E37" s="717">
        <v>50.097999999999999</v>
      </c>
      <c r="F37" s="717">
        <v>47.802</v>
      </c>
      <c r="G37" s="717">
        <v>48.286999999999999</v>
      </c>
      <c r="H37" s="717">
        <v>46.636000000000003</v>
      </c>
      <c r="I37" s="717">
        <v>46.32</v>
      </c>
      <c r="J37" s="717">
        <v>45.472000000000001</v>
      </c>
      <c r="K37" s="717">
        <v>47.158999999999999</v>
      </c>
      <c r="L37" s="717">
        <v>50.555999999999997</v>
      </c>
      <c r="M37" s="717">
        <v>50.762999999999998</v>
      </c>
      <c r="N37" s="717">
        <v>49.841999999999999</v>
      </c>
      <c r="O37" s="717">
        <v>47.609000000000002</v>
      </c>
      <c r="P37" s="717">
        <v>48.271999999999998</v>
      </c>
      <c r="Q37" s="717">
        <v>51.441000000000003</v>
      </c>
      <c r="R37" s="717">
        <v>52.692</v>
      </c>
      <c r="S37" s="717">
        <v>56.371000000000002</v>
      </c>
      <c r="T37" s="717">
        <v>60.57</v>
      </c>
      <c r="U37" s="717">
        <v>57.908000000000001</v>
      </c>
      <c r="V37" s="717">
        <v>55.250999999999998</v>
      </c>
      <c r="W37" s="717">
        <v>57.381999999999998</v>
      </c>
      <c r="X37" s="717">
        <v>59.631</v>
      </c>
      <c r="Y37" s="717">
        <v>59.642000000000003</v>
      </c>
      <c r="Z37" s="717">
        <v>57.286000000000001</v>
      </c>
      <c r="AA37" s="717">
        <v>54.991999999999997</v>
      </c>
      <c r="AB37" s="717">
        <v>52.578000000000003</v>
      </c>
      <c r="AC37" s="717">
        <v>52.061</v>
      </c>
      <c r="AD37" s="717">
        <v>50.491999999999997</v>
      </c>
      <c r="AE37" s="717">
        <v>48.814999999999998</v>
      </c>
      <c r="AF37" s="717">
        <v>52.451000000000001</v>
      </c>
      <c r="AG37" s="717">
        <v>54.76</v>
      </c>
      <c r="AH37" s="717">
        <v>60.889000000000003</v>
      </c>
      <c r="AI37" s="717">
        <v>72.171999999999997</v>
      </c>
      <c r="AJ37" s="717">
        <v>78.257000000000005</v>
      </c>
      <c r="AK37" s="717">
        <v>76.734999999999999</v>
      </c>
      <c r="AL37" s="717">
        <v>69.561999999999998</v>
      </c>
      <c r="AM37" s="717">
        <v>64.313000000000002</v>
      </c>
      <c r="AN37" s="717">
        <v>64.936000000000007</v>
      </c>
      <c r="AO37" s="717">
        <v>68.203000000000003</v>
      </c>
      <c r="AP37" s="717">
        <v>69.808000000000007</v>
      </c>
      <c r="AQ37" s="717">
        <v>67.233000000000004</v>
      </c>
      <c r="AR37" s="717">
        <v>65.218000000000004</v>
      </c>
      <c r="AS37" s="717">
        <v>66.406000000000006</v>
      </c>
      <c r="AT37" s="717">
        <v>63.284999999999997</v>
      </c>
      <c r="AU37" s="717">
        <v>64.013000000000005</v>
      </c>
      <c r="AV37" s="717">
        <v>65.697999999999993</v>
      </c>
      <c r="AW37" s="717">
        <v>72.200670000000002</v>
      </c>
      <c r="AX37" s="717">
        <v>64.611317</v>
      </c>
      <c r="AY37" s="718">
        <v>60.1631</v>
      </c>
      <c r="AZ37" s="718">
        <v>57.98274</v>
      </c>
      <c r="BA37" s="718">
        <v>57.325110000000002</v>
      </c>
      <c r="BB37" s="718">
        <v>58.516249999999999</v>
      </c>
      <c r="BC37" s="718">
        <v>57.613630000000001</v>
      </c>
      <c r="BD37" s="718">
        <v>57.688800000000001</v>
      </c>
      <c r="BE37" s="718">
        <v>56.252510000000001</v>
      </c>
      <c r="BF37" s="718">
        <v>57.07067</v>
      </c>
      <c r="BG37" s="718">
        <v>57.557549999999999</v>
      </c>
      <c r="BH37" s="718">
        <v>59.289090000000002</v>
      </c>
      <c r="BI37" s="718">
        <v>60.402149999999999</v>
      </c>
      <c r="BJ37" s="718">
        <v>59.143630000000002</v>
      </c>
      <c r="BK37" s="718">
        <v>57.542769999999997</v>
      </c>
      <c r="BL37" s="718">
        <v>57.641350000000003</v>
      </c>
      <c r="BM37" s="718">
        <v>58.803089999999997</v>
      </c>
      <c r="BN37" s="718">
        <v>61.201549999999997</v>
      </c>
      <c r="BO37" s="718">
        <v>63.081699999999998</v>
      </c>
      <c r="BP37" s="718">
        <v>62.887729999999998</v>
      </c>
      <c r="BQ37" s="718">
        <v>61.681249999999999</v>
      </c>
      <c r="BR37" s="718">
        <v>61.751919999999998</v>
      </c>
      <c r="BS37" s="718">
        <v>62.519010000000002</v>
      </c>
      <c r="BT37" s="718">
        <v>64.020309999999995</v>
      </c>
      <c r="BU37" s="718">
        <v>64.876990000000006</v>
      </c>
      <c r="BV37" s="718">
        <v>63.386319999999998</v>
      </c>
    </row>
    <row r="38" spans="1:77" x14ac:dyDescent="0.25">
      <c r="A38" s="565" t="s">
        <v>1098</v>
      </c>
      <c r="B38" s="566" t="s">
        <v>1096</v>
      </c>
      <c r="C38" s="717">
        <v>45.42</v>
      </c>
      <c r="D38" s="717">
        <v>38.515999999999998</v>
      </c>
      <c r="E38" s="717">
        <v>34.042000000000002</v>
      </c>
      <c r="F38" s="717">
        <v>35.340000000000003</v>
      </c>
      <c r="G38" s="717">
        <v>43.707000000000001</v>
      </c>
      <c r="H38" s="717">
        <v>56.505000000000003</v>
      </c>
      <c r="I38" s="717">
        <v>60.118000000000002</v>
      </c>
      <c r="J38" s="717">
        <v>66.724999999999994</v>
      </c>
      <c r="K38" s="717">
        <v>75.245000000000005</v>
      </c>
      <c r="L38" s="717">
        <v>78.825999999999993</v>
      </c>
      <c r="M38" s="717">
        <v>73.986000000000004</v>
      </c>
      <c r="N38" s="717">
        <v>63.738</v>
      </c>
      <c r="O38" s="717">
        <v>51.201999999999998</v>
      </c>
      <c r="P38" s="717">
        <v>45.695</v>
      </c>
      <c r="Q38" s="717">
        <v>48.929000000000002</v>
      </c>
      <c r="R38" s="717">
        <v>53.39</v>
      </c>
      <c r="S38" s="717">
        <v>63.350999999999999</v>
      </c>
      <c r="T38" s="717">
        <v>71.697999999999993</v>
      </c>
      <c r="U38" s="717">
        <v>77.807000000000002</v>
      </c>
      <c r="V38" s="717">
        <v>91.090999999999994</v>
      </c>
      <c r="W38" s="717">
        <v>95.593999999999994</v>
      </c>
      <c r="X38" s="717">
        <v>94.674999999999997</v>
      </c>
      <c r="Y38" s="717">
        <v>88.093999999999994</v>
      </c>
      <c r="Z38" s="717">
        <v>79.656000000000006</v>
      </c>
      <c r="AA38" s="717">
        <v>74.265000000000001</v>
      </c>
      <c r="AB38" s="717">
        <v>64.111999999999995</v>
      </c>
      <c r="AC38" s="717">
        <v>60.820999999999998</v>
      </c>
      <c r="AD38" s="717">
        <v>62.920999999999999</v>
      </c>
      <c r="AE38" s="717">
        <v>68.126000000000005</v>
      </c>
      <c r="AF38" s="717">
        <v>75.813000000000002</v>
      </c>
      <c r="AG38" s="717">
        <v>85.451999999999998</v>
      </c>
      <c r="AH38" s="717">
        <v>95.266000000000005</v>
      </c>
      <c r="AI38" s="717">
        <v>100.321</v>
      </c>
      <c r="AJ38" s="717">
        <v>94.671999999999997</v>
      </c>
      <c r="AK38" s="717">
        <v>89.397000000000006</v>
      </c>
      <c r="AL38" s="717">
        <v>69.867000000000004</v>
      </c>
      <c r="AM38" s="717">
        <v>53.853000000000002</v>
      </c>
      <c r="AN38" s="717">
        <v>41.234000000000002</v>
      </c>
      <c r="AO38" s="717">
        <v>39.317999999999998</v>
      </c>
      <c r="AP38" s="717">
        <v>42.079000000000001</v>
      </c>
      <c r="AQ38" s="717">
        <v>48.640999999999998</v>
      </c>
      <c r="AR38" s="717">
        <v>53.176000000000002</v>
      </c>
      <c r="AS38" s="717">
        <v>61.031999999999996</v>
      </c>
      <c r="AT38" s="717">
        <v>66.328999999999994</v>
      </c>
      <c r="AU38" s="717">
        <v>68.557000000000002</v>
      </c>
      <c r="AV38" s="717">
        <v>73.986000000000004</v>
      </c>
      <c r="AW38" s="717">
        <v>70.143844700000002</v>
      </c>
      <c r="AX38" s="717">
        <v>63.995444476000003</v>
      </c>
      <c r="AY38" s="718">
        <v>50.441409999999998</v>
      </c>
      <c r="AZ38" s="718">
        <v>42.70438</v>
      </c>
      <c r="BA38" s="718">
        <v>42.17698</v>
      </c>
      <c r="BB38" s="718">
        <v>46.713169999999998</v>
      </c>
      <c r="BC38" s="718">
        <v>55.58925</v>
      </c>
      <c r="BD38" s="718">
        <v>67.359269999999995</v>
      </c>
      <c r="BE38" s="718">
        <v>77.817019999999999</v>
      </c>
      <c r="BF38" s="718">
        <v>88.087549999999993</v>
      </c>
      <c r="BG38" s="718">
        <v>94.458519999999993</v>
      </c>
      <c r="BH38" s="718">
        <v>95.325460000000007</v>
      </c>
      <c r="BI38" s="718">
        <v>91.700519999999997</v>
      </c>
      <c r="BJ38" s="718">
        <v>82.766599999999997</v>
      </c>
      <c r="BK38" s="718">
        <v>68.696690000000004</v>
      </c>
      <c r="BL38" s="718">
        <v>59.294199999999996</v>
      </c>
      <c r="BM38" s="718">
        <v>55.810490000000001</v>
      </c>
      <c r="BN38" s="718">
        <v>57.799149999999997</v>
      </c>
      <c r="BO38" s="718">
        <v>64.702929999999995</v>
      </c>
      <c r="BP38" s="718">
        <v>73.325059999999993</v>
      </c>
      <c r="BQ38" s="718">
        <v>79.774959999999993</v>
      </c>
      <c r="BR38" s="718">
        <v>87.726550000000003</v>
      </c>
      <c r="BS38" s="718">
        <v>91.647869999999998</v>
      </c>
      <c r="BT38" s="718">
        <v>91.712869999999995</v>
      </c>
      <c r="BU38" s="718">
        <v>87.114069999999998</v>
      </c>
      <c r="BV38" s="718">
        <v>76.915260000000004</v>
      </c>
    </row>
    <row r="39" spans="1:77" x14ac:dyDescent="0.25">
      <c r="A39" s="565" t="s">
        <v>1099</v>
      </c>
      <c r="B39" s="566" t="s">
        <v>1345</v>
      </c>
      <c r="C39" s="717">
        <v>1.71</v>
      </c>
      <c r="D39" s="717">
        <v>1.252</v>
      </c>
      <c r="E39" s="717">
        <v>1.0209999999999999</v>
      </c>
      <c r="F39" s="717">
        <v>1.266</v>
      </c>
      <c r="G39" s="717">
        <v>1.3360000000000001</v>
      </c>
      <c r="H39" s="717">
        <v>1.284</v>
      </c>
      <c r="I39" s="717">
        <v>1.681</v>
      </c>
      <c r="J39" s="717">
        <v>1.72</v>
      </c>
      <c r="K39" s="717">
        <v>1.88</v>
      </c>
      <c r="L39" s="717">
        <v>1.7030000000000001</v>
      </c>
      <c r="M39" s="717">
        <v>1.6890000000000001</v>
      </c>
      <c r="N39" s="717">
        <v>1.79</v>
      </c>
      <c r="O39" s="717">
        <v>1.4019999999999999</v>
      </c>
      <c r="P39" s="717">
        <v>1.4690000000000001</v>
      </c>
      <c r="Q39" s="717">
        <v>1.6970000000000001</v>
      </c>
      <c r="R39" s="717">
        <v>1.746</v>
      </c>
      <c r="S39" s="717">
        <v>1.8069999999999999</v>
      </c>
      <c r="T39" s="717">
        <v>1.7729999999999999</v>
      </c>
      <c r="U39" s="717">
        <v>1.9410000000000001</v>
      </c>
      <c r="V39" s="717">
        <v>2.181</v>
      </c>
      <c r="W39" s="717">
        <v>2.6589999999999998</v>
      </c>
      <c r="X39" s="717">
        <v>2.0499999999999998</v>
      </c>
      <c r="Y39" s="717">
        <v>2.0089999999999999</v>
      </c>
      <c r="Z39" s="717">
        <v>1.673</v>
      </c>
      <c r="AA39" s="717">
        <v>1.61</v>
      </c>
      <c r="AB39" s="717">
        <v>1.286</v>
      </c>
      <c r="AC39" s="717">
        <v>1.5089999999999999</v>
      </c>
      <c r="AD39" s="717">
        <v>1.4179999999999999</v>
      </c>
      <c r="AE39" s="717">
        <v>1.355</v>
      </c>
      <c r="AF39" s="717">
        <v>1.504</v>
      </c>
      <c r="AG39" s="717">
        <v>1.3959999999999999</v>
      </c>
      <c r="AH39" s="717">
        <v>1.58</v>
      </c>
      <c r="AI39" s="717">
        <v>1.5089999999999999</v>
      </c>
      <c r="AJ39" s="717">
        <v>1.357</v>
      </c>
      <c r="AK39" s="717">
        <v>1.26</v>
      </c>
      <c r="AL39" s="717">
        <v>1.476</v>
      </c>
      <c r="AM39" s="717">
        <v>1.153</v>
      </c>
      <c r="AN39" s="717">
        <v>0.99399999999999999</v>
      </c>
      <c r="AO39" s="717">
        <v>1.056</v>
      </c>
      <c r="AP39" s="717">
        <v>1.079</v>
      </c>
      <c r="AQ39" s="717">
        <v>1.095</v>
      </c>
      <c r="AR39" s="717">
        <v>1.1739999999999999</v>
      </c>
      <c r="AS39" s="717">
        <v>1.21</v>
      </c>
      <c r="AT39" s="717">
        <v>1.127</v>
      </c>
      <c r="AU39" s="717">
        <v>1.304</v>
      </c>
      <c r="AV39" s="717">
        <v>1.41</v>
      </c>
      <c r="AW39" s="717">
        <v>1.4281553</v>
      </c>
      <c r="AX39" s="717">
        <v>1.3625099000000001</v>
      </c>
      <c r="AY39" s="718">
        <v>1.211762</v>
      </c>
      <c r="AZ39" s="718">
        <v>1.2894080000000001</v>
      </c>
      <c r="BA39" s="718">
        <v>1.3452059999999999</v>
      </c>
      <c r="BB39" s="718">
        <v>1.4043380000000001</v>
      </c>
      <c r="BC39" s="718">
        <v>1.5902860000000001</v>
      </c>
      <c r="BD39" s="718">
        <v>1.636976</v>
      </c>
      <c r="BE39" s="718">
        <v>1.8461970000000001</v>
      </c>
      <c r="BF39" s="718">
        <v>2.0343740000000001</v>
      </c>
      <c r="BG39" s="718">
        <v>1.8811040000000001</v>
      </c>
      <c r="BH39" s="718">
        <v>1.99393</v>
      </c>
      <c r="BI39" s="718">
        <v>1.936898</v>
      </c>
      <c r="BJ39" s="718">
        <v>1.798448</v>
      </c>
      <c r="BK39" s="718">
        <v>1.5791759999999999</v>
      </c>
      <c r="BL39" s="718">
        <v>1.585888</v>
      </c>
      <c r="BM39" s="718">
        <v>1.6170819999999999</v>
      </c>
      <c r="BN39" s="718">
        <v>1.6488320000000001</v>
      </c>
      <c r="BO39" s="718">
        <v>1.8118449999999999</v>
      </c>
      <c r="BP39" s="718">
        <v>1.8375189999999999</v>
      </c>
      <c r="BQ39" s="718">
        <v>2.0311910000000002</v>
      </c>
      <c r="BR39" s="718">
        <v>2.2019299999999999</v>
      </c>
      <c r="BS39" s="718">
        <v>2.040203</v>
      </c>
      <c r="BT39" s="718">
        <v>2.13916</v>
      </c>
      <c r="BU39" s="718">
        <v>2.066713</v>
      </c>
      <c r="BV39" s="718">
        <v>1.9114949999999999</v>
      </c>
    </row>
    <row r="40" spans="1:77" x14ac:dyDescent="0.25">
      <c r="A40" s="565" t="s">
        <v>956</v>
      </c>
      <c r="B40" s="566" t="s">
        <v>945</v>
      </c>
      <c r="C40" s="717">
        <v>35.372</v>
      </c>
      <c r="D40" s="717">
        <v>26.768999999999998</v>
      </c>
      <c r="E40" s="717">
        <v>31.332999999999998</v>
      </c>
      <c r="F40" s="717">
        <v>38.628999999999998</v>
      </c>
      <c r="G40" s="717">
        <v>47.244</v>
      </c>
      <c r="H40" s="717">
        <v>55.5</v>
      </c>
      <c r="I40" s="717">
        <v>66.623000000000005</v>
      </c>
      <c r="J40" s="717">
        <v>77.533000000000001</v>
      </c>
      <c r="K40" s="717">
        <v>78.623000000000005</v>
      </c>
      <c r="L40" s="717">
        <v>70.501000000000005</v>
      </c>
      <c r="M40" s="717">
        <v>57.856000000000002</v>
      </c>
      <c r="N40" s="717">
        <v>47.581000000000003</v>
      </c>
      <c r="O40" s="717">
        <v>39.506</v>
      </c>
      <c r="P40" s="717">
        <v>36.786000000000001</v>
      </c>
      <c r="Q40" s="717">
        <v>39.841000000000001</v>
      </c>
      <c r="R40" s="717">
        <v>48.649000000000001</v>
      </c>
      <c r="S40" s="717">
        <v>61.228999999999999</v>
      </c>
      <c r="T40" s="717">
        <v>70.718000000000004</v>
      </c>
      <c r="U40" s="717">
        <v>80.313000000000002</v>
      </c>
      <c r="V40" s="717">
        <v>86.619</v>
      </c>
      <c r="W40" s="717">
        <v>85.869</v>
      </c>
      <c r="X40" s="717">
        <v>75.340999999999994</v>
      </c>
      <c r="Y40" s="717">
        <v>61.542999999999999</v>
      </c>
      <c r="Z40" s="717">
        <v>52.180999999999997</v>
      </c>
      <c r="AA40" s="717">
        <v>44.006999999999998</v>
      </c>
      <c r="AB40" s="717">
        <v>40.031999999999996</v>
      </c>
      <c r="AC40" s="717">
        <v>44.143000000000001</v>
      </c>
      <c r="AD40" s="717">
        <v>54.813000000000002</v>
      </c>
      <c r="AE40" s="717">
        <v>60.531999999999996</v>
      </c>
      <c r="AF40" s="717">
        <v>69.938000000000002</v>
      </c>
      <c r="AG40" s="717">
        <v>78.043999999999997</v>
      </c>
      <c r="AH40" s="717">
        <v>84.807000000000002</v>
      </c>
      <c r="AI40" s="717">
        <v>86.040999999999997</v>
      </c>
      <c r="AJ40" s="717">
        <v>74.906999999999996</v>
      </c>
      <c r="AK40" s="717">
        <v>62.183999999999997</v>
      </c>
      <c r="AL40" s="717">
        <v>54.622</v>
      </c>
      <c r="AM40" s="717">
        <v>44.243000000000002</v>
      </c>
      <c r="AN40" s="717">
        <v>38.536000000000001</v>
      </c>
      <c r="AO40" s="717">
        <v>37.167000000000002</v>
      </c>
      <c r="AP40" s="717">
        <v>42.942</v>
      </c>
      <c r="AQ40" s="717">
        <v>47.396999999999998</v>
      </c>
      <c r="AR40" s="717">
        <v>53.863</v>
      </c>
      <c r="AS40" s="717">
        <v>60.865000000000002</v>
      </c>
      <c r="AT40" s="717">
        <v>66.353999999999999</v>
      </c>
      <c r="AU40" s="717">
        <v>69.415000000000006</v>
      </c>
      <c r="AV40" s="717">
        <v>65.995000000000005</v>
      </c>
      <c r="AW40" s="717">
        <v>53.240898999999999</v>
      </c>
      <c r="AX40" s="717">
        <v>43.623658630000001</v>
      </c>
      <c r="AY40" s="718">
        <v>35.762160000000002</v>
      </c>
      <c r="AZ40" s="718">
        <v>31.423839999999998</v>
      </c>
      <c r="BA40" s="718">
        <v>33.539960000000001</v>
      </c>
      <c r="BB40" s="718">
        <v>40.28463</v>
      </c>
      <c r="BC40" s="718">
        <v>49.339799999999997</v>
      </c>
      <c r="BD40" s="718">
        <v>57.897129999999997</v>
      </c>
      <c r="BE40" s="718">
        <v>66.568830000000005</v>
      </c>
      <c r="BF40" s="718">
        <v>75.103350000000006</v>
      </c>
      <c r="BG40" s="718">
        <v>75.705460000000002</v>
      </c>
      <c r="BH40" s="718">
        <v>69.864729999999994</v>
      </c>
      <c r="BI40" s="718">
        <v>58.121749999999999</v>
      </c>
      <c r="BJ40" s="718">
        <v>46.59131</v>
      </c>
      <c r="BK40" s="718">
        <v>38.833689999999997</v>
      </c>
      <c r="BL40" s="718">
        <v>34.60783</v>
      </c>
      <c r="BM40" s="718">
        <v>36.743169999999999</v>
      </c>
      <c r="BN40" s="718">
        <v>43.446420000000003</v>
      </c>
      <c r="BO40" s="718">
        <v>52.47578</v>
      </c>
      <c r="BP40" s="718">
        <v>61.044179999999997</v>
      </c>
      <c r="BQ40" s="718">
        <v>69.719359999999995</v>
      </c>
      <c r="BR40" s="718">
        <v>78.221699999999998</v>
      </c>
      <c r="BS40" s="718">
        <v>78.861779999999996</v>
      </c>
      <c r="BT40" s="718">
        <v>73.02561</v>
      </c>
      <c r="BU40" s="718">
        <v>61.25168</v>
      </c>
      <c r="BV40" s="718">
        <v>49.583120000000001</v>
      </c>
    </row>
    <row r="41" spans="1:77" x14ac:dyDescent="0.25">
      <c r="A41" s="565" t="s">
        <v>747</v>
      </c>
      <c r="B41" s="566" t="s">
        <v>946</v>
      </c>
      <c r="C41" s="717">
        <v>18.978000000000002</v>
      </c>
      <c r="D41" s="717">
        <v>18.283000000000001</v>
      </c>
      <c r="E41" s="717">
        <v>19.359000000000002</v>
      </c>
      <c r="F41" s="717">
        <v>18.922000000000001</v>
      </c>
      <c r="G41" s="717">
        <v>18.594999999999999</v>
      </c>
      <c r="H41" s="717">
        <v>18.648</v>
      </c>
      <c r="I41" s="717">
        <v>19.718</v>
      </c>
      <c r="J41" s="717">
        <v>20.146000000000001</v>
      </c>
      <c r="K41" s="717">
        <v>20.393999999999998</v>
      </c>
      <c r="L41" s="717">
        <v>20.254999999999999</v>
      </c>
      <c r="M41" s="717">
        <v>20.603999999999999</v>
      </c>
      <c r="N41" s="717">
        <v>20.91</v>
      </c>
      <c r="O41" s="717">
        <v>20.800999999999998</v>
      </c>
      <c r="P41" s="717">
        <v>19.015999999999998</v>
      </c>
      <c r="Q41" s="717">
        <v>18.427</v>
      </c>
      <c r="R41" s="717">
        <v>18.494</v>
      </c>
      <c r="S41" s="717">
        <v>18.981999999999999</v>
      </c>
      <c r="T41" s="717">
        <v>19.721</v>
      </c>
      <c r="U41" s="717">
        <v>20.393999999999998</v>
      </c>
      <c r="V41" s="717">
        <v>20.664999999999999</v>
      </c>
      <c r="W41" s="717">
        <v>21.263999999999999</v>
      </c>
      <c r="X41" s="717">
        <v>20.805</v>
      </c>
      <c r="Y41" s="717">
        <v>20.6</v>
      </c>
      <c r="Z41" s="717">
        <v>20.9</v>
      </c>
      <c r="AA41" s="717">
        <v>21.896000000000001</v>
      </c>
      <c r="AB41" s="717">
        <v>22.111999999999998</v>
      </c>
      <c r="AC41" s="717">
        <v>24.356999999999999</v>
      </c>
      <c r="AD41" s="717">
        <v>29.876000000000001</v>
      </c>
      <c r="AE41" s="717">
        <v>34.936</v>
      </c>
      <c r="AF41" s="717">
        <v>35.981000000000002</v>
      </c>
      <c r="AG41" s="717">
        <v>37.615000000000002</v>
      </c>
      <c r="AH41" s="717">
        <v>40.325000000000003</v>
      </c>
      <c r="AI41" s="717">
        <v>38.664999999999999</v>
      </c>
      <c r="AJ41" s="717">
        <v>37.497534999999999</v>
      </c>
      <c r="AK41" s="717">
        <v>35.987749000000001</v>
      </c>
      <c r="AL41" s="717">
        <v>32.641396999999998</v>
      </c>
      <c r="AM41" s="717">
        <v>28.5</v>
      </c>
      <c r="AN41" s="717">
        <v>24.954000000000001</v>
      </c>
      <c r="AO41" s="717">
        <v>22.840398</v>
      </c>
      <c r="AP41" s="717">
        <v>21.182044000000001</v>
      </c>
      <c r="AQ41" s="717">
        <v>22.248661999999999</v>
      </c>
      <c r="AR41" s="717">
        <v>22.341273999999999</v>
      </c>
      <c r="AS41" s="717">
        <v>22.982151000000002</v>
      </c>
      <c r="AT41" s="717">
        <v>22.710522000000001</v>
      </c>
      <c r="AU41" s="717">
        <v>22.276371000000001</v>
      </c>
      <c r="AV41" s="717">
        <v>23.210787</v>
      </c>
      <c r="AW41" s="717">
        <v>22.961431000000001</v>
      </c>
      <c r="AX41" s="717">
        <v>22.546315499999999</v>
      </c>
      <c r="AY41" s="718">
        <v>21.7773</v>
      </c>
      <c r="AZ41" s="718">
        <v>20.53886</v>
      </c>
      <c r="BA41" s="718">
        <v>19.917809999999999</v>
      </c>
      <c r="BB41" s="718">
        <v>19.998840000000001</v>
      </c>
      <c r="BC41" s="718">
        <v>20.44746</v>
      </c>
      <c r="BD41" s="718">
        <v>21.006409999999999</v>
      </c>
      <c r="BE41" s="718">
        <v>21.867509999999999</v>
      </c>
      <c r="BF41" s="718">
        <v>22.045269999999999</v>
      </c>
      <c r="BG41" s="718">
        <v>21.770340000000001</v>
      </c>
      <c r="BH41" s="718">
        <v>21.4359</v>
      </c>
      <c r="BI41" s="718">
        <v>21.282119999999999</v>
      </c>
      <c r="BJ41" s="718">
        <v>20.961849999999998</v>
      </c>
      <c r="BK41" s="718">
        <v>20.21632</v>
      </c>
      <c r="BL41" s="718">
        <v>18.9986</v>
      </c>
      <c r="BM41" s="718">
        <v>18.401039999999998</v>
      </c>
      <c r="BN41" s="718">
        <v>18.51521</v>
      </c>
      <c r="BO41" s="718">
        <v>18.99305</v>
      </c>
      <c r="BP41" s="718">
        <v>19.575849999999999</v>
      </c>
      <c r="BQ41" s="718">
        <v>20.457190000000001</v>
      </c>
      <c r="BR41" s="718">
        <v>20.65596</v>
      </c>
      <c r="BS41" s="718">
        <v>20.403030000000001</v>
      </c>
      <c r="BT41" s="718">
        <v>20.093209999999999</v>
      </c>
      <c r="BU41" s="718">
        <v>19.964639999999999</v>
      </c>
      <c r="BV41" s="718">
        <v>19.671990000000001</v>
      </c>
    </row>
    <row r="42" spans="1:77" ht="10" x14ac:dyDescent="0.2">
      <c r="A42" s="565"/>
      <c r="C42" s="569"/>
      <c r="D42" s="569"/>
      <c r="E42" s="569"/>
      <c r="F42" s="569"/>
      <c r="G42" s="569"/>
      <c r="H42" s="569"/>
      <c r="I42" s="569"/>
      <c r="J42" s="569"/>
      <c r="K42" s="569"/>
      <c r="L42" s="569"/>
      <c r="M42" s="569"/>
      <c r="N42" s="569"/>
      <c r="O42" s="569"/>
      <c r="P42" s="569"/>
      <c r="Q42" s="569"/>
      <c r="R42" s="569"/>
      <c r="S42" s="569"/>
      <c r="T42" s="569"/>
      <c r="U42" s="569"/>
      <c r="V42" s="569"/>
      <c r="W42" s="569"/>
      <c r="X42" s="569"/>
      <c r="Y42" s="569"/>
      <c r="Z42" s="569"/>
      <c r="AA42" s="569"/>
      <c r="AB42" s="569"/>
      <c r="AC42" s="569"/>
      <c r="AD42" s="569"/>
      <c r="AE42" s="569"/>
      <c r="AF42" s="569"/>
      <c r="AG42" s="569"/>
      <c r="AH42" s="569"/>
      <c r="AI42" s="569"/>
      <c r="AJ42" s="569"/>
      <c r="AK42" s="569"/>
      <c r="AL42" s="569"/>
      <c r="AM42" s="569"/>
      <c r="AN42" s="569"/>
      <c r="AO42" s="569"/>
      <c r="AP42" s="569"/>
      <c r="AQ42" s="569"/>
      <c r="AR42" s="569"/>
      <c r="AS42" s="569"/>
      <c r="AT42" s="569"/>
      <c r="AU42" s="569"/>
      <c r="AV42" s="569"/>
      <c r="AW42" s="569"/>
      <c r="AX42" s="569"/>
      <c r="AY42" s="570"/>
      <c r="AZ42" s="570"/>
      <c r="BA42" s="570"/>
      <c r="BB42" s="570"/>
      <c r="BC42" s="570"/>
      <c r="BD42" s="570"/>
      <c r="BE42" s="570"/>
      <c r="BF42" s="570"/>
      <c r="BG42" s="570"/>
      <c r="BH42" s="570"/>
      <c r="BI42" s="570"/>
      <c r="BJ42" s="570"/>
      <c r="BK42" s="570"/>
      <c r="BL42" s="570"/>
      <c r="BM42" s="570"/>
      <c r="BN42" s="570"/>
      <c r="BO42" s="570"/>
      <c r="BP42" s="570"/>
      <c r="BQ42" s="570"/>
      <c r="BR42" s="570"/>
      <c r="BS42" s="570"/>
      <c r="BT42" s="570"/>
      <c r="BU42" s="570"/>
      <c r="BV42" s="570"/>
    </row>
    <row r="43" spans="1:77" ht="11.15" customHeight="1" x14ac:dyDescent="0.25">
      <c r="A43" s="57"/>
      <c r="B43" s="154" t="s">
        <v>571</v>
      </c>
      <c r="C43" s="567"/>
      <c r="D43" s="567"/>
      <c r="E43" s="567"/>
      <c r="F43" s="567"/>
      <c r="G43" s="567"/>
      <c r="H43" s="567"/>
      <c r="I43" s="567"/>
      <c r="J43" s="567"/>
      <c r="K43" s="567"/>
      <c r="L43" s="567"/>
      <c r="M43" s="567"/>
      <c r="N43" s="567"/>
      <c r="O43" s="567"/>
      <c r="P43" s="567"/>
      <c r="Q43" s="567"/>
      <c r="R43" s="567"/>
      <c r="S43" s="567"/>
      <c r="T43" s="567"/>
      <c r="U43" s="567"/>
      <c r="V43" s="567"/>
      <c r="W43" s="567"/>
      <c r="X43" s="567"/>
      <c r="Y43" s="567"/>
      <c r="Z43" s="567"/>
      <c r="AA43" s="567"/>
      <c r="AB43" s="567"/>
      <c r="AC43" s="567"/>
      <c r="AD43" s="567"/>
      <c r="AE43" s="567"/>
      <c r="AF43" s="567"/>
      <c r="AG43" s="567"/>
      <c r="AH43" s="567"/>
      <c r="AI43" s="567"/>
      <c r="AJ43" s="567"/>
      <c r="AK43" s="567"/>
      <c r="AL43" s="567"/>
      <c r="AM43" s="567"/>
      <c r="AN43" s="567"/>
      <c r="AO43" s="567"/>
      <c r="AP43" s="567"/>
      <c r="AQ43" s="567"/>
      <c r="AR43" s="567"/>
      <c r="AS43" s="567"/>
      <c r="AT43" s="567"/>
      <c r="AU43" s="567"/>
      <c r="AV43" s="567"/>
      <c r="AW43" s="567"/>
      <c r="AX43" s="567"/>
      <c r="AY43" s="568"/>
      <c r="AZ43" s="568"/>
      <c r="BA43" s="568"/>
      <c r="BB43" s="568"/>
      <c r="BC43" s="568"/>
      <c r="BD43" s="568"/>
      <c r="BE43" s="568"/>
      <c r="BF43" s="568"/>
      <c r="BG43" s="568"/>
      <c r="BH43" s="568"/>
      <c r="BI43" s="568"/>
      <c r="BJ43" s="568"/>
      <c r="BK43" s="568"/>
      <c r="BL43" s="568"/>
      <c r="BM43" s="568"/>
      <c r="BN43" s="568"/>
      <c r="BO43" s="568"/>
      <c r="BP43" s="568"/>
      <c r="BQ43" s="568"/>
      <c r="BR43" s="568"/>
      <c r="BS43" s="568"/>
      <c r="BT43" s="568"/>
      <c r="BU43" s="568"/>
      <c r="BV43" s="568"/>
      <c r="BX43" s="698"/>
      <c r="BY43" s="698"/>
    </row>
    <row r="44" spans="1:77" ht="11.15" customHeight="1" x14ac:dyDescent="0.25">
      <c r="A44" s="61" t="s">
        <v>505</v>
      </c>
      <c r="B44" s="176" t="s">
        <v>405</v>
      </c>
      <c r="C44" s="208">
        <v>16.599194000000001</v>
      </c>
      <c r="D44" s="208">
        <v>15.936249999999999</v>
      </c>
      <c r="E44" s="208">
        <v>16.665129</v>
      </c>
      <c r="F44" s="208">
        <v>16.766200000000001</v>
      </c>
      <c r="G44" s="208">
        <v>16.968741999999999</v>
      </c>
      <c r="H44" s="208">
        <v>17.665666999999999</v>
      </c>
      <c r="I44" s="208">
        <v>17.356999999999999</v>
      </c>
      <c r="J44" s="208">
        <v>17.622903000000001</v>
      </c>
      <c r="K44" s="208">
        <v>16.990867000000001</v>
      </c>
      <c r="L44" s="208">
        <v>16.412226</v>
      </c>
      <c r="M44" s="208">
        <v>17.162099999999999</v>
      </c>
      <c r="N44" s="208">
        <v>17.409386999999999</v>
      </c>
      <c r="O44" s="208">
        <v>16.782968</v>
      </c>
      <c r="P44" s="208">
        <v>15.845750000000001</v>
      </c>
      <c r="Q44" s="208">
        <v>15.934677000000001</v>
      </c>
      <c r="R44" s="208">
        <v>16.341200000000001</v>
      </c>
      <c r="S44" s="208">
        <v>16.719452</v>
      </c>
      <c r="T44" s="208">
        <v>17.235800000000001</v>
      </c>
      <c r="U44" s="208">
        <v>17.175194000000001</v>
      </c>
      <c r="V44" s="208">
        <v>17.296838999999999</v>
      </c>
      <c r="W44" s="208">
        <v>16.403099999999998</v>
      </c>
      <c r="X44" s="208">
        <v>15.680871</v>
      </c>
      <c r="Y44" s="208">
        <v>16.481767000000001</v>
      </c>
      <c r="Z44" s="208">
        <v>16.792548</v>
      </c>
      <c r="AA44" s="208">
        <v>16.228515999999999</v>
      </c>
      <c r="AB44" s="208">
        <v>15.865413999999999</v>
      </c>
      <c r="AC44" s="208">
        <v>15.230452</v>
      </c>
      <c r="AD44" s="208">
        <v>12.772333</v>
      </c>
      <c r="AE44" s="208">
        <v>12.968031999999999</v>
      </c>
      <c r="AF44" s="208">
        <v>13.734367000000001</v>
      </c>
      <c r="AG44" s="208">
        <v>14.333581000000001</v>
      </c>
      <c r="AH44" s="208">
        <v>14.15171</v>
      </c>
      <c r="AI44" s="208">
        <v>13.572832999999999</v>
      </c>
      <c r="AJ44" s="208">
        <v>13.444742</v>
      </c>
      <c r="AK44" s="208">
        <v>14.123699999999999</v>
      </c>
      <c r="AL44" s="208">
        <v>14.139806999999999</v>
      </c>
      <c r="AM44" s="208">
        <v>14.525097000000001</v>
      </c>
      <c r="AN44" s="208">
        <v>12.373536</v>
      </c>
      <c r="AO44" s="208">
        <v>14.383032</v>
      </c>
      <c r="AP44" s="208">
        <v>15.160333</v>
      </c>
      <c r="AQ44" s="208">
        <v>15.594903</v>
      </c>
      <c r="AR44" s="208">
        <v>16.190232999999999</v>
      </c>
      <c r="AS44" s="208">
        <v>15.851839</v>
      </c>
      <c r="AT44" s="208">
        <v>15.719419</v>
      </c>
      <c r="AU44" s="208">
        <v>15.227867</v>
      </c>
      <c r="AV44" s="208">
        <v>15.045355000000001</v>
      </c>
      <c r="AW44" s="208">
        <v>15.568833333000001</v>
      </c>
      <c r="AX44" s="208">
        <v>15.788746774</v>
      </c>
      <c r="AY44" s="324">
        <v>15.769579999999999</v>
      </c>
      <c r="AZ44" s="324">
        <v>15.268599999999999</v>
      </c>
      <c r="BA44" s="324">
        <v>15.59512</v>
      </c>
      <c r="BB44" s="324">
        <v>15.8024</v>
      </c>
      <c r="BC44" s="324">
        <v>16.45721</v>
      </c>
      <c r="BD44" s="324">
        <v>17.023949999999999</v>
      </c>
      <c r="BE44" s="324">
        <v>17.22559</v>
      </c>
      <c r="BF44" s="324">
        <v>17.189609999999998</v>
      </c>
      <c r="BG44" s="324">
        <v>16.504930000000002</v>
      </c>
      <c r="BH44" s="324">
        <v>15.362349999999999</v>
      </c>
      <c r="BI44" s="324">
        <v>16.17165</v>
      </c>
      <c r="BJ44" s="324">
        <v>16.723659999999999</v>
      </c>
      <c r="BK44" s="324">
        <v>15.706759999999999</v>
      </c>
      <c r="BL44" s="324">
        <v>14.61754</v>
      </c>
      <c r="BM44" s="324">
        <v>15.52726</v>
      </c>
      <c r="BN44" s="324">
        <v>16.184550000000002</v>
      </c>
      <c r="BO44" s="324">
        <v>17.109449999999999</v>
      </c>
      <c r="BP44" s="324">
        <v>17.406649999999999</v>
      </c>
      <c r="BQ44" s="324">
        <v>17.498799999999999</v>
      </c>
      <c r="BR44" s="324">
        <v>17.454370000000001</v>
      </c>
      <c r="BS44" s="324">
        <v>16.502929999999999</v>
      </c>
      <c r="BT44" s="324">
        <v>15.547510000000001</v>
      </c>
      <c r="BU44" s="324">
        <v>16.249949999999998</v>
      </c>
      <c r="BV44" s="324">
        <v>16.35407</v>
      </c>
      <c r="BX44" s="699"/>
      <c r="BY44" s="699"/>
    </row>
    <row r="45" spans="1:77" ht="11.15" customHeight="1" x14ac:dyDescent="0.25">
      <c r="A45" s="565" t="s">
        <v>970</v>
      </c>
      <c r="B45" s="566" t="s">
        <v>963</v>
      </c>
      <c r="C45" s="208">
        <v>0.62987099999999996</v>
      </c>
      <c r="D45" s="208">
        <v>0.62924999999999998</v>
      </c>
      <c r="E45" s="208">
        <v>0.55609699999999995</v>
      </c>
      <c r="F45" s="208">
        <v>0.49723299999999998</v>
      </c>
      <c r="G45" s="208">
        <v>0.45371</v>
      </c>
      <c r="H45" s="208">
        <v>0.45566699999999999</v>
      </c>
      <c r="I45" s="208">
        <v>0.44232300000000002</v>
      </c>
      <c r="J45" s="208">
        <v>0.50419400000000003</v>
      </c>
      <c r="K45" s="208">
        <v>0.56543299999999996</v>
      </c>
      <c r="L45" s="208">
        <v>0.68664499999999995</v>
      </c>
      <c r="M45" s="208">
        <v>0.74633300000000002</v>
      </c>
      <c r="N45" s="208">
        <v>0.73196799999999995</v>
      </c>
      <c r="O45" s="208">
        <v>0.67493599999999998</v>
      </c>
      <c r="P45" s="208">
        <v>0.59171399999999996</v>
      </c>
      <c r="Q45" s="208">
        <v>0.51187099999999996</v>
      </c>
      <c r="R45" s="208">
        <v>0.48573300000000003</v>
      </c>
      <c r="S45" s="208">
        <v>0.45990300000000001</v>
      </c>
      <c r="T45" s="208">
        <v>0.43146699999999999</v>
      </c>
      <c r="U45" s="208">
        <v>0.447936</v>
      </c>
      <c r="V45" s="208">
        <v>0.480742</v>
      </c>
      <c r="W45" s="208">
        <v>0.60066699999999995</v>
      </c>
      <c r="X45" s="208">
        <v>0.71180699999999997</v>
      </c>
      <c r="Y45" s="208">
        <v>0.74363299999999999</v>
      </c>
      <c r="Z45" s="208">
        <v>0.71564499999999998</v>
      </c>
      <c r="AA45" s="208">
        <v>0.69790300000000005</v>
      </c>
      <c r="AB45" s="208">
        <v>0.63965499999999997</v>
      </c>
      <c r="AC45" s="208">
        <v>0.49890299999999999</v>
      </c>
      <c r="AD45" s="208">
        <v>0.31723299999999999</v>
      </c>
      <c r="AE45" s="208">
        <v>0.33609699999999998</v>
      </c>
      <c r="AF45" s="208">
        <v>0.40246700000000002</v>
      </c>
      <c r="AG45" s="208">
        <v>0.45580700000000002</v>
      </c>
      <c r="AH45" s="208">
        <v>0.42216100000000001</v>
      </c>
      <c r="AI45" s="208">
        <v>0.53626700000000005</v>
      </c>
      <c r="AJ45" s="208">
        <v>0.58690299999999995</v>
      </c>
      <c r="AK45" s="208">
        <v>0.63736700000000002</v>
      </c>
      <c r="AL45" s="208">
        <v>0.57054800000000006</v>
      </c>
      <c r="AM45" s="208">
        <v>0.587677</v>
      </c>
      <c r="AN45" s="208">
        <v>0.47853600000000002</v>
      </c>
      <c r="AO45" s="208">
        <v>0.51448400000000005</v>
      </c>
      <c r="AP45" s="208">
        <v>0.45083299999999998</v>
      </c>
      <c r="AQ45" s="208">
        <v>0.43025799999999997</v>
      </c>
      <c r="AR45" s="208">
        <v>0.41363299999999997</v>
      </c>
      <c r="AS45" s="208">
        <v>0.43158099999999999</v>
      </c>
      <c r="AT45" s="208">
        <v>0.43270999999999998</v>
      </c>
      <c r="AU45" s="208">
        <v>0.53879999999999995</v>
      </c>
      <c r="AV45" s="208">
        <v>0.68300000000000005</v>
      </c>
      <c r="AW45" s="208">
        <v>0.69852700000000001</v>
      </c>
      <c r="AX45" s="208">
        <v>0.66909920000000001</v>
      </c>
      <c r="AY45" s="324">
        <v>0.59249450000000004</v>
      </c>
      <c r="AZ45" s="324">
        <v>0.57401860000000005</v>
      </c>
      <c r="BA45" s="324">
        <v>0.51425120000000002</v>
      </c>
      <c r="BB45" s="324">
        <v>0.4722462</v>
      </c>
      <c r="BC45" s="324">
        <v>0.46288020000000002</v>
      </c>
      <c r="BD45" s="324">
        <v>0.46259450000000002</v>
      </c>
      <c r="BE45" s="324">
        <v>0.45092490000000002</v>
      </c>
      <c r="BF45" s="324">
        <v>0.48024410000000001</v>
      </c>
      <c r="BG45" s="324">
        <v>0.59763630000000001</v>
      </c>
      <c r="BH45" s="324">
        <v>0.64827780000000002</v>
      </c>
      <c r="BI45" s="324">
        <v>0.71328930000000001</v>
      </c>
      <c r="BJ45" s="324">
        <v>0.69896380000000002</v>
      </c>
      <c r="BK45" s="324">
        <v>0.59043330000000005</v>
      </c>
      <c r="BL45" s="324">
        <v>0.56505729999999998</v>
      </c>
      <c r="BM45" s="324">
        <v>0.51700120000000005</v>
      </c>
      <c r="BN45" s="324">
        <v>0.48110259999999999</v>
      </c>
      <c r="BO45" s="324">
        <v>0.46713250000000001</v>
      </c>
      <c r="BP45" s="324">
        <v>0.46065660000000003</v>
      </c>
      <c r="BQ45" s="324">
        <v>0.4507139</v>
      </c>
      <c r="BR45" s="324">
        <v>0.48551539999999999</v>
      </c>
      <c r="BS45" s="324">
        <v>0.59151209999999999</v>
      </c>
      <c r="BT45" s="324">
        <v>0.64830109999999996</v>
      </c>
      <c r="BU45" s="324">
        <v>0.71831480000000003</v>
      </c>
      <c r="BV45" s="324">
        <v>0.71908589999999994</v>
      </c>
      <c r="BX45" s="699"/>
      <c r="BY45" s="699"/>
    </row>
    <row r="46" spans="1:77" ht="11.15" customHeight="1" x14ac:dyDescent="0.25">
      <c r="A46" s="61" t="s">
        <v>877</v>
      </c>
      <c r="B46" s="176" t="s">
        <v>406</v>
      </c>
      <c r="C46" s="208">
        <v>0.98</v>
      </c>
      <c r="D46" s="208">
        <v>1.146857</v>
      </c>
      <c r="E46" s="208">
        <v>1.2066129999999999</v>
      </c>
      <c r="F46" s="208">
        <v>1.2078</v>
      </c>
      <c r="G46" s="208">
        <v>1.241452</v>
      </c>
      <c r="H46" s="208">
        <v>1.238067</v>
      </c>
      <c r="I46" s="208">
        <v>1.2211289999999999</v>
      </c>
      <c r="J46" s="208">
        <v>1.248129</v>
      </c>
      <c r="K46" s="208">
        <v>1.1946669999999999</v>
      </c>
      <c r="L46" s="208">
        <v>1.1992579999999999</v>
      </c>
      <c r="M46" s="208">
        <v>1.2073670000000001</v>
      </c>
      <c r="N46" s="208">
        <v>1.1858709999999999</v>
      </c>
      <c r="O46" s="208">
        <v>1.1460649999999999</v>
      </c>
      <c r="P46" s="208">
        <v>1.1471789999999999</v>
      </c>
      <c r="Q46" s="208">
        <v>1.181387</v>
      </c>
      <c r="R46" s="208">
        <v>1.1939</v>
      </c>
      <c r="S46" s="208">
        <v>1.216677</v>
      </c>
      <c r="T46" s="208">
        <v>1.2227330000000001</v>
      </c>
      <c r="U46" s="208">
        <v>1.2317739999999999</v>
      </c>
      <c r="V46" s="208">
        <v>1.246194</v>
      </c>
      <c r="W46" s="208">
        <v>1.177967</v>
      </c>
      <c r="X46" s="208">
        <v>1.186903</v>
      </c>
      <c r="Y46" s="208">
        <v>1.1958329999999999</v>
      </c>
      <c r="Z46" s="208">
        <v>1.1856450000000001</v>
      </c>
      <c r="AA46" s="208">
        <v>1.148903</v>
      </c>
      <c r="AB46" s="208">
        <v>1.1711720000000001</v>
      </c>
      <c r="AC46" s="208">
        <v>1.0515810000000001</v>
      </c>
      <c r="AD46" s="208">
        <v>0.81646700000000005</v>
      </c>
      <c r="AE46" s="208">
        <v>0.95370999999999995</v>
      </c>
      <c r="AF46" s="208">
        <v>1.0740000000000001</v>
      </c>
      <c r="AG46" s="208">
        <v>1.1131610000000001</v>
      </c>
      <c r="AH46" s="208">
        <v>1.1173550000000001</v>
      </c>
      <c r="AI46" s="208">
        <v>1.0995999999999999</v>
      </c>
      <c r="AJ46" s="208">
        <v>1.1033230000000001</v>
      </c>
      <c r="AK46" s="208">
        <v>1.0679000000000001</v>
      </c>
      <c r="AL46" s="208">
        <v>1.0580970000000001</v>
      </c>
      <c r="AM46" s="208">
        <v>1.0235160000000001</v>
      </c>
      <c r="AN46" s="208">
        <v>1.008786</v>
      </c>
      <c r="AO46" s="208">
        <v>1.1134189999999999</v>
      </c>
      <c r="AP46" s="208">
        <v>1.162433</v>
      </c>
      <c r="AQ46" s="208">
        <v>1.183935</v>
      </c>
      <c r="AR46" s="208">
        <v>1.2100660000000001</v>
      </c>
      <c r="AS46" s="208">
        <v>1.2055480000000001</v>
      </c>
      <c r="AT46" s="208">
        <v>1.202032</v>
      </c>
      <c r="AU46" s="208">
        <v>1.1939329999999999</v>
      </c>
      <c r="AV46" s="208">
        <v>1.1752260000000001</v>
      </c>
      <c r="AW46" s="208">
        <v>1.1570918333</v>
      </c>
      <c r="AX46" s="208">
        <v>1.1445178064999999</v>
      </c>
      <c r="AY46" s="324">
        <v>1.0990150000000001</v>
      </c>
      <c r="AZ46" s="324">
        <v>1.104984</v>
      </c>
      <c r="BA46" s="324">
        <v>1.1390400000000001</v>
      </c>
      <c r="BB46" s="324">
        <v>1.189581</v>
      </c>
      <c r="BC46" s="324">
        <v>1.2339819999999999</v>
      </c>
      <c r="BD46" s="324">
        <v>1.230413</v>
      </c>
      <c r="BE46" s="324">
        <v>1.2400869999999999</v>
      </c>
      <c r="BF46" s="324">
        <v>1.25085</v>
      </c>
      <c r="BG46" s="324">
        <v>1.2106189999999999</v>
      </c>
      <c r="BH46" s="324">
        <v>1.224488</v>
      </c>
      <c r="BI46" s="324">
        <v>1.2160470000000001</v>
      </c>
      <c r="BJ46" s="324">
        <v>1.211317</v>
      </c>
      <c r="BK46" s="324">
        <v>1.118781</v>
      </c>
      <c r="BL46" s="324">
        <v>1.130932</v>
      </c>
      <c r="BM46" s="324">
        <v>1.1617949999999999</v>
      </c>
      <c r="BN46" s="324">
        <v>1.206745</v>
      </c>
      <c r="BO46" s="324">
        <v>1.235611</v>
      </c>
      <c r="BP46" s="324">
        <v>1.246138</v>
      </c>
      <c r="BQ46" s="324">
        <v>1.251107</v>
      </c>
      <c r="BR46" s="324">
        <v>1.2569090000000001</v>
      </c>
      <c r="BS46" s="324">
        <v>1.210291</v>
      </c>
      <c r="BT46" s="324">
        <v>1.221754</v>
      </c>
      <c r="BU46" s="324">
        <v>1.2148159999999999</v>
      </c>
      <c r="BV46" s="324">
        <v>1.2139450000000001</v>
      </c>
      <c r="BX46" s="699"/>
      <c r="BY46" s="699"/>
    </row>
    <row r="47" spans="1:77" ht="11.15" customHeight="1" x14ac:dyDescent="0.25">
      <c r="A47" s="61" t="s">
        <v>754</v>
      </c>
      <c r="B47" s="566" t="s">
        <v>407</v>
      </c>
      <c r="C47" s="208">
        <v>0.223161</v>
      </c>
      <c r="D47" s="208">
        <v>0.195607</v>
      </c>
      <c r="E47" s="208">
        <v>-3.4097000000000002E-2</v>
      </c>
      <c r="F47" s="208">
        <v>0.492867</v>
      </c>
      <c r="G47" s="208">
        <v>0.46251599999999998</v>
      </c>
      <c r="H47" s="208">
        <v>0.33313300000000001</v>
      </c>
      <c r="I47" s="208">
        <v>0.45116099999999998</v>
      </c>
      <c r="J47" s="208">
        <v>0.45009700000000002</v>
      </c>
      <c r="K47" s="208">
        <v>0.42230000000000001</v>
      </c>
      <c r="L47" s="208">
        <v>0.26703199999999999</v>
      </c>
      <c r="M47" s="208">
        <v>0.25469999999999998</v>
      </c>
      <c r="N47" s="208">
        <v>0.48390300000000003</v>
      </c>
      <c r="O47" s="208">
        <v>0.152839</v>
      </c>
      <c r="P47" s="208">
        <v>9.9392999999999995E-2</v>
      </c>
      <c r="Q47" s="208">
        <v>0.276032</v>
      </c>
      <c r="R47" s="208">
        <v>0.25783299999999998</v>
      </c>
      <c r="S47" s="208">
        <v>0.27154800000000001</v>
      </c>
      <c r="T47" s="208">
        <v>0.48363299999999998</v>
      </c>
      <c r="U47" s="208">
        <v>0.59235499999999996</v>
      </c>
      <c r="V47" s="208">
        <v>0.42099999999999999</v>
      </c>
      <c r="W47" s="208">
        <v>0.37823299999999999</v>
      </c>
      <c r="X47" s="208">
        <v>0.19709699999999999</v>
      </c>
      <c r="Y47" s="208">
        <v>0.497367</v>
      </c>
      <c r="Z47" s="208">
        <v>0.59851600000000005</v>
      </c>
      <c r="AA47" s="208">
        <v>0.29912899999999998</v>
      </c>
      <c r="AB47" s="208">
        <v>-0.113931</v>
      </c>
      <c r="AC47" s="208">
        <v>-2.581E-3</v>
      </c>
      <c r="AD47" s="208">
        <v>0.19473299999999999</v>
      </c>
      <c r="AE47" s="208">
        <v>0.207097</v>
      </c>
      <c r="AF47" s="208">
        <v>0.24610000000000001</v>
      </c>
      <c r="AG47" s="208">
        <v>0.46290300000000001</v>
      </c>
      <c r="AH47" s="208">
        <v>0.51287099999999997</v>
      </c>
      <c r="AI47" s="208">
        <v>0.35903299999999999</v>
      </c>
      <c r="AJ47" s="208">
        <v>0.282613</v>
      </c>
      <c r="AK47" s="208">
        <v>0.24496699999999999</v>
      </c>
      <c r="AL47" s="208">
        <v>3.8386999999999998E-2</v>
      </c>
      <c r="AM47" s="208">
        <v>-8.2903000000000004E-2</v>
      </c>
      <c r="AN47" s="208">
        <v>-0.11607099999999999</v>
      </c>
      <c r="AO47" s="208">
        <v>-3.8096999999999999E-2</v>
      </c>
      <c r="AP47" s="208">
        <v>3.7433000000000001E-2</v>
      </c>
      <c r="AQ47" s="208">
        <v>0.31251600000000002</v>
      </c>
      <c r="AR47" s="208">
        <v>0.31986599999999998</v>
      </c>
      <c r="AS47" s="208">
        <v>0.433645</v>
      </c>
      <c r="AT47" s="208">
        <v>0.41132299999999999</v>
      </c>
      <c r="AU47" s="208">
        <v>7.3599999999999999E-2</v>
      </c>
      <c r="AV47" s="208">
        <v>6.3129000000000005E-2</v>
      </c>
      <c r="AW47" s="208">
        <v>0.27576108999999999</v>
      </c>
      <c r="AX47" s="208">
        <v>0.36568335749999997</v>
      </c>
      <c r="AY47" s="324">
        <v>6.9176399999999999E-2</v>
      </c>
      <c r="AZ47" s="324">
        <v>4.4637099999999999E-2</v>
      </c>
      <c r="BA47" s="324">
        <v>0.11930640000000001</v>
      </c>
      <c r="BB47" s="324">
        <v>0.1824277</v>
      </c>
      <c r="BC47" s="324">
        <v>0.34351609999999999</v>
      </c>
      <c r="BD47" s="324">
        <v>0.3086293</v>
      </c>
      <c r="BE47" s="324">
        <v>0.3386902</v>
      </c>
      <c r="BF47" s="324">
        <v>0.31460460000000001</v>
      </c>
      <c r="BG47" s="324">
        <v>0.27685599999999999</v>
      </c>
      <c r="BH47" s="324">
        <v>0.20003209999999999</v>
      </c>
      <c r="BI47" s="324">
        <v>0.26478610000000002</v>
      </c>
      <c r="BJ47" s="324">
        <v>0.35423729999999998</v>
      </c>
      <c r="BK47" s="324">
        <v>6.8892400000000006E-2</v>
      </c>
      <c r="BL47" s="324">
        <v>4.4239399999999998E-2</v>
      </c>
      <c r="BM47" s="324">
        <v>0.11871039999999999</v>
      </c>
      <c r="BN47" s="324">
        <v>0.1825031</v>
      </c>
      <c r="BO47" s="324">
        <v>0.34636749999999999</v>
      </c>
      <c r="BP47" s="324">
        <v>0.31130190000000002</v>
      </c>
      <c r="BQ47" s="324">
        <v>0.3410763</v>
      </c>
      <c r="BR47" s="324">
        <v>0.3153262</v>
      </c>
      <c r="BS47" s="324">
        <v>0.27787580000000001</v>
      </c>
      <c r="BT47" s="324">
        <v>0.19979920000000001</v>
      </c>
      <c r="BU47" s="324">
        <v>0.26532679999999997</v>
      </c>
      <c r="BV47" s="324">
        <v>0.35256340000000003</v>
      </c>
      <c r="BX47" s="699"/>
      <c r="BY47" s="699"/>
    </row>
    <row r="48" spans="1:77" ht="11.15" customHeight="1" x14ac:dyDescent="0.25">
      <c r="A48" s="61" t="s">
        <v>755</v>
      </c>
      <c r="B48" s="176" t="s">
        <v>803</v>
      </c>
      <c r="C48" s="208">
        <v>-0.100161</v>
      </c>
      <c r="D48" s="208">
        <v>0.37532100000000002</v>
      </c>
      <c r="E48" s="208">
        <v>0.75087099999999996</v>
      </c>
      <c r="F48" s="208">
        <v>0.62423300000000004</v>
      </c>
      <c r="G48" s="208">
        <v>0.75925799999999999</v>
      </c>
      <c r="H48" s="208">
        <v>0.73796700000000004</v>
      </c>
      <c r="I48" s="208">
        <v>0.73838700000000002</v>
      </c>
      <c r="J48" s="208">
        <v>0.61680699999999999</v>
      </c>
      <c r="K48" s="208">
        <v>0.41583300000000001</v>
      </c>
      <c r="L48" s="208">
        <v>0.72890299999999997</v>
      </c>
      <c r="M48" s="208">
        <v>0.24193300000000001</v>
      </c>
      <c r="N48" s="208">
        <v>-0.19625799999999999</v>
      </c>
      <c r="O48" s="208">
        <v>0.116161</v>
      </c>
      <c r="P48" s="208">
        <v>0.68782100000000002</v>
      </c>
      <c r="Q48" s="208">
        <v>1.122871</v>
      </c>
      <c r="R48" s="208">
        <v>1.0298</v>
      </c>
      <c r="S48" s="208">
        <v>1.030613</v>
      </c>
      <c r="T48" s="208">
        <v>0.76226700000000003</v>
      </c>
      <c r="U48" s="208">
        <v>0.76864500000000002</v>
      </c>
      <c r="V48" s="208">
        <v>0.912161</v>
      </c>
      <c r="W48" s="208">
        <v>0.62116700000000002</v>
      </c>
      <c r="X48" s="208">
        <v>0.97103200000000001</v>
      </c>
      <c r="Y48" s="208">
        <v>0.27643299999999998</v>
      </c>
      <c r="Z48" s="208">
        <v>-4.9709999999999997E-2</v>
      </c>
      <c r="AA48" s="208">
        <v>0.162355</v>
      </c>
      <c r="AB48" s="208">
        <v>0.75913799999999998</v>
      </c>
      <c r="AC48" s="208">
        <v>0.32545200000000002</v>
      </c>
      <c r="AD48" s="208">
        <v>0.1169</v>
      </c>
      <c r="AE48" s="208">
        <v>0.457065</v>
      </c>
      <c r="AF48" s="208">
        <v>0.88666699999999998</v>
      </c>
      <c r="AG48" s="208">
        <v>0.71116100000000004</v>
      </c>
      <c r="AH48" s="208">
        <v>1.0440970000000001</v>
      </c>
      <c r="AI48" s="208">
        <v>0.80363300000000004</v>
      </c>
      <c r="AJ48" s="208">
        <v>0.64729000000000003</v>
      </c>
      <c r="AK48" s="208">
        <v>0.16289999999999999</v>
      </c>
      <c r="AL48" s="208">
        <v>0.54877399999999998</v>
      </c>
      <c r="AM48" s="208">
        <v>0.11651599999999999</v>
      </c>
      <c r="AN48" s="208">
        <v>1.0418210000000001</v>
      </c>
      <c r="AO48" s="208">
        <v>0.99299999999999999</v>
      </c>
      <c r="AP48" s="208">
        <v>1.006667</v>
      </c>
      <c r="AQ48" s="208">
        <v>0.921871</v>
      </c>
      <c r="AR48" s="208">
        <v>0.83716599999999997</v>
      </c>
      <c r="AS48" s="208">
        <v>0.873</v>
      </c>
      <c r="AT48" s="208">
        <v>0.80483899999999997</v>
      </c>
      <c r="AU48" s="208">
        <v>0.75466699999999998</v>
      </c>
      <c r="AV48" s="208">
        <v>0.72196800000000005</v>
      </c>
      <c r="AW48" s="208">
        <v>0.21679999999999999</v>
      </c>
      <c r="AX48" s="208">
        <v>-0.17181368387000001</v>
      </c>
      <c r="AY48" s="324">
        <v>0.35010180000000002</v>
      </c>
      <c r="AZ48" s="324">
        <v>0.60525490000000004</v>
      </c>
      <c r="BA48" s="324">
        <v>0.74224710000000005</v>
      </c>
      <c r="BB48" s="324">
        <v>0.79526569999999996</v>
      </c>
      <c r="BC48" s="324">
        <v>0.84937370000000001</v>
      </c>
      <c r="BD48" s="324">
        <v>0.78639700000000001</v>
      </c>
      <c r="BE48" s="324">
        <v>0.67378490000000002</v>
      </c>
      <c r="BF48" s="324">
        <v>0.70306670000000004</v>
      </c>
      <c r="BG48" s="324">
        <v>0.58204210000000001</v>
      </c>
      <c r="BH48" s="324">
        <v>0.774088</v>
      </c>
      <c r="BI48" s="324">
        <v>0.2790668</v>
      </c>
      <c r="BJ48" s="324">
        <v>-0.15840589999999999</v>
      </c>
      <c r="BK48" s="324">
        <v>0.18116930000000001</v>
      </c>
      <c r="BL48" s="324">
        <v>0.55500119999999997</v>
      </c>
      <c r="BM48" s="324">
        <v>0.71012249999999999</v>
      </c>
      <c r="BN48" s="324">
        <v>0.80749479999999996</v>
      </c>
      <c r="BO48" s="324">
        <v>0.72233270000000005</v>
      </c>
      <c r="BP48" s="324">
        <v>0.62565789999999999</v>
      </c>
      <c r="BQ48" s="324">
        <v>0.57489230000000002</v>
      </c>
      <c r="BR48" s="324">
        <v>0.70913839999999995</v>
      </c>
      <c r="BS48" s="324">
        <v>0.47351120000000002</v>
      </c>
      <c r="BT48" s="324">
        <v>0.7038276</v>
      </c>
      <c r="BU48" s="324">
        <v>0.4010724</v>
      </c>
      <c r="BV48" s="324">
        <v>0.46769349999999998</v>
      </c>
      <c r="BX48" s="699"/>
      <c r="BY48" s="699"/>
    </row>
    <row r="49" spans="1:79" ht="11.15" customHeight="1" x14ac:dyDescent="0.25">
      <c r="A49" s="61" t="s">
        <v>756</v>
      </c>
      <c r="B49" s="176" t="s">
        <v>804</v>
      </c>
      <c r="C49" s="208">
        <v>5.1599999999999997E-4</v>
      </c>
      <c r="D49" s="208">
        <v>1.07E-4</v>
      </c>
      <c r="E49" s="208">
        <v>-2.2599999999999999E-4</v>
      </c>
      <c r="F49" s="208">
        <v>1E-3</v>
      </c>
      <c r="G49" s="208">
        <v>1.2899999999999999E-3</v>
      </c>
      <c r="H49" s="208">
        <v>-4.3300000000000001E-4</v>
      </c>
      <c r="I49" s="208">
        <v>2.9030000000000002E-3</v>
      </c>
      <c r="J49" s="208">
        <v>1.194E-3</v>
      </c>
      <c r="K49" s="208">
        <v>1.933E-3</v>
      </c>
      <c r="L49" s="208">
        <v>8.7100000000000003E-4</v>
      </c>
      <c r="M49" s="208">
        <v>-1.3300000000000001E-4</v>
      </c>
      <c r="N49" s="208">
        <v>4.84E-4</v>
      </c>
      <c r="O49" s="208">
        <v>-2.5799999999999998E-4</v>
      </c>
      <c r="P49" s="208">
        <v>1.7899999999999999E-4</v>
      </c>
      <c r="Q49" s="208">
        <v>1.2899999999999999E-4</v>
      </c>
      <c r="R49" s="208">
        <v>1.6699999999999999E-4</v>
      </c>
      <c r="S49" s="208">
        <v>6.1300000000000005E-4</v>
      </c>
      <c r="T49" s="208">
        <v>2.9999999999999997E-4</v>
      </c>
      <c r="U49" s="208">
        <v>4.5199999999999998E-4</v>
      </c>
      <c r="V49" s="208">
        <v>6.1300000000000005E-4</v>
      </c>
      <c r="W49" s="208">
        <v>5.9999999999999995E-4</v>
      </c>
      <c r="X49" s="208">
        <v>1.5809999999999999E-3</v>
      </c>
      <c r="Y49" s="208">
        <v>2.0330000000000001E-3</v>
      </c>
      <c r="Z49" s="208">
        <v>9.68E-4</v>
      </c>
      <c r="AA49" s="208">
        <v>1.2260000000000001E-3</v>
      </c>
      <c r="AB49" s="208">
        <v>-1.03E-4</v>
      </c>
      <c r="AC49" s="208">
        <v>9.68E-4</v>
      </c>
      <c r="AD49" s="208">
        <v>-1E-4</v>
      </c>
      <c r="AE49" s="208">
        <v>1.2260000000000001E-3</v>
      </c>
      <c r="AF49" s="208">
        <v>2.9999999999999997E-4</v>
      </c>
      <c r="AG49" s="208">
        <v>4.5199999999999998E-4</v>
      </c>
      <c r="AH49" s="208">
        <v>3.5500000000000001E-4</v>
      </c>
      <c r="AI49" s="208">
        <v>3.6699999999999998E-4</v>
      </c>
      <c r="AJ49" s="208">
        <v>2.9E-4</v>
      </c>
      <c r="AK49" s="208">
        <v>2.33E-4</v>
      </c>
      <c r="AL49" s="208">
        <v>1.94E-4</v>
      </c>
      <c r="AM49" s="208">
        <v>5.8100000000000003E-4</v>
      </c>
      <c r="AN49" s="208">
        <v>3.57E-4</v>
      </c>
      <c r="AO49" s="208">
        <v>5.8100000000000003E-4</v>
      </c>
      <c r="AP49" s="208">
        <v>2.33E-4</v>
      </c>
      <c r="AQ49" s="208">
        <v>5.8E-4</v>
      </c>
      <c r="AR49" s="208">
        <v>4.3300000000000001E-4</v>
      </c>
      <c r="AS49" s="208">
        <v>7.7399999999999995E-4</v>
      </c>
      <c r="AT49" s="208">
        <v>2.5799999999999998E-4</v>
      </c>
      <c r="AU49" s="208">
        <v>3.6699999999999998E-4</v>
      </c>
      <c r="AV49" s="208">
        <v>3.5500000000000001E-4</v>
      </c>
      <c r="AW49" s="208">
        <v>-5.3199999999999999E-5</v>
      </c>
      <c r="AX49" s="208">
        <v>-1.7440000000000001E-4</v>
      </c>
      <c r="AY49" s="324">
        <v>-4.29667E-4</v>
      </c>
      <c r="AZ49" s="324">
        <v>-7.1333299999999997E-5</v>
      </c>
      <c r="BA49" s="324">
        <v>2.36333E-4</v>
      </c>
      <c r="BB49" s="324">
        <v>1.3300000000000001E-4</v>
      </c>
      <c r="BC49" s="324">
        <v>1.7699999999999999E-4</v>
      </c>
      <c r="BD49" s="324">
        <v>1.6640000000000001E-4</v>
      </c>
      <c r="BE49" s="324">
        <v>5.7800000000000002E-5</v>
      </c>
      <c r="BF49" s="324">
        <v>-1.9999999999999999E-7</v>
      </c>
      <c r="BG49" s="324">
        <v>1.8679999999999999E-4</v>
      </c>
      <c r="BH49" s="324">
        <v>-1.2799999999999999E-5</v>
      </c>
      <c r="BI49" s="324">
        <v>-5.3199999999999999E-5</v>
      </c>
      <c r="BJ49" s="324">
        <v>-1.7440000000000001E-4</v>
      </c>
      <c r="BK49" s="324">
        <v>-4.29667E-4</v>
      </c>
      <c r="BL49" s="324">
        <v>-7.1333299999999997E-5</v>
      </c>
      <c r="BM49" s="324">
        <v>2.36333E-4</v>
      </c>
      <c r="BN49" s="324">
        <v>1.3300000000000001E-4</v>
      </c>
      <c r="BO49" s="324">
        <v>1.7699999999999999E-4</v>
      </c>
      <c r="BP49" s="324">
        <v>1.6640000000000001E-4</v>
      </c>
      <c r="BQ49" s="324">
        <v>5.7800000000000002E-5</v>
      </c>
      <c r="BR49" s="324">
        <v>-1.9999999999999999E-7</v>
      </c>
      <c r="BS49" s="324">
        <v>1.8679999999999999E-4</v>
      </c>
      <c r="BT49" s="324">
        <v>-1.2799999999999999E-5</v>
      </c>
      <c r="BU49" s="324">
        <v>-5.3199999999999999E-5</v>
      </c>
      <c r="BV49" s="324">
        <v>-1.7440000000000001E-4</v>
      </c>
      <c r="BX49" s="699"/>
      <c r="BY49" s="699"/>
    </row>
    <row r="50" spans="1:79" s="156" customFormat="1" ht="11.15" customHeight="1" x14ac:dyDescent="0.25">
      <c r="A50" s="61" t="s">
        <v>757</v>
      </c>
      <c r="B50" s="176" t="s">
        <v>572</v>
      </c>
      <c r="C50" s="208">
        <v>18.462516999999998</v>
      </c>
      <c r="D50" s="208">
        <v>18.283391999999999</v>
      </c>
      <c r="E50" s="208">
        <v>19.144386999999998</v>
      </c>
      <c r="F50" s="208">
        <v>19.589333</v>
      </c>
      <c r="G50" s="208">
        <v>19.886968</v>
      </c>
      <c r="H50" s="208">
        <v>20.430067999999999</v>
      </c>
      <c r="I50" s="208">
        <v>20.212903000000001</v>
      </c>
      <c r="J50" s="208">
        <v>20.443324</v>
      </c>
      <c r="K50" s="208">
        <v>19.591032999999999</v>
      </c>
      <c r="L50" s="208">
        <v>19.294934999999999</v>
      </c>
      <c r="M50" s="208">
        <v>19.612300000000001</v>
      </c>
      <c r="N50" s="208">
        <v>19.615355000000001</v>
      </c>
      <c r="O50" s="208">
        <v>18.872710999999999</v>
      </c>
      <c r="P50" s="208">
        <v>18.372036000000001</v>
      </c>
      <c r="Q50" s="208">
        <v>19.026966999999999</v>
      </c>
      <c r="R50" s="208">
        <v>19.308633</v>
      </c>
      <c r="S50" s="208">
        <v>19.698806000000001</v>
      </c>
      <c r="T50" s="208">
        <v>20.136199999999999</v>
      </c>
      <c r="U50" s="208">
        <v>20.216356000000001</v>
      </c>
      <c r="V50" s="208">
        <v>20.357548999999999</v>
      </c>
      <c r="W50" s="208">
        <v>19.181733999999999</v>
      </c>
      <c r="X50" s="208">
        <v>18.749290999999999</v>
      </c>
      <c r="Y50" s="208">
        <v>19.197066</v>
      </c>
      <c r="Z50" s="208">
        <v>19.243611999999999</v>
      </c>
      <c r="AA50" s="208">
        <v>18.538032000000001</v>
      </c>
      <c r="AB50" s="208">
        <v>18.321345000000001</v>
      </c>
      <c r="AC50" s="208">
        <v>17.104775</v>
      </c>
      <c r="AD50" s="208">
        <v>14.217566</v>
      </c>
      <c r="AE50" s="208">
        <v>14.923227000000001</v>
      </c>
      <c r="AF50" s="208">
        <v>16.343900999999999</v>
      </c>
      <c r="AG50" s="208">
        <v>17.077065000000001</v>
      </c>
      <c r="AH50" s="208">
        <v>17.248549000000001</v>
      </c>
      <c r="AI50" s="208">
        <v>16.371732999999999</v>
      </c>
      <c r="AJ50" s="208">
        <v>16.065161</v>
      </c>
      <c r="AK50" s="208">
        <v>16.237067</v>
      </c>
      <c r="AL50" s="208">
        <v>16.355806999999999</v>
      </c>
      <c r="AM50" s="208">
        <v>16.170483999999998</v>
      </c>
      <c r="AN50" s="208">
        <v>14.786965</v>
      </c>
      <c r="AO50" s="208">
        <v>16.966418999999998</v>
      </c>
      <c r="AP50" s="208">
        <v>17.817931999999999</v>
      </c>
      <c r="AQ50" s="208">
        <v>18.444063</v>
      </c>
      <c r="AR50" s="208">
        <v>18.971397</v>
      </c>
      <c r="AS50" s="208">
        <v>18.796386999999999</v>
      </c>
      <c r="AT50" s="208">
        <v>18.570581000000001</v>
      </c>
      <c r="AU50" s="208">
        <v>17.789234</v>
      </c>
      <c r="AV50" s="208">
        <v>17.689032999999998</v>
      </c>
      <c r="AW50" s="208">
        <v>17.916960057000001</v>
      </c>
      <c r="AX50" s="208">
        <v>17.796059054000001</v>
      </c>
      <c r="AY50" s="324">
        <v>17.879930000000002</v>
      </c>
      <c r="AZ50" s="324">
        <v>17.59742</v>
      </c>
      <c r="BA50" s="324">
        <v>18.110199999999999</v>
      </c>
      <c r="BB50" s="324">
        <v>18.442049999999998</v>
      </c>
      <c r="BC50" s="324">
        <v>19.34714</v>
      </c>
      <c r="BD50" s="324">
        <v>19.812149999999999</v>
      </c>
      <c r="BE50" s="324">
        <v>19.92914</v>
      </c>
      <c r="BF50" s="324">
        <v>19.938369999999999</v>
      </c>
      <c r="BG50" s="324">
        <v>19.172270000000001</v>
      </c>
      <c r="BH50" s="324">
        <v>18.209219999999998</v>
      </c>
      <c r="BI50" s="324">
        <v>18.644780000000001</v>
      </c>
      <c r="BJ50" s="324">
        <v>18.829599999999999</v>
      </c>
      <c r="BK50" s="324">
        <v>17.665610000000001</v>
      </c>
      <c r="BL50" s="324">
        <v>16.912700000000001</v>
      </c>
      <c r="BM50" s="324">
        <v>18.035129999999999</v>
      </c>
      <c r="BN50" s="324">
        <v>18.86253</v>
      </c>
      <c r="BO50" s="324">
        <v>19.881070000000001</v>
      </c>
      <c r="BP50" s="324">
        <v>20.05057</v>
      </c>
      <c r="BQ50" s="324">
        <v>20.11665</v>
      </c>
      <c r="BR50" s="324">
        <v>20.221260000000001</v>
      </c>
      <c r="BS50" s="324">
        <v>19.05631</v>
      </c>
      <c r="BT50" s="324">
        <v>18.321179999999998</v>
      </c>
      <c r="BU50" s="324">
        <v>18.849419999999999</v>
      </c>
      <c r="BV50" s="324">
        <v>19.107189999999999</v>
      </c>
      <c r="BX50" s="699"/>
      <c r="BY50" s="699"/>
      <c r="BZ50" s="701"/>
      <c r="CA50" s="700"/>
    </row>
    <row r="51" spans="1:79" s="156" customFormat="1" ht="11.15" customHeight="1" x14ac:dyDescent="0.25">
      <c r="A51" s="61"/>
      <c r="B51" s="155"/>
      <c r="C51" s="208"/>
      <c r="D51" s="208"/>
      <c r="E51" s="208"/>
      <c r="F51" s="208"/>
      <c r="G51" s="208"/>
      <c r="H51" s="208"/>
      <c r="I51" s="208"/>
      <c r="J51" s="208"/>
      <c r="K51" s="208"/>
      <c r="L51" s="208"/>
      <c r="M51" s="208"/>
      <c r="N51" s="208"/>
      <c r="O51" s="208"/>
      <c r="P51" s="208"/>
      <c r="Q51" s="208"/>
      <c r="R51" s="208"/>
      <c r="S51" s="208"/>
      <c r="T51" s="208"/>
      <c r="U51" s="208"/>
      <c r="V51" s="208"/>
      <c r="W51" s="208"/>
      <c r="X51" s="208"/>
      <c r="Y51" s="208"/>
      <c r="Z51" s="208"/>
      <c r="AA51" s="208"/>
      <c r="AB51" s="208"/>
      <c r="AC51" s="208"/>
      <c r="AD51" s="208"/>
      <c r="AE51" s="208"/>
      <c r="AF51" s="208"/>
      <c r="AG51" s="208"/>
      <c r="AH51" s="208"/>
      <c r="AI51" s="208"/>
      <c r="AJ51" s="208"/>
      <c r="AK51" s="208"/>
      <c r="AL51" s="208"/>
      <c r="AM51" s="208"/>
      <c r="AN51" s="208"/>
      <c r="AO51" s="208"/>
      <c r="AP51" s="208"/>
      <c r="AQ51" s="208"/>
      <c r="AR51" s="208"/>
      <c r="AS51" s="208"/>
      <c r="AT51" s="208"/>
      <c r="AU51" s="208"/>
      <c r="AV51" s="208"/>
      <c r="AW51" s="208"/>
      <c r="AX51" s="208"/>
      <c r="AY51" s="324"/>
      <c r="AZ51" s="324"/>
      <c r="BA51" s="324"/>
      <c r="BB51" s="324"/>
      <c r="BC51" s="324"/>
      <c r="BD51" s="324"/>
      <c r="BE51" s="324"/>
      <c r="BF51" s="324"/>
      <c r="BG51" s="324"/>
      <c r="BH51" s="324"/>
      <c r="BI51" s="324"/>
      <c r="BJ51" s="324"/>
      <c r="BK51" s="324"/>
      <c r="BL51" s="324"/>
      <c r="BM51" s="324"/>
      <c r="BN51" s="324"/>
      <c r="BO51" s="324"/>
      <c r="BP51" s="324"/>
      <c r="BQ51" s="324"/>
      <c r="BR51" s="324"/>
      <c r="BS51" s="324"/>
      <c r="BT51" s="324"/>
      <c r="BU51" s="324"/>
      <c r="BV51" s="324"/>
    </row>
    <row r="52" spans="1:79" ht="11.15" customHeight="1" x14ac:dyDescent="0.25">
      <c r="A52" s="61" t="s">
        <v>507</v>
      </c>
      <c r="B52" s="177" t="s">
        <v>408</v>
      </c>
      <c r="C52" s="208">
        <v>1.1024210000000001</v>
      </c>
      <c r="D52" s="208">
        <v>1.0965020000000001</v>
      </c>
      <c r="E52" s="208">
        <v>1.095742</v>
      </c>
      <c r="F52" s="208">
        <v>1.113267</v>
      </c>
      <c r="G52" s="208">
        <v>1.1414200000000001</v>
      </c>
      <c r="H52" s="208">
        <v>1.1328990000000001</v>
      </c>
      <c r="I52" s="208">
        <v>1.1689050000000001</v>
      </c>
      <c r="J52" s="208">
        <v>1.1854849999999999</v>
      </c>
      <c r="K52" s="208">
        <v>1.1408659999999999</v>
      </c>
      <c r="L52" s="208">
        <v>1.1155809999999999</v>
      </c>
      <c r="M52" s="208">
        <v>1.1494329999999999</v>
      </c>
      <c r="N52" s="208">
        <v>1.210356</v>
      </c>
      <c r="O52" s="208">
        <v>1.108708</v>
      </c>
      <c r="P52" s="208">
        <v>1.007071</v>
      </c>
      <c r="Q52" s="208">
        <v>1.0383579999999999</v>
      </c>
      <c r="R52" s="208">
        <v>1.0650999999999999</v>
      </c>
      <c r="S52" s="208">
        <v>1.064227</v>
      </c>
      <c r="T52" s="208">
        <v>1.0761670000000001</v>
      </c>
      <c r="U52" s="208">
        <v>1.066033</v>
      </c>
      <c r="V52" s="208">
        <v>1.098679</v>
      </c>
      <c r="W52" s="208">
        <v>1.0174989999999999</v>
      </c>
      <c r="X52" s="208">
        <v>1.0142260000000001</v>
      </c>
      <c r="Y52" s="208">
        <v>1.1312009999999999</v>
      </c>
      <c r="Z52" s="208">
        <v>1.1334200000000001</v>
      </c>
      <c r="AA52" s="208">
        <v>1.128098</v>
      </c>
      <c r="AB52" s="208">
        <v>0.94134399999999996</v>
      </c>
      <c r="AC52" s="208">
        <v>0.97412799999999999</v>
      </c>
      <c r="AD52" s="208">
        <v>0.77373199999999998</v>
      </c>
      <c r="AE52" s="208">
        <v>0.80803000000000003</v>
      </c>
      <c r="AF52" s="208">
        <v>0.87066600000000005</v>
      </c>
      <c r="AG52" s="208">
        <v>0.92867699999999997</v>
      </c>
      <c r="AH52" s="208">
        <v>0.923902</v>
      </c>
      <c r="AI52" s="208">
        <v>0.94806900000000005</v>
      </c>
      <c r="AJ52" s="208">
        <v>0.92429099999999997</v>
      </c>
      <c r="AK52" s="208">
        <v>0.93443299999999996</v>
      </c>
      <c r="AL52" s="208">
        <v>0.91493599999999997</v>
      </c>
      <c r="AM52" s="208">
        <v>0.89135200000000003</v>
      </c>
      <c r="AN52" s="208">
        <v>0.764571</v>
      </c>
      <c r="AO52" s="208">
        <v>0.86361500000000002</v>
      </c>
      <c r="AP52" s="208">
        <v>0.94893499999999997</v>
      </c>
      <c r="AQ52" s="208">
        <v>1.0244139999999999</v>
      </c>
      <c r="AR52" s="208">
        <v>0.92243299999999995</v>
      </c>
      <c r="AS52" s="208">
        <v>0.95987199999999995</v>
      </c>
      <c r="AT52" s="208">
        <v>1.0087410000000001</v>
      </c>
      <c r="AU52" s="208">
        <v>0.93666400000000005</v>
      </c>
      <c r="AV52" s="208">
        <v>1.01329</v>
      </c>
      <c r="AW52" s="208">
        <v>1.029509</v>
      </c>
      <c r="AX52" s="208">
        <v>1.0970800000000001</v>
      </c>
      <c r="AY52" s="324">
        <v>1.109761</v>
      </c>
      <c r="AZ52" s="324">
        <v>1.08138</v>
      </c>
      <c r="BA52" s="324">
        <v>1.060835</v>
      </c>
      <c r="BB52" s="324">
        <v>1.043957</v>
      </c>
      <c r="BC52" s="324">
        <v>1.0504020000000001</v>
      </c>
      <c r="BD52" s="324">
        <v>1.056222</v>
      </c>
      <c r="BE52" s="324">
        <v>1.0677190000000001</v>
      </c>
      <c r="BF52" s="324">
        <v>1.1049340000000001</v>
      </c>
      <c r="BG52" s="324">
        <v>1.066581</v>
      </c>
      <c r="BH52" s="324">
        <v>1.016043</v>
      </c>
      <c r="BI52" s="324">
        <v>1.1307940000000001</v>
      </c>
      <c r="BJ52" s="324">
        <v>1.1422190000000001</v>
      </c>
      <c r="BK52" s="324">
        <v>1.088209</v>
      </c>
      <c r="BL52" s="324">
        <v>1.027228</v>
      </c>
      <c r="BM52" s="324">
        <v>1.000186</v>
      </c>
      <c r="BN52" s="324">
        <v>1.0084960000000001</v>
      </c>
      <c r="BO52" s="324">
        <v>1.0269239999999999</v>
      </c>
      <c r="BP52" s="324">
        <v>1.015347</v>
      </c>
      <c r="BQ52" s="324">
        <v>1.019782</v>
      </c>
      <c r="BR52" s="324">
        <v>1.06128</v>
      </c>
      <c r="BS52" s="324">
        <v>1.004359</v>
      </c>
      <c r="BT52" s="324">
        <v>0.96983889999999995</v>
      </c>
      <c r="BU52" s="324">
        <v>1.0255320000000001</v>
      </c>
      <c r="BV52" s="324">
        <v>1.05874</v>
      </c>
    </row>
    <row r="53" spans="1:79" ht="11.15" customHeight="1" x14ac:dyDescent="0.25">
      <c r="A53" s="61"/>
      <c r="B53" s="157"/>
      <c r="C53" s="208"/>
      <c r="D53" s="208"/>
      <c r="E53" s="208"/>
      <c r="F53" s="208"/>
      <c r="G53" s="208"/>
      <c r="H53" s="208"/>
      <c r="I53" s="208"/>
      <c r="J53" s="208"/>
      <c r="K53" s="208"/>
      <c r="L53" s="208"/>
      <c r="M53" s="208"/>
      <c r="N53" s="208"/>
      <c r="O53" s="208"/>
      <c r="P53" s="208"/>
      <c r="Q53" s="208"/>
      <c r="R53" s="208"/>
      <c r="S53" s="208"/>
      <c r="T53" s="208"/>
      <c r="U53" s="208"/>
      <c r="V53" s="208"/>
      <c r="W53" s="208"/>
      <c r="X53" s="208"/>
      <c r="Y53" s="208"/>
      <c r="Z53" s="208"/>
      <c r="AA53" s="208"/>
      <c r="AB53" s="208"/>
      <c r="AC53" s="208"/>
      <c r="AD53" s="208"/>
      <c r="AE53" s="208"/>
      <c r="AF53" s="208"/>
      <c r="AG53" s="208"/>
      <c r="AH53" s="208"/>
      <c r="AI53" s="208"/>
      <c r="AJ53" s="208"/>
      <c r="AK53" s="208"/>
      <c r="AL53" s="208"/>
      <c r="AM53" s="208"/>
      <c r="AN53" s="208"/>
      <c r="AO53" s="208"/>
      <c r="AP53" s="208"/>
      <c r="AQ53" s="208"/>
      <c r="AR53" s="208"/>
      <c r="AS53" s="208"/>
      <c r="AT53" s="208"/>
      <c r="AU53" s="208"/>
      <c r="AV53" s="208"/>
      <c r="AW53" s="208"/>
      <c r="AX53" s="208"/>
      <c r="AY53" s="324"/>
      <c r="AZ53" s="324"/>
      <c r="BA53" s="324"/>
      <c r="BB53" s="324"/>
      <c r="BC53" s="324"/>
      <c r="BD53" s="324"/>
      <c r="BE53" s="324"/>
      <c r="BF53" s="324"/>
      <c r="BG53" s="324"/>
      <c r="BH53" s="324"/>
      <c r="BI53" s="324"/>
      <c r="BJ53" s="324"/>
      <c r="BK53" s="324"/>
      <c r="BL53" s="324"/>
      <c r="BM53" s="324"/>
      <c r="BN53" s="324"/>
      <c r="BO53" s="324"/>
      <c r="BP53" s="324"/>
      <c r="BQ53" s="324"/>
      <c r="BR53" s="324"/>
      <c r="BS53" s="324"/>
      <c r="BT53" s="324"/>
      <c r="BU53" s="324"/>
      <c r="BV53" s="324"/>
    </row>
    <row r="54" spans="1:79" ht="11.15" customHeight="1" x14ac:dyDescent="0.25">
      <c r="A54" s="57"/>
      <c r="B54" s="154" t="s">
        <v>573</v>
      </c>
      <c r="C54" s="208"/>
      <c r="D54" s="208"/>
      <c r="E54" s="208"/>
      <c r="F54" s="208"/>
      <c r="G54" s="208"/>
      <c r="H54" s="208"/>
      <c r="I54" s="208"/>
      <c r="J54" s="208"/>
      <c r="K54" s="208"/>
      <c r="L54" s="208"/>
      <c r="M54" s="208"/>
      <c r="N54" s="208"/>
      <c r="O54" s="208"/>
      <c r="P54" s="208"/>
      <c r="Q54" s="208"/>
      <c r="R54" s="208"/>
      <c r="S54" s="208"/>
      <c r="T54" s="208"/>
      <c r="U54" s="208"/>
      <c r="V54" s="208"/>
      <c r="W54" s="208"/>
      <c r="X54" s="208"/>
      <c r="Y54" s="208"/>
      <c r="Z54" s="208"/>
      <c r="AA54" s="208"/>
      <c r="AB54" s="208"/>
      <c r="AC54" s="208"/>
      <c r="AD54" s="208"/>
      <c r="AE54" s="208"/>
      <c r="AF54" s="208"/>
      <c r="AG54" s="208"/>
      <c r="AH54" s="208"/>
      <c r="AI54" s="208"/>
      <c r="AJ54" s="208"/>
      <c r="AK54" s="208"/>
      <c r="AL54" s="208"/>
      <c r="AM54" s="208"/>
      <c r="AN54" s="208"/>
      <c r="AO54" s="208"/>
      <c r="AP54" s="208"/>
      <c r="AQ54" s="208"/>
      <c r="AR54" s="208"/>
      <c r="AS54" s="208"/>
      <c r="AT54" s="208"/>
      <c r="AU54" s="208"/>
      <c r="AV54" s="208"/>
      <c r="AW54" s="208"/>
      <c r="AX54" s="208"/>
      <c r="AY54" s="324"/>
      <c r="AZ54" s="324"/>
      <c r="BA54" s="324"/>
      <c r="BB54" s="324"/>
      <c r="BC54" s="324"/>
      <c r="BD54" s="324"/>
      <c r="BE54" s="324"/>
      <c r="BF54" s="324"/>
      <c r="BG54" s="324"/>
      <c r="BH54" s="324"/>
      <c r="BI54" s="324"/>
      <c r="BJ54" s="324"/>
      <c r="BK54" s="324"/>
      <c r="BL54" s="324"/>
      <c r="BM54" s="324"/>
      <c r="BN54" s="324"/>
      <c r="BO54" s="324"/>
      <c r="BP54" s="324"/>
      <c r="BQ54" s="324"/>
      <c r="BR54" s="324"/>
      <c r="BS54" s="324"/>
      <c r="BT54" s="324"/>
      <c r="BU54" s="324"/>
      <c r="BV54" s="324"/>
    </row>
    <row r="55" spans="1:79" ht="11.15" customHeight="1" x14ac:dyDescent="0.25">
      <c r="A55" s="565" t="s">
        <v>971</v>
      </c>
      <c r="B55" s="566" t="s">
        <v>963</v>
      </c>
      <c r="C55" s="208">
        <v>0.39277400000000001</v>
      </c>
      <c r="D55" s="208">
        <v>0.40939300000000001</v>
      </c>
      <c r="E55" s="208">
        <v>0.63161299999999998</v>
      </c>
      <c r="F55" s="208">
        <v>0.80033299999999996</v>
      </c>
      <c r="G55" s="208">
        <v>0.85506499999999996</v>
      </c>
      <c r="H55" s="208">
        <v>0.87393299999999996</v>
      </c>
      <c r="I55" s="208">
        <v>0.87009700000000001</v>
      </c>
      <c r="J55" s="208">
        <v>0.88048400000000004</v>
      </c>
      <c r="K55" s="208">
        <v>0.65033300000000005</v>
      </c>
      <c r="L55" s="208">
        <v>0.464032</v>
      </c>
      <c r="M55" s="208">
        <v>0.39513300000000001</v>
      </c>
      <c r="N55" s="208">
        <v>0.37303199999999997</v>
      </c>
      <c r="O55" s="208">
        <v>0.36767699999999998</v>
      </c>
      <c r="P55" s="208">
        <v>0.42875000000000002</v>
      </c>
      <c r="Q55" s="208">
        <v>0.62864500000000001</v>
      </c>
      <c r="R55" s="208">
        <v>0.80416699999999997</v>
      </c>
      <c r="S55" s="208">
        <v>0.86735499999999999</v>
      </c>
      <c r="T55" s="208">
        <v>0.85940000000000005</v>
      </c>
      <c r="U55" s="208">
        <v>0.85199999999999998</v>
      </c>
      <c r="V55" s="208">
        <v>0.80619399999999997</v>
      </c>
      <c r="W55" s="208">
        <v>0.61306700000000003</v>
      </c>
      <c r="X55" s="208">
        <v>0.40922599999999998</v>
      </c>
      <c r="Y55" s="208">
        <v>0.27229999999999999</v>
      </c>
      <c r="Z55" s="208">
        <v>0.34790300000000002</v>
      </c>
      <c r="AA55" s="208">
        <v>0.38783899999999999</v>
      </c>
      <c r="AB55" s="208">
        <v>0.381241</v>
      </c>
      <c r="AC55" s="208">
        <v>0.621</v>
      </c>
      <c r="AD55" s="208">
        <v>0.68279999999999996</v>
      </c>
      <c r="AE55" s="208">
        <v>0.67103199999999996</v>
      </c>
      <c r="AF55" s="208">
        <v>0.71040000000000003</v>
      </c>
      <c r="AG55" s="208">
        <v>0.73216099999999995</v>
      </c>
      <c r="AH55" s="208">
        <v>0.712032</v>
      </c>
      <c r="AI55" s="208">
        <v>0.55546700000000004</v>
      </c>
      <c r="AJ55" s="208">
        <v>0.40983900000000001</v>
      </c>
      <c r="AK55" s="208">
        <v>0.33329999999999999</v>
      </c>
      <c r="AL55" s="208">
        <v>0.346968</v>
      </c>
      <c r="AM55" s="208">
        <v>0.36725799999999997</v>
      </c>
      <c r="AN55" s="208">
        <v>0.34267900000000001</v>
      </c>
      <c r="AO55" s="208">
        <v>0.59428999999999998</v>
      </c>
      <c r="AP55" s="208">
        <v>0.778667</v>
      </c>
      <c r="AQ55" s="208">
        <v>0.89974100000000001</v>
      </c>
      <c r="AR55" s="208">
        <v>0.88090000000000002</v>
      </c>
      <c r="AS55" s="208">
        <v>0.84980699999999998</v>
      </c>
      <c r="AT55" s="208">
        <v>0.80548399999999998</v>
      </c>
      <c r="AU55" s="208">
        <v>0.60673299999999997</v>
      </c>
      <c r="AV55" s="208">
        <v>0.48303200000000002</v>
      </c>
      <c r="AW55" s="208">
        <v>0.34197851000000001</v>
      </c>
      <c r="AX55" s="208">
        <v>0.39105640000000003</v>
      </c>
      <c r="AY55" s="324">
        <v>0.38292280000000001</v>
      </c>
      <c r="AZ55" s="324">
        <v>0.44329859999999999</v>
      </c>
      <c r="BA55" s="324">
        <v>0.6651996</v>
      </c>
      <c r="BB55" s="324">
        <v>0.81375949999999997</v>
      </c>
      <c r="BC55" s="324">
        <v>0.85094460000000005</v>
      </c>
      <c r="BD55" s="324">
        <v>0.88869719999999996</v>
      </c>
      <c r="BE55" s="324">
        <v>0.8758222</v>
      </c>
      <c r="BF55" s="324">
        <v>0.84590290000000001</v>
      </c>
      <c r="BG55" s="324">
        <v>0.62676710000000002</v>
      </c>
      <c r="BH55" s="324">
        <v>0.46426390000000001</v>
      </c>
      <c r="BI55" s="324">
        <v>0.34810770000000002</v>
      </c>
      <c r="BJ55" s="324">
        <v>0.37051220000000001</v>
      </c>
      <c r="BK55" s="324">
        <v>0.38290089999999999</v>
      </c>
      <c r="BL55" s="324">
        <v>0.4399441</v>
      </c>
      <c r="BM55" s="324">
        <v>0.6621747</v>
      </c>
      <c r="BN55" s="324">
        <v>0.80581849999999999</v>
      </c>
      <c r="BO55" s="324">
        <v>0.85076680000000005</v>
      </c>
      <c r="BP55" s="324">
        <v>0.88772459999999997</v>
      </c>
      <c r="BQ55" s="324">
        <v>0.87622679999999997</v>
      </c>
      <c r="BR55" s="324">
        <v>0.8452693</v>
      </c>
      <c r="BS55" s="324">
        <v>0.62663250000000004</v>
      </c>
      <c r="BT55" s="324">
        <v>0.46444790000000002</v>
      </c>
      <c r="BU55" s="324">
        <v>0.34368929999999998</v>
      </c>
      <c r="BV55" s="324">
        <v>0.35585109999999998</v>
      </c>
    </row>
    <row r="56" spans="1:79" ht="11.15" customHeight="1" x14ac:dyDescent="0.25">
      <c r="A56" s="61" t="s">
        <v>758</v>
      </c>
      <c r="B56" s="176" t="s">
        <v>409</v>
      </c>
      <c r="C56" s="208">
        <v>9.5288389999999996</v>
      </c>
      <c r="D56" s="208">
        <v>9.7971430000000002</v>
      </c>
      <c r="E56" s="208">
        <v>10.052516000000001</v>
      </c>
      <c r="F56" s="208">
        <v>9.9741999999999997</v>
      </c>
      <c r="G56" s="208">
        <v>10.138323</v>
      </c>
      <c r="H56" s="208">
        <v>10.313632999999999</v>
      </c>
      <c r="I56" s="208">
        <v>10.174097</v>
      </c>
      <c r="J56" s="208">
        <v>10.242613</v>
      </c>
      <c r="K56" s="208">
        <v>9.9268999999999998</v>
      </c>
      <c r="L56" s="208">
        <v>10.30071</v>
      </c>
      <c r="M56" s="208">
        <v>10.24</v>
      </c>
      <c r="N56" s="208">
        <v>10.020032</v>
      </c>
      <c r="O56" s="208">
        <v>9.7469999999999999</v>
      </c>
      <c r="P56" s="208">
        <v>9.7441790000000008</v>
      </c>
      <c r="Q56" s="208">
        <v>10.060226</v>
      </c>
      <c r="R56" s="208">
        <v>10.019567</v>
      </c>
      <c r="S56" s="208">
        <v>10.229419</v>
      </c>
      <c r="T56" s="208">
        <v>10.235799999999999</v>
      </c>
      <c r="U56" s="208">
        <v>10.240226</v>
      </c>
      <c r="V56" s="208">
        <v>10.436935999999999</v>
      </c>
      <c r="W56" s="208">
        <v>9.9161330000000003</v>
      </c>
      <c r="X56" s="208">
        <v>10.258645</v>
      </c>
      <c r="Y56" s="208">
        <v>10.228866999999999</v>
      </c>
      <c r="Z56" s="208">
        <v>9.9917099999999994</v>
      </c>
      <c r="AA56" s="208">
        <v>9.6259680000000003</v>
      </c>
      <c r="AB56" s="208">
        <v>9.7424140000000001</v>
      </c>
      <c r="AC56" s="208">
        <v>8.5758390000000002</v>
      </c>
      <c r="AD56" s="208">
        <v>6.3654000000000002</v>
      </c>
      <c r="AE56" s="208">
        <v>7.4764520000000001</v>
      </c>
      <c r="AF56" s="208">
        <v>8.7479669999999992</v>
      </c>
      <c r="AG56" s="208">
        <v>9.026097</v>
      </c>
      <c r="AH56" s="208">
        <v>9.3119029999999992</v>
      </c>
      <c r="AI56" s="208">
        <v>9.0901329999999998</v>
      </c>
      <c r="AJ56" s="208">
        <v>9.2523549999999997</v>
      </c>
      <c r="AK56" s="208">
        <v>8.8832000000000004</v>
      </c>
      <c r="AL56" s="208">
        <v>8.8092900000000007</v>
      </c>
      <c r="AM56" s="208">
        <v>8.519774</v>
      </c>
      <c r="AN56" s="208">
        <v>8.3963570000000001</v>
      </c>
      <c r="AO56" s="208">
        <v>9.2834520000000005</v>
      </c>
      <c r="AP56" s="208">
        <v>9.6359999999999992</v>
      </c>
      <c r="AQ56" s="208">
        <v>9.8667090000000002</v>
      </c>
      <c r="AR56" s="208">
        <v>9.9492329999999995</v>
      </c>
      <c r="AS56" s="208">
        <v>9.9333229999999997</v>
      </c>
      <c r="AT56" s="208">
        <v>9.8645479999999992</v>
      </c>
      <c r="AU56" s="208">
        <v>9.6735000000000007</v>
      </c>
      <c r="AV56" s="208">
        <v>9.6965810000000001</v>
      </c>
      <c r="AW56" s="208">
        <v>9.6508333332999996</v>
      </c>
      <c r="AX56" s="208">
        <v>9.4858356451999999</v>
      </c>
      <c r="AY56" s="324">
        <v>9.5715509999999995</v>
      </c>
      <c r="AZ56" s="324">
        <v>9.4501190000000008</v>
      </c>
      <c r="BA56" s="324">
        <v>9.4779470000000003</v>
      </c>
      <c r="BB56" s="324">
        <v>9.5893309999999996</v>
      </c>
      <c r="BC56" s="324">
        <v>9.9717520000000004</v>
      </c>
      <c r="BD56" s="324">
        <v>10.1006</v>
      </c>
      <c r="BE56" s="324">
        <v>10.04162</v>
      </c>
      <c r="BF56" s="324">
        <v>10.09111</v>
      </c>
      <c r="BG56" s="324">
        <v>9.9219480000000004</v>
      </c>
      <c r="BH56" s="324">
        <v>9.8314050000000002</v>
      </c>
      <c r="BI56" s="324">
        <v>9.9352830000000001</v>
      </c>
      <c r="BJ56" s="324">
        <v>9.7070740000000004</v>
      </c>
      <c r="BK56" s="324">
        <v>9.2354059999999993</v>
      </c>
      <c r="BL56" s="324">
        <v>9.0862149999999993</v>
      </c>
      <c r="BM56" s="324">
        <v>9.4157820000000001</v>
      </c>
      <c r="BN56" s="324">
        <v>9.7233499999999999</v>
      </c>
      <c r="BO56" s="324">
        <v>10.055249999999999</v>
      </c>
      <c r="BP56" s="324">
        <v>10.06481</v>
      </c>
      <c r="BQ56" s="324">
        <v>10.03037</v>
      </c>
      <c r="BR56" s="324">
        <v>10.19523</v>
      </c>
      <c r="BS56" s="324">
        <v>9.7990499999999994</v>
      </c>
      <c r="BT56" s="324">
        <v>9.8166770000000003</v>
      </c>
      <c r="BU56" s="324">
        <v>10.03543</v>
      </c>
      <c r="BV56" s="324">
        <v>10.153969999999999</v>
      </c>
    </row>
    <row r="57" spans="1:79" ht="11.15" customHeight="1" x14ac:dyDescent="0.25">
      <c r="A57" s="61" t="s">
        <v>759</v>
      </c>
      <c r="B57" s="176" t="s">
        <v>410</v>
      </c>
      <c r="C57" s="208">
        <v>1.686936</v>
      </c>
      <c r="D57" s="208">
        <v>1.6881429999999999</v>
      </c>
      <c r="E57" s="208">
        <v>1.780645</v>
      </c>
      <c r="F57" s="208">
        <v>1.7954669999999999</v>
      </c>
      <c r="G57" s="208">
        <v>1.803742</v>
      </c>
      <c r="H57" s="208">
        <v>1.893167</v>
      </c>
      <c r="I57" s="208">
        <v>1.8941939999999999</v>
      </c>
      <c r="J57" s="208">
        <v>1.9547099999999999</v>
      </c>
      <c r="K57" s="208">
        <v>1.8558330000000001</v>
      </c>
      <c r="L57" s="208">
        <v>1.690871</v>
      </c>
      <c r="M57" s="208">
        <v>1.768667</v>
      </c>
      <c r="N57" s="208">
        <v>1.85571</v>
      </c>
      <c r="O57" s="208">
        <v>1.7710319999999999</v>
      </c>
      <c r="P57" s="208">
        <v>1.6893929999999999</v>
      </c>
      <c r="Q57" s="208">
        <v>1.7279679999999999</v>
      </c>
      <c r="R57" s="208">
        <v>1.7276</v>
      </c>
      <c r="S57" s="208">
        <v>1.7285809999999999</v>
      </c>
      <c r="T57" s="208">
        <v>1.8825670000000001</v>
      </c>
      <c r="U57" s="208">
        <v>1.922323</v>
      </c>
      <c r="V57" s="208">
        <v>1.924258</v>
      </c>
      <c r="W57" s="208">
        <v>1.7987</v>
      </c>
      <c r="X57" s="208">
        <v>1.6533869999999999</v>
      </c>
      <c r="Y57" s="208">
        <v>1.833467</v>
      </c>
      <c r="Z57" s="208">
        <v>1.8900319999999999</v>
      </c>
      <c r="AA57" s="208">
        <v>1.854419</v>
      </c>
      <c r="AB57" s="208">
        <v>1.666345</v>
      </c>
      <c r="AC57" s="208">
        <v>1.3592580000000001</v>
      </c>
      <c r="AD57" s="208">
        <v>0.61903300000000006</v>
      </c>
      <c r="AE57" s="208">
        <v>0.50541899999999995</v>
      </c>
      <c r="AF57" s="208">
        <v>0.73313300000000003</v>
      </c>
      <c r="AG57" s="208">
        <v>0.83570999999999995</v>
      </c>
      <c r="AH57" s="208">
        <v>0.85099999999999998</v>
      </c>
      <c r="AI57" s="208">
        <v>0.79949999999999999</v>
      </c>
      <c r="AJ57" s="208">
        <v>0.82125800000000004</v>
      </c>
      <c r="AK57" s="208">
        <v>1.0617000000000001</v>
      </c>
      <c r="AL57" s="208">
        <v>1.125194</v>
      </c>
      <c r="AM57" s="208">
        <v>1.2263550000000001</v>
      </c>
      <c r="AN57" s="208">
        <v>0.94935700000000001</v>
      </c>
      <c r="AO57" s="208">
        <v>1.101</v>
      </c>
      <c r="AP57" s="208">
        <v>1.2626329999999999</v>
      </c>
      <c r="AQ57" s="208">
        <v>1.3080639999999999</v>
      </c>
      <c r="AR57" s="208">
        <v>1.3831329999999999</v>
      </c>
      <c r="AS57" s="208">
        <v>1.423387</v>
      </c>
      <c r="AT57" s="208">
        <v>1.4352579999999999</v>
      </c>
      <c r="AU57" s="208">
        <v>1.355667</v>
      </c>
      <c r="AV57" s="208">
        <v>1.321097</v>
      </c>
      <c r="AW57" s="208">
        <v>1.4151666667</v>
      </c>
      <c r="AX57" s="208">
        <v>1.4935142581</v>
      </c>
      <c r="AY57" s="324">
        <v>1.4600249999999999</v>
      </c>
      <c r="AZ57" s="324">
        <v>1.3800840000000001</v>
      </c>
      <c r="BA57" s="324">
        <v>1.4376850000000001</v>
      </c>
      <c r="BB57" s="324">
        <v>1.48871</v>
      </c>
      <c r="BC57" s="324">
        <v>1.577664</v>
      </c>
      <c r="BD57" s="324">
        <v>1.661098</v>
      </c>
      <c r="BE57" s="324">
        <v>1.7329049999999999</v>
      </c>
      <c r="BF57" s="324">
        <v>1.7187330000000001</v>
      </c>
      <c r="BG57" s="324">
        <v>1.651896</v>
      </c>
      <c r="BH57" s="324">
        <v>1.539863</v>
      </c>
      <c r="BI57" s="324">
        <v>1.605451</v>
      </c>
      <c r="BJ57" s="324">
        <v>1.658649</v>
      </c>
      <c r="BK57" s="324">
        <v>1.5659639999999999</v>
      </c>
      <c r="BL57" s="324">
        <v>1.4594050000000001</v>
      </c>
      <c r="BM57" s="324">
        <v>1.552807</v>
      </c>
      <c r="BN57" s="324">
        <v>1.5962559999999999</v>
      </c>
      <c r="BO57" s="324">
        <v>1.6718789999999999</v>
      </c>
      <c r="BP57" s="324">
        <v>1.7089620000000001</v>
      </c>
      <c r="BQ57" s="324">
        <v>1.748796</v>
      </c>
      <c r="BR57" s="324">
        <v>1.7422120000000001</v>
      </c>
      <c r="BS57" s="324">
        <v>1.643526</v>
      </c>
      <c r="BT57" s="324">
        <v>1.536054</v>
      </c>
      <c r="BU57" s="324">
        <v>1.5826560000000001</v>
      </c>
      <c r="BV57" s="324">
        <v>1.6013310000000001</v>
      </c>
    </row>
    <row r="58" spans="1:79" ht="11.15" customHeight="1" x14ac:dyDescent="0.25">
      <c r="A58" s="61" t="s">
        <v>760</v>
      </c>
      <c r="B58" s="176" t="s">
        <v>411</v>
      </c>
      <c r="C58" s="208">
        <v>5.0059360000000002</v>
      </c>
      <c r="D58" s="208">
        <v>4.5841430000000001</v>
      </c>
      <c r="E58" s="208">
        <v>4.8225160000000002</v>
      </c>
      <c r="F58" s="208">
        <v>5.1195329999999997</v>
      </c>
      <c r="G58" s="208">
        <v>5.2141289999999998</v>
      </c>
      <c r="H58" s="208">
        <v>5.4103669999999999</v>
      </c>
      <c r="I58" s="208">
        <v>5.2570649999999999</v>
      </c>
      <c r="J58" s="208">
        <v>5.3694839999999999</v>
      </c>
      <c r="K58" s="208">
        <v>5.23</v>
      </c>
      <c r="L58" s="208">
        <v>5.0353870000000001</v>
      </c>
      <c r="M58" s="208">
        <v>5.3501000000000003</v>
      </c>
      <c r="N58" s="208">
        <v>5.5756449999999997</v>
      </c>
      <c r="O58" s="208">
        <v>5.2495159999999998</v>
      </c>
      <c r="P58" s="208">
        <v>4.9046789999999998</v>
      </c>
      <c r="Q58" s="208">
        <v>4.9684189999999999</v>
      </c>
      <c r="R58" s="208">
        <v>5.0591999999999997</v>
      </c>
      <c r="S58" s="208">
        <v>5.2117100000000001</v>
      </c>
      <c r="T58" s="208">
        <v>5.3506999999999998</v>
      </c>
      <c r="U58" s="208">
        <v>5.2458070000000001</v>
      </c>
      <c r="V58" s="208">
        <v>5.2664840000000002</v>
      </c>
      <c r="W58" s="208">
        <v>5.0350000000000001</v>
      </c>
      <c r="X58" s="208">
        <v>4.7939360000000004</v>
      </c>
      <c r="Y58" s="208">
        <v>5.2310999999999996</v>
      </c>
      <c r="Z58" s="208">
        <v>5.3094190000000001</v>
      </c>
      <c r="AA58" s="208">
        <v>5.0865479999999996</v>
      </c>
      <c r="AB58" s="208">
        <v>4.812862</v>
      </c>
      <c r="AC58" s="208">
        <v>4.9529360000000002</v>
      </c>
      <c r="AD58" s="208">
        <v>5.0788000000000002</v>
      </c>
      <c r="AE58" s="208">
        <v>4.8181609999999999</v>
      </c>
      <c r="AF58" s="208">
        <v>4.5796669999999997</v>
      </c>
      <c r="AG58" s="208">
        <v>4.8427420000000003</v>
      </c>
      <c r="AH58" s="208">
        <v>4.8227419999999999</v>
      </c>
      <c r="AI58" s="208">
        <v>4.4935</v>
      </c>
      <c r="AJ58" s="208">
        <v>4.204161</v>
      </c>
      <c r="AK58" s="208">
        <v>4.5220000000000002</v>
      </c>
      <c r="AL58" s="208">
        <v>4.6329029999999998</v>
      </c>
      <c r="AM58" s="208">
        <v>4.5535480000000002</v>
      </c>
      <c r="AN58" s="208">
        <v>3.7661069999999999</v>
      </c>
      <c r="AO58" s="208">
        <v>4.5060320000000003</v>
      </c>
      <c r="AP58" s="208">
        <v>4.6066669999999998</v>
      </c>
      <c r="AQ58" s="208">
        <v>4.745806</v>
      </c>
      <c r="AR58" s="208">
        <v>4.9539</v>
      </c>
      <c r="AS58" s="208">
        <v>4.8536770000000002</v>
      </c>
      <c r="AT58" s="208">
        <v>4.7507419999999998</v>
      </c>
      <c r="AU58" s="208">
        <v>4.5503999999999998</v>
      </c>
      <c r="AV58" s="208">
        <v>4.7218390000000001</v>
      </c>
      <c r="AW58" s="208">
        <v>4.8514333333000002</v>
      </c>
      <c r="AX58" s="208">
        <v>4.9001985483999997</v>
      </c>
      <c r="AY58" s="324">
        <v>4.7716339999999997</v>
      </c>
      <c r="AZ58" s="324">
        <v>4.7554790000000002</v>
      </c>
      <c r="BA58" s="324">
        <v>4.8968239999999996</v>
      </c>
      <c r="BB58" s="324">
        <v>4.9470840000000003</v>
      </c>
      <c r="BC58" s="324">
        <v>5.1946849999999998</v>
      </c>
      <c r="BD58" s="324">
        <v>5.2850279999999996</v>
      </c>
      <c r="BE58" s="324">
        <v>5.3643020000000003</v>
      </c>
      <c r="BF58" s="324">
        <v>5.3442749999999997</v>
      </c>
      <c r="BG58" s="324">
        <v>5.1702050000000002</v>
      </c>
      <c r="BH58" s="324">
        <v>4.7661069999999999</v>
      </c>
      <c r="BI58" s="324">
        <v>5.1570510000000001</v>
      </c>
      <c r="BJ58" s="324">
        <v>5.4144399999999999</v>
      </c>
      <c r="BK58" s="324">
        <v>4.8854100000000003</v>
      </c>
      <c r="BL58" s="324">
        <v>4.5487099999999998</v>
      </c>
      <c r="BM58" s="324">
        <v>4.7714660000000002</v>
      </c>
      <c r="BN58" s="324">
        <v>5.0004489999999997</v>
      </c>
      <c r="BO58" s="324">
        <v>5.3649019999999998</v>
      </c>
      <c r="BP58" s="324">
        <v>5.4232319999999996</v>
      </c>
      <c r="BQ58" s="324">
        <v>5.4607489999999999</v>
      </c>
      <c r="BR58" s="324">
        <v>5.41425</v>
      </c>
      <c r="BS58" s="324">
        <v>5.1629050000000003</v>
      </c>
      <c r="BT58" s="324">
        <v>4.8232470000000003</v>
      </c>
      <c r="BU58" s="324">
        <v>5.1965579999999996</v>
      </c>
      <c r="BV58" s="324">
        <v>5.3410950000000001</v>
      </c>
      <c r="BX58" s="699"/>
      <c r="BY58" s="699"/>
      <c r="BZ58" s="699"/>
      <c r="CA58" s="700"/>
    </row>
    <row r="59" spans="1:79" ht="11.15" customHeight="1" x14ac:dyDescent="0.25">
      <c r="A59" s="61" t="s">
        <v>761</v>
      </c>
      <c r="B59" s="176" t="s">
        <v>412</v>
      </c>
      <c r="C59" s="208">
        <v>0.46741899999999997</v>
      </c>
      <c r="D59" s="208">
        <v>0.46150000000000002</v>
      </c>
      <c r="E59" s="208">
        <v>0.40316099999999999</v>
      </c>
      <c r="F59" s="208">
        <v>0.45043299999999997</v>
      </c>
      <c r="G59" s="208">
        <v>0.41480699999999998</v>
      </c>
      <c r="H59" s="208">
        <v>0.34756700000000001</v>
      </c>
      <c r="I59" s="208">
        <v>0.44422600000000001</v>
      </c>
      <c r="J59" s="208">
        <v>0.39132299999999998</v>
      </c>
      <c r="K59" s="208">
        <v>0.429367</v>
      </c>
      <c r="L59" s="208">
        <v>0.39719399999999999</v>
      </c>
      <c r="M59" s="208">
        <v>0.44976699999999997</v>
      </c>
      <c r="N59" s="208">
        <v>0.44025799999999998</v>
      </c>
      <c r="O59" s="208">
        <v>0.39780700000000002</v>
      </c>
      <c r="P59" s="208">
        <v>0.30896400000000002</v>
      </c>
      <c r="Q59" s="208">
        <v>0.35735499999999998</v>
      </c>
      <c r="R59" s="208">
        <v>0.38896700000000001</v>
      </c>
      <c r="S59" s="208">
        <v>0.36348399999999997</v>
      </c>
      <c r="T59" s="208">
        <v>0.42993300000000001</v>
      </c>
      <c r="U59" s="208">
        <v>0.389903</v>
      </c>
      <c r="V59" s="208">
        <v>0.40954800000000002</v>
      </c>
      <c r="W59" s="208">
        <v>0.38279999999999997</v>
      </c>
      <c r="X59" s="208">
        <v>0.33996799999999999</v>
      </c>
      <c r="Y59" s="208">
        <v>0.313633</v>
      </c>
      <c r="Z59" s="208">
        <v>0.24909700000000001</v>
      </c>
      <c r="AA59" s="208">
        <v>0.225742</v>
      </c>
      <c r="AB59" s="208">
        <v>0.25103500000000001</v>
      </c>
      <c r="AC59" s="208">
        <v>0.240871</v>
      </c>
      <c r="AD59" s="208">
        <v>0.138567</v>
      </c>
      <c r="AE59" s="208">
        <v>0.14274200000000001</v>
      </c>
      <c r="AF59" s="208">
        <v>0.2384</v>
      </c>
      <c r="AG59" s="208">
        <v>0.21867700000000001</v>
      </c>
      <c r="AH59" s="208">
        <v>0.19267699999999999</v>
      </c>
      <c r="AI59" s="208">
        <v>0.16733300000000001</v>
      </c>
      <c r="AJ59" s="208">
        <v>0.14751600000000001</v>
      </c>
      <c r="AK59" s="208">
        <v>0.1532</v>
      </c>
      <c r="AL59" s="208">
        <v>0.145677</v>
      </c>
      <c r="AM59" s="208">
        <v>0.16925799999999999</v>
      </c>
      <c r="AN59" s="208">
        <v>0.1875</v>
      </c>
      <c r="AO59" s="208">
        <v>0.22719400000000001</v>
      </c>
      <c r="AP59" s="208">
        <v>0.18133299999999999</v>
      </c>
      <c r="AQ59" s="208">
        <v>0.205903</v>
      </c>
      <c r="AR59" s="208">
        <v>0.216366</v>
      </c>
      <c r="AS59" s="208">
        <v>0.234065</v>
      </c>
      <c r="AT59" s="208">
        <v>0.21916099999999999</v>
      </c>
      <c r="AU59" s="208">
        <v>0.18390000000000001</v>
      </c>
      <c r="AV59" s="208">
        <v>0.22287100000000001</v>
      </c>
      <c r="AW59" s="208">
        <v>0.25713333332999999</v>
      </c>
      <c r="AX59" s="208">
        <v>0.22392144193999999</v>
      </c>
      <c r="AY59" s="324">
        <v>0.3121968</v>
      </c>
      <c r="AZ59" s="324">
        <v>0.24395710000000001</v>
      </c>
      <c r="BA59" s="324">
        <v>0.2835202</v>
      </c>
      <c r="BB59" s="324">
        <v>0.23221929999999999</v>
      </c>
      <c r="BC59" s="324">
        <v>0.2087649</v>
      </c>
      <c r="BD59" s="324">
        <v>0.23911869999999999</v>
      </c>
      <c r="BE59" s="324">
        <v>0.26371860000000003</v>
      </c>
      <c r="BF59" s="324">
        <v>0.29058329999999999</v>
      </c>
      <c r="BG59" s="324">
        <v>0.28037649999999997</v>
      </c>
      <c r="BH59" s="324">
        <v>0.2727465</v>
      </c>
      <c r="BI59" s="324">
        <v>0.19344040000000001</v>
      </c>
      <c r="BJ59" s="324">
        <v>0.22262109999999999</v>
      </c>
      <c r="BK59" s="324">
        <v>0.29547620000000002</v>
      </c>
      <c r="BL59" s="324">
        <v>0.2134945</v>
      </c>
      <c r="BM59" s="324">
        <v>0.2658161</v>
      </c>
      <c r="BN59" s="324">
        <v>0.2686308</v>
      </c>
      <c r="BO59" s="324">
        <v>0.26970110000000003</v>
      </c>
      <c r="BP59" s="324">
        <v>0.25384649999999997</v>
      </c>
      <c r="BQ59" s="324">
        <v>0.29131610000000002</v>
      </c>
      <c r="BR59" s="324">
        <v>0.30461939999999998</v>
      </c>
      <c r="BS59" s="324">
        <v>0.2834042</v>
      </c>
      <c r="BT59" s="324">
        <v>0.27800419999999998</v>
      </c>
      <c r="BU59" s="324">
        <v>0.19600860000000001</v>
      </c>
      <c r="BV59" s="324">
        <v>0.21695120000000001</v>
      </c>
    </row>
    <row r="60" spans="1:79" ht="11.15" customHeight="1" x14ac:dyDescent="0.25">
      <c r="A60" s="61" t="s">
        <v>762</v>
      </c>
      <c r="B60" s="566" t="s">
        <v>972</v>
      </c>
      <c r="C60" s="208">
        <v>2.483034</v>
      </c>
      <c r="D60" s="208">
        <v>2.4395720000000001</v>
      </c>
      <c r="E60" s="208">
        <v>2.5496780000000001</v>
      </c>
      <c r="F60" s="208">
        <v>2.5626340000000001</v>
      </c>
      <c r="G60" s="208">
        <v>2.602322</v>
      </c>
      <c r="H60" s="208">
        <v>2.7242999999999999</v>
      </c>
      <c r="I60" s="208">
        <v>2.7421289999999998</v>
      </c>
      <c r="J60" s="208">
        <v>2.7901950000000002</v>
      </c>
      <c r="K60" s="208">
        <v>2.6394660000000001</v>
      </c>
      <c r="L60" s="208">
        <v>2.522322</v>
      </c>
      <c r="M60" s="208">
        <v>2.5580660000000002</v>
      </c>
      <c r="N60" s="208">
        <v>2.5610339999999998</v>
      </c>
      <c r="O60" s="208">
        <v>2.4483869999999999</v>
      </c>
      <c r="P60" s="208">
        <v>2.3031419999999998</v>
      </c>
      <c r="Q60" s="208">
        <v>2.3227120000000001</v>
      </c>
      <c r="R60" s="208">
        <v>2.3742320000000001</v>
      </c>
      <c r="S60" s="208">
        <v>2.3624839999999998</v>
      </c>
      <c r="T60" s="208">
        <v>2.453967</v>
      </c>
      <c r="U60" s="208">
        <v>2.6321300000000001</v>
      </c>
      <c r="V60" s="208">
        <v>2.6128079999999998</v>
      </c>
      <c r="W60" s="208">
        <v>2.4535330000000002</v>
      </c>
      <c r="X60" s="208">
        <v>2.3083550000000002</v>
      </c>
      <c r="Y60" s="208">
        <v>2.4489000000000001</v>
      </c>
      <c r="Z60" s="208">
        <v>2.5888710000000001</v>
      </c>
      <c r="AA60" s="208">
        <v>2.485614</v>
      </c>
      <c r="AB60" s="208">
        <v>2.408792</v>
      </c>
      <c r="AC60" s="208">
        <v>2.328999</v>
      </c>
      <c r="AD60" s="208">
        <v>2.1066980000000002</v>
      </c>
      <c r="AE60" s="208">
        <v>2.117451</v>
      </c>
      <c r="AF60" s="208">
        <v>2.2050000000000001</v>
      </c>
      <c r="AG60" s="208">
        <v>2.350355</v>
      </c>
      <c r="AH60" s="208">
        <v>2.2820969999999998</v>
      </c>
      <c r="AI60" s="208">
        <v>2.2138689999999999</v>
      </c>
      <c r="AJ60" s="208">
        <v>2.1543230000000002</v>
      </c>
      <c r="AK60" s="208">
        <v>2.2181000000000002</v>
      </c>
      <c r="AL60" s="208">
        <v>2.2107109999999999</v>
      </c>
      <c r="AM60" s="208">
        <v>2.2256429999999998</v>
      </c>
      <c r="AN60" s="208">
        <v>1.9095359999999999</v>
      </c>
      <c r="AO60" s="208">
        <v>2.1180659999999998</v>
      </c>
      <c r="AP60" s="208">
        <v>2.3015669999999999</v>
      </c>
      <c r="AQ60" s="208">
        <v>2.4422540000000001</v>
      </c>
      <c r="AR60" s="208">
        <v>2.5102980000000001</v>
      </c>
      <c r="AS60" s="208">
        <v>2.4620000000000002</v>
      </c>
      <c r="AT60" s="208">
        <v>2.5041289999999998</v>
      </c>
      <c r="AU60" s="208">
        <v>2.3556979999999998</v>
      </c>
      <c r="AV60" s="208">
        <v>2.2569029999999999</v>
      </c>
      <c r="AW60" s="208">
        <v>2.42992388</v>
      </c>
      <c r="AX60" s="208">
        <v>2.3986127606999998</v>
      </c>
      <c r="AY60" s="324">
        <v>2.4913669999999999</v>
      </c>
      <c r="AZ60" s="324">
        <v>2.4058600000000001</v>
      </c>
      <c r="BA60" s="324">
        <v>2.4098619999999999</v>
      </c>
      <c r="BB60" s="324">
        <v>2.4149029999999998</v>
      </c>
      <c r="BC60" s="324">
        <v>2.5937290000000002</v>
      </c>
      <c r="BD60" s="324">
        <v>2.6938309999999999</v>
      </c>
      <c r="BE60" s="324">
        <v>2.7184849999999998</v>
      </c>
      <c r="BF60" s="324">
        <v>2.7527050000000002</v>
      </c>
      <c r="BG60" s="324">
        <v>2.5876540000000001</v>
      </c>
      <c r="BH60" s="324">
        <v>2.3508770000000001</v>
      </c>
      <c r="BI60" s="324">
        <v>2.5362429999999998</v>
      </c>
      <c r="BJ60" s="324">
        <v>2.598522</v>
      </c>
      <c r="BK60" s="324">
        <v>2.3886579999999999</v>
      </c>
      <c r="BL60" s="324">
        <v>2.1921590000000002</v>
      </c>
      <c r="BM60" s="324">
        <v>2.367267</v>
      </c>
      <c r="BN60" s="324">
        <v>2.476518</v>
      </c>
      <c r="BO60" s="324">
        <v>2.6955010000000001</v>
      </c>
      <c r="BP60" s="324">
        <v>2.7273429999999999</v>
      </c>
      <c r="BQ60" s="324">
        <v>2.7289699999999999</v>
      </c>
      <c r="BR60" s="324">
        <v>2.7809599999999999</v>
      </c>
      <c r="BS60" s="324">
        <v>2.54515</v>
      </c>
      <c r="BT60" s="324">
        <v>2.3725849999999999</v>
      </c>
      <c r="BU60" s="324">
        <v>2.5206119999999999</v>
      </c>
      <c r="BV60" s="324">
        <v>2.4967239999999999</v>
      </c>
    </row>
    <row r="61" spans="1:79" ht="11.15" customHeight="1" x14ac:dyDescent="0.25">
      <c r="A61" s="61" t="s">
        <v>763</v>
      </c>
      <c r="B61" s="176" t="s">
        <v>574</v>
      </c>
      <c r="C61" s="208">
        <v>19.564938000000001</v>
      </c>
      <c r="D61" s="208">
        <v>19.379894</v>
      </c>
      <c r="E61" s="208">
        <v>20.240129</v>
      </c>
      <c r="F61" s="208">
        <v>20.7026</v>
      </c>
      <c r="G61" s="208">
        <v>21.028388</v>
      </c>
      <c r="H61" s="208">
        <v>21.562967</v>
      </c>
      <c r="I61" s="208">
        <v>21.381807999999999</v>
      </c>
      <c r="J61" s="208">
        <v>21.628809</v>
      </c>
      <c r="K61" s="208">
        <v>20.731898999999999</v>
      </c>
      <c r="L61" s="208">
        <v>20.410516000000001</v>
      </c>
      <c r="M61" s="208">
        <v>20.761733</v>
      </c>
      <c r="N61" s="208">
        <v>20.825710999999998</v>
      </c>
      <c r="O61" s="208">
        <v>19.981418999999999</v>
      </c>
      <c r="P61" s="208">
        <v>19.379107000000001</v>
      </c>
      <c r="Q61" s="208">
        <v>20.065325000000001</v>
      </c>
      <c r="R61" s="208">
        <v>20.373733000000001</v>
      </c>
      <c r="S61" s="208">
        <v>20.763033</v>
      </c>
      <c r="T61" s="208">
        <v>21.212367</v>
      </c>
      <c r="U61" s="208">
        <v>21.282388999999998</v>
      </c>
      <c r="V61" s="208">
        <v>21.456227999999999</v>
      </c>
      <c r="W61" s="208">
        <v>20.199233</v>
      </c>
      <c r="X61" s="208">
        <v>19.763517</v>
      </c>
      <c r="Y61" s="208">
        <v>20.328267</v>
      </c>
      <c r="Z61" s="208">
        <v>20.377032</v>
      </c>
      <c r="AA61" s="208">
        <v>19.666129999999999</v>
      </c>
      <c r="AB61" s="208">
        <v>19.262689000000002</v>
      </c>
      <c r="AC61" s="208">
        <v>18.078903</v>
      </c>
      <c r="AD61" s="208">
        <v>14.991298</v>
      </c>
      <c r="AE61" s="208">
        <v>15.731256999999999</v>
      </c>
      <c r="AF61" s="208">
        <v>17.214566999999999</v>
      </c>
      <c r="AG61" s="208">
        <v>18.005742000000001</v>
      </c>
      <c r="AH61" s="208">
        <v>18.172450999999999</v>
      </c>
      <c r="AI61" s="208">
        <v>17.319801999999999</v>
      </c>
      <c r="AJ61" s="208">
        <v>16.989452</v>
      </c>
      <c r="AK61" s="208">
        <v>17.171500000000002</v>
      </c>
      <c r="AL61" s="208">
        <v>17.270743</v>
      </c>
      <c r="AM61" s="208">
        <v>17.061836</v>
      </c>
      <c r="AN61" s="208">
        <v>15.551536</v>
      </c>
      <c r="AO61" s="208">
        <v>17.830034000000001</v>
      </c>
      <c r="AP61" s="208">
        <v>18.766867000000001</v>
      </c>
      <c r="AQ61" s="208">
        <v>19.468477</v>
      </c>
      <c r="AR61" s="208">
        <v>19.893830000000001</v>
      </c>
      <c r="AS61" s="208">
        <v>19.756259</v>
      </c>
      <c r="AT61" s="208">
        <v>19.579322000000001</v>
      </c>
      <c r="AU61" s="208">
        <v>18.725898000000001</v>
      </c>
      <c r="AV61" s="208">
        <v>18.702323</v>
      </c>
      <c r="AW61" s="208">
        <v>18.946469057000002</v>
      </c>
      <c r="AX61" s="208">
        <v>18.893139053999999</v>
      </c>
      <c r="AY61" s="324">
        <v>18.989699999999999</v>
      </c>
      <c r="AZ61" s="324">
        <v>18.678799999999999</v>
      </c>
      <c r="BA61" s="324">
        <v>19.171040000000001</v>
      </c>
      <c r="BB61" s="324">
        <v>19.48601</v>
      </c>
      <c r="BC61" s="324">
        <v>20.397539999999999</v>
      </c>
      <c r="BD61" s="324">
        <v>20.868369999999999</v>
      </c>
      <c r="BE61" s="324">
        <v>20.996860000000002</v>
      </c>
      <c r="BF61" s="324">
        <v>21.043310000000002</v>
      </c>
      <c r="BG61" s="324">
        <v>20.238849999999999</v>
      </c>
      <c r="BH61" s="324">
        <v>19.225259999999999</v>
      </c>
      <c r="BI61" s="324">
        <v>19.775580000000001</v>
      </c>
      <c r="BJ61" s="324">
        <v>19.971820000000001</v>
      </c>
      <c r="BK61" s="324">
        <v>18.753820000000001</v>
      </c>
      <c r="BL61" s="324">
        <v>17.93993</v>
      </c>
      <c r="BM61" s="324">
        <v>19.035309999999999</v>
      </c>
      <c r="BN61" s="324">
        <v>19.871020000000001</v>
      </c>
      <c r="BO61" s="324">
        <v>20.908000000000001</v>
      </c>
      <c r="BP61" s="324">
        <v>21.065919999999998</v>
      </c>
      <c r="BQ61" s="324">
        <v>21.136430000000001</v>
      </c>
      <c r="BR61" s="324">
        <v>21.282540000000001</v>
      </c>
      <c r="BS61" s="324">
        <v>20.060669999999998</v>
      </c>
      <c r="BT61" s="324">
        <v>19.29102</v>
      </c>
      <c r="BU61" s="324">
        <v>19.874949999999998</v>
      </c>
      <c r="BV61" s="324">
        <v>20.165929999999999</v>
      </c>
    </row>
    <row r="62" spans="1:79" ht="11.15" customHeight="1" x14ac:dyDescent="0.25">
      <c r="A62" s="61"/>
      <c r="B62" s="155"/>
      <c r="C62" s="208"/>
      <c r="D62" s="208"/>
      <c r="E62" s="208"/>
      <c r="F62" s="208"/>
      <c r="G62" s="208"/>
      <c r="H62" s="208"/>
      <c r="I62" s="208"/>
      <c r="J62" s="208"/>
      <c r="K62" s="208"/>
      <c r="L62" s="208"/>
      <c r="M62" s="208"/>
      <c r="N62" s="208"/>
      <c r="O62" s="208"/>
      <c r="P62" s="208"/>
      <c r="Q62" s="208"/>
      <c r="R62" s="208"/>
      <c r="S62" s="208"/>
      <c r="T62" s="208"/>
      <c r="U62" s="208"/>
      <c r="V62" s="208"/>
      <c r="W62" s="208"/>
      <c r="X62" s="208"/>
      <c r="Y62" s="208"/>
      <c r="Z62" s="208"/>
      <c r="AA62" s="208"/>
      <c r="AB62" s="208"/>
      <c r="AC62" s="208"/>
      <c r="AD62" s="208"/>
      <c r="AE62" s="208"/>
      <c r="AF62" s="208"/>
      <c r="AG62" s="208"/>
      <c r="AH62" s="208"/>
      <c r="AI62" s="208"/>
      <c r="AJ62" s="208"/>
      <c r="AK62" s="208"/>
      <c r="AL62" s="208"/>
      <c r="AM62" s="208"/>
      <c r="AN62" s="208"/>
      <c r="AO62" s="208"/>
      <c r="AP62" s="208"/>
      <c r="AQ62" s="208"/>
      <c r="AR62" s="208"/>
      <c r="AS62" s="208"/>
      <c r="AT62" s="208"/>
      <c r="AU62" s="208"/>
      <c r="AV62" s="208"/>
      <c r="AW62" s="208"/>
      <c r="AX62" s="208"/>
      <c r="AY62" s="324"/>
      <c r="AZ62" s="324"/>
      <c r="BA62" s="324"/>
      <c r="BB62" s="324"/>
      <c r="BC62" s="324"/>
      <c r="BD62" s="324"/>
      <c r="BE62" s="324"/>
      <c r="BF62" s="324"/>
      <c r="BG62" s="324"/>
      <c r="BH62" s="324"/>
      <c r="BI62" s="324"/>
      <c r="BJ62" s="324"/>
      <c r="BK62" s="324"/>
      <c r="BL62" s="324"/>
      <c r="BM62" s="324"/>
      <c r="BN62" s="324"/>
      <c r="BO62" s="324"/>
      <c r="BP62" s="324"/>
      <c r="BQ62" s="324"/>
      <c r="BR62" s="324"/>
      <c r="BS62" s="324"/>
      <c r="BT62" s="324"/>
      <c r="BU62" s="324"/>
      <c r="BV62" s="324"/>
    </row>
    <row r="63" spans="1:79" ht="11.15" customHeight="1" x14ac:dyDescent="0.25">
      <c r="A63" s="61" t="s">
        <v>766</v>
      </c>
      <c r="B63" s="177" t="s">
        <v>414</v>
      </c>
      <c r="C63" s="208">
        <v>16.917031999999999</v>
      </c>
      <c r="D63" s="208">
        <v>16.359749999999998</v>
      </c>
      <c r="E63" s="208">
        <v>16.945097000000001</v>
      </c>
      <c r="F63" s="208">
        <v>17.100899999999999</v>
      </c>
      <c r="G63" s="208">
        <v>17.340807000000002</v>
      </c>
      <c r="H63" s="208">
        <v>18.041467000000001</v>
      </c>
      <c r="I63" s="208">
        <v>17.687839</v>
      </c>
      <c r="J63" s="208">
        <v>17.969387000000001</v>
      </c>
      <c r="K63" s="208">
        <v>17.383099999999999</v>
      </c>
      <c r="L63" s="208">
        <v>16.734839000000001</v>
      </c>
      <c r="M63" s="208">
        <v>17.499732999999999</v>
      </c>
      <c r="N63" s="208">
        <v>17.749226</v>
      </c>
      <c r="O63" s="208">
        <v>17.110903</v>
      </c>
      <c r="P63" s="208">
        <v>16.160429000000001</v>
      </c>
      <c r="Q63" s="208">
        <v>16.323419000000001</v>
      </c>
      <c r="R63" s="208">
        <v>16.691299999999998</v>
      </c>
      <c r="S63" s="208">
        <v>17.043194</v>
      </c>
      <c r="T63" s="208">
        <v>17.698799999999999</v>
      </c>
      <c r="U63" s="208">
        <v>17.686710000000001</v>
      </c>
      <c r="V63" s="208">
        <v>17.833161</v>
      </c>
      <c r="W63" s="208">
        <v>16.727699999999999</v>
      </c>
      <c r="X63" s="208">
        <v>16.127742000000001</v>
      </c>
      <c r="Y63" s="208">
        <v>17.040566999999999</v>
      </c>
      <c r="Z63" s="208">
        <v>17.395354999999999</v>
      </c>
      <c r="AA63" s="208">
        <v>16.860194</v>
      </c>
      <c r="AB63" s="208">
        <v>16.505552000000002</v>
      </c>
      <c r="AC63" s="208">
        <v>15.755839</v>
      </c>
      <c r="AD63" s="208">
        <v>13.314567</v>
      </c>
      <c r="AE63" s="208">
        <v>13.428580999999999</v>
      </c>
      <c r="AF63" s="208">
        <v>14.217067</v>
      </c>
      <c r="AG63" s="208">
        <v>14.823968000000001</v>
      </c>
      <c r="AH63" s="208">
        <v>14.692838999999999</v>
      </c>
      <c r="AI63" s="208">
        <v>14.137600000000001</v>
      </c>
      <c r="AJ63" s="208">
        <v>13.845774</v>
      </c>
      <c r="AK63" s="208">
        <v>14.5802</v>
      </c>
      <c r="AL63" s="208">
        <v>14.539097</v>
      </c>
      <c r="AM63" s="208">
        <v>14.974968000000001</v>
      </c>
      <c r="AN63" s="208">
        <v>12.8035</v>
      </c>
      <c r="AO63" s="208">
        <v>14.834065000000001</v>
      </c>
      <c r="AP63" s="208">
        <v>15.633367</v>
      </c>
      <c r="AQ63" s="208">
        <v>16.129774000000001</v>
      </c>
      <c r="AR63" s="208">
        <v>16.742899999999999</v>
      </c>
      <c r="AS63" s="208">
        <v>16.48171</v>
      </c>
      <c r="AT63" s="208">
        <v>16.376677000000001</v>
      </c>
      <c r="AU63" s="208">
        <v>15.796766999999999</v>
      </c>
      <c r="AV63" s="208">
        <v>15.580838999999999</v>
      </c>
      <c r="AW63" s="208">
        <v>16.031533332999999</v>
      </c>
      <c r="AX63" s="208">
        <v>16.283075484000001</v>
      </c>
      <c r="AY63" s="324">
        <v>16.117270000000001</v>
      </c>
      <c r="AZ63" s="324">
        <v>15.61083</v>
      </c>
      <c r="BA63" s="324">
        <v>15.81531</v>
      </c>
      <c r="BB63" s="324">
        <v>16.08661</v>
      </c>
      <c r="BC63" s="324">
        <v>16.600180000000002</v>
      </c>
      <c r="BD63" s="324">
        <v>17.232900000000001</v>
      </c>
      <c r="BE63" s="324">
        <v>17.43797</v>
      </c>
      <c r="BF63" s="324">
        <v>17.39781</v>
      </c>
      <c r="BG63" s="324">
        <v>16.757429999999999</v>
      </c>
      <c r="BH63" s="324">
        <v>15.673999999999999</v>
      </c>
      <c r="BI63" s="324">
        <v>16.46715</v>
      </c>
      <c r="BJ63" s="324">
        <v>16.961760000000002</v>
      </c>
      <c r="BK63" s="324">
        <v>16.061969999999999</v>
      </c>
      <c r="BL63" s="324">
        <v>15.037990000000001</v>
      </c>
      <c r="BM63" s="324">
        <v>15.755549999999999</v>
      </c>
      <c r="BN63" s="324">
        <v>16.422830000000001</v>
      </c>
      <c r="BO63" s="324">
        <v>17.174320000000002</v>
      </c>
      <c r="BP63" s="324">
        <v>17.569880000000001</v>
      </c>
      <c r="BQ63" s="324">
        <v>17.67859</v>
      </c>
      <c r="BR63" s="324">
        <v>17.63083</v>
      </c>
      <c r="BS63" s="324">
        <v>16.755780000000001</v>
      </c>
      <c r="BT63" s="324">
        <v>15.836880000000001</v>
      </c>
      <c r="BU63" s="324">
        <v>16.536090000000002</v>
      </c>
      <c r="BV63" s="324">
        <v>16.636430000000001</v>
      </c>
    </row>
    <row r="64" spans="1:79" ht="11.15" customHeight="1" x14ac:dyDescent="0.25">
      <c r="A64" s="61" t="s">
        <v>764</v>
      </c>
      <c r="B64" s="177" t="s">
        <v>413</v>
      </c>
      <c r="C64" s="208">
        <v>18.598496999999998</v>
      </c>
      <c r="D64" s="208">
        <v>18.598496999999998</v>
      </c>
      <c r="E64" s="208">
        <v>18.598496999999998</v>
      </c>
      <c r="F64" s="208">
        <v>18.598496999999998</v>
      </c>
      <c r="G64" s="208">
        <v>18.598496999999998</v>
      </c>
      <c r="H64" s="208">
        <v>18.598496999999998</v>
      </c>
      <c r="I64" s="208">
        <v>18.598496999999998</v>
      </c>
      <c r="J64" s="208">
        <v>18.601496999999998</v>
      </c>
      <c r="K64" s="208">
        <v>18.601496999999998</v>
      </c>
      <c r="L64" s="208">
        <v>18.603497000000001</v>
      </c>
      <c r="M64" s="208">
        <v>18.603497000000001</v>
      </c>
      <c r="N64" s="208">
        <v>18.603497000000001</v>
      </c>
      <c r="O64" s="208">
        <v>18.808434999999999</v>
      </c>
      <c r="P64" s="208">
        <v>18.808434999999999</v>
      </c>
      <c r="Q64" s="208">
        <v>18.808434999999999</v>
      </c>
      <c r="R64" s="208">
        <v>18.808434999999999</v>
      </c>
      <c r="S64" s="208">
        <v>18.808434999999999</v>
      </c>
      <c r="T64" s="208">
        <v>18.808434999999999</v>
      </c>
      <c r="U64" s="208">
        <v>18.808434999999999</v>
      </c>
      <c r="V64" s="208">
        <v>18.808434999999999</v>
      </c>
      <c r="W64" s="208">
        <v>18.808434999999999</v>
      </c>
      <c r="X64" s="208">
        <v>18.808434999999999</v>
      </c>
      <c r="Y64" s="208">
        <v>18.808434999999999</v>
      </c>
      <c r="Z64" s="208">
        <v>18.808434999999999</v>
      </c>
      <c r="AA64" s="208">
        <v>18.976085000000001</v>
      </c>
      <c r="AB64" s="208">
        <v>18.976085000000001</v>
      </c>
      <c r="AC64" s="208">
        <v>18.976085000000001</v>
      </c>
      <c r="AD64" s="208">
        <v>18.976085000000001</v>
      </c>
      <c r="AE64" s="208">
        <v>18.641085</v>
      </c>
      <c r="AF64" s="208">
        <v>18.622084999999998</v>
      </c>
      <c r="AG64" s="208">
        <v>18.622084999999998</v>
      </c>
      <c r="AH64" s="208">
        <v>18.622084999999998</v>
      </c>
      <c r="AI64" s="208">
        <v>18.386085000000001</v>
      </c>
      <c r="AJ64" s="208">
        <v>18.386085000000001</v>
      </c>
      <c r="AK64" s="208">
        <v>18.386085000000001</v>
      </c>
      <c r="AL64" s="208">
        <v>18.386085000000001</v>
      </c>
      <c r="AM64" s="208">
        <v>18.142900000000001</v>
      </c>
      <c r="AN64" s="208">
        <v>18.089600000000001</v>
      </c>
      <c r="AO64" s="208">
        <v>18.089600000000001</v>
      </c>
      <c r="AP64" s="208">
        <v>18.127700000000001</v>
      </c>
      <c r="AQ64" s="208">
        <v>18.127700000000001</v>
      </c>
      <c r="AR64" s="208">
        <v>18.127700000000001</v>
      </c>
      <c r="AS64" s="208">
        <v>18.129300000000001</v>
      </c>
      <c r="AT64" s="208">
        <v>18.130400000000002</v>
      </c>
      <c r="AU64" s="208">
        <v>18.130400000000002</v>
      </c>
      <c r="AV64" s="208">
        <v>18.132100000000001</v>
      </c>
      <c r="AW64" s="208">
        <v>18.132100000000001</v>
      </c>
      <c r="AX64" s="208">
        <v>18.132100000000001</v>
      </c>
      <c r="AY64" s="324">
        <v>18.132100000000001</v>
      </c>
      <c r="AZ64" s="324">
        <v>18.132100000000001</v>
      </c>
      <c r="BA64" s="324">
        <v>18.132100000000001</v>
      </c>
      <c r="BB64" s="324">
        <v>18.132100000000001</v>
      </c>
      <c r="BC64" s="324">
        <v>18.132100000000001</v>
      </c>
      <c r="BD64" s="324">
        <v>18.132100000000001</v>
      </c>
      <c r="BE64" s="324">
        <v>18.132100000000001</v>
      </c>
      <c r="BF64" s="324">
        <v>18.132100000000001</v>
      </c>
      <c r="BG64" s="324">
        <v>18.132100000000001</v>
      </c>
      <c r="BH64" s="324">
        <v>18.132100000000001</v>
      </c>
      <c r="BI64" s="324">
        <v>18.132100000000001</v>
      </c>
      <c r="BJ64" s="324">
        <v>18.132100000000001</v>
      </c>
      <c r="BK64" s="324">
        <v>18.132100000000001</v>
      </c>
      <c r="BL64" s="324">
        <v>18.132100000000001</v>
      </c>
      <c r="BM64" s="324">
        <v>18.132100000000001</v>
      </c>
      <c r="BN64" s="324">
        <v>18.132100000000001</v>
      </c>
      <c r="BO64" s="324">
        <v>18.132100000000001</v>
      </c>
      <c r="BP64" s="324">
        <v>18.132100000000001</v>
      </c>
      <c r="BQ64" s="324">
        <v>18.132100000000001</v>
      </c>
      <c r="BR64" s="324">
        <v>18.132100000000001</v>
      </c>
      <c r="BS64" s="324">
        <v>18.132100000000001</v>
      </c>
      <c r="BT64" s="324">
        <v>18.132100000000001</v>
      </c>
      <c r="BU64" s="324">
        <v>18.132100000000001</v>
      </c>
      <c r="BV64" s="324">
        <v>18.132100000000001</v>
      </c>
    </row>
    <row r="65" spans="1:74" ht="11.15" customHeight="1" x14ac:dyDescent="0.25">
      <c r="A65" s="61" t="s">
        <v>765</v>
      </c>
      <c r="B65" s="178" t="s">
        <v>679</v>
      </c>
      <c r="C65" s="209">
        <v>0.90959135031000005</v>
      </c>
      <c r="D65" s="209">
        <v>0.87962753119000003</v>
      </c>
      <c r="E65" s="209">
        <v>0.91110034322</v>
      </c>
      <c r="F65" s="209">
        <v>0.91947752551999995</v>
      </c>
      <c r="G65" s="209">
        <v>0.93237679367000004</v>
      </c>
      <c r="H65" s="209">
        <v>0.97004973035999997</v>
      </c>
      <c r="I65" s="209">
        <v>0.95103593586000001</v>
      </c>
      <c r="J65" s="209">
        <v>0.96601832636999996</v>
      </c>
      <c r="K65" s="209">
        <v>0.93450005664000002</v>
      </c>
      <c r="L65" s="209">
        <v>0.89955340117000004</v>
      </c>
      <c r="M65" s="209">
        <v>0.94066900433</v>
      </c>
      <c r="N65" s="209">
        <v>0.95408008504999997</v>
      </c>
      <c r="O65" s="209">
        <v>0.90974623885999994</v>
      </c>
      <c r="P65" s="209">
        <v>0.85921178450000002</v>
      </c>
      <c r="Q65" s="209">
        <v>0.86787757727000003</v>
      </c>
      <c r="R65" s="209">
        <v>0.88743693986000005</v>
      </c>
      <c r="S65" s="209">
        <v>0.90614631148000002</v>
      </c>
      <c r="T65" s="209">
        <v>0.94100333174999995</v>
      </c>
      <c r="U65" s="209">
        <v>0.94036053504999995</v>
      </c>
      <c r="V65" s="209">
        <v>0.94814698830999999</v>
      </c>
      <c r="W65" s="209">
        <v>0.88937224175999996</v>
      </c>
      <c r="X65" s="209">
        <v>0.85747389402999996</v>
      </c>
      <c r="Y65" s="209">
        <v>0.90600664010999998</v>
      </c>
      <c r="Z65" s="209">
        <v>0.92486987886000005</v>
      </c>
      <c r="AA65" s="209">
        <v>0.88849696868000005</v>
      </c>
      <c r="AB65" s="209">
        <v>0.86980807684999994</v>
      </c>
      <c r="AC65" s="209">
        <v>0.83029976941999994</v>
      </c>
      <c r="AD65" s="209">
        <v>0.70164983978999995</v>
      </c>
      <c r="AE65" s="209">
        <v>0.72037550389000005</v>
      </c>
      <c r="AF65" s="209">
        <v>0.76345194428999996</v>
      </c>
      <c r="AG65" s="209">
        <v>0.79604233360999999</v>
      </c>
      <c r="AH65" s="209">
        <v>0.78900074831</v>
      </c>
      <c r="AI65" s="209">
        <v>0.76892932888999999</v>
      </c>
      <c r="AJ65" s="209">
        <v>0.75305721691000005</v>
      </c>
      <c r="AK65" s="209">
        <v>0.79300188158999996</v>
      </c>
      <c r="AL65" s="209">
        <v>0.79076633226000004</v>
      </c>
      <c r="AM65" s="209">
        <v>0.82538998727000001</v>
      </c>
      <c r="AN65" s="209">
        <v>0.70778237218999995</v>
      </c>
      <c r="AO65" s="209">
        <v>0.82003278127000001</v>
      </c>
      <c r="AP65" s="209">
        <v>0.86240212492000001</v>
      </c>
      <c r="AQ65" s="209">
        <v>0.88978601808000002</v>
      </c>
      <c r="AR65" s="209">
        <v>0.92360862105999997</v>
      </c>
      <c r="AS65" s="209">
        <v>0.90912004323999995</v>
      </c>
      <c r="AT65" s="209">
        <v>0.90327168732999996</v>
      </c>
      <c r="AU65" s="209">
        <v>0.87128618231999999</v>
      </c>
      <c r="AV65" s="209">
        <v>0.85929588961000003</v>
      </c>
      <c r="AW65" s="209">
        <v>0.88415204710999995</v>
      </c>
      <c r="AX65" s="209">
        <v>0.89802480042999999</v>
      </c>
      <c r="AY65" s="350">
        <v>0.88888040000000001</v>
      </c>
      <c r="AZ65" s="350">
        <v>0.86094979999999999</v>
      </c>
      <c r="BA65" s="350">
        <v>0.87222730000000004</v>
      </c>
      <c r="BB65" s="350">
        <v>0.88718929999999996</v>
      </c>
      <c r="BC65" s="350">
        <v>0.91551329999999997</v>
      </c>
      <c r="BD65" s="350">
        <v>0.95040849999999999</v>
      </c>
      <c r="BE65" s="350">
        <v>0.96171839999999997</v>
      </c>
      <c r="BF65" s="350">
        <v>0.95950360000000001</v>
      </c>
      <c r="BG65" s="350">
        <v>0.92418579999999995</v>
      </c>
      <c r="BH65" s="350">
        <v>0.86443360000000002</v>
      </c>
      <c r="BI65" s="350">
        <v>0.90817669999999995</v>
      </c>
      <c r="BJ65" s="350">
        <v>0.93545500000000004</v>
      </c>
      <c r="BK65" s="350">
        <v>0.88583089999999998</v>
      </c>
      <c r="BL65" s="350">
        <v>0.82935729999999996</v>
      </c>
      <c r="BM65" s="350">
        <v>0.86893120000000001</v>
      </c>
      <c r="BN65" s="350">
        <v>0.90573230000000005</v>
      </c>
      <c r="BO65" s="350">
        <v>0.94717759999999995</v>
      </c>
      <c r="BP65" s="350">
        <v>0.9689932</v>
      </c>
      <c r="BQ65" s="350">
        <v>0.97498859999999998</v>
      </c>
      <c r="BR65" s="350">
        <v>0.97235450000000001</v>
      </c>
      <c r="BS65" s="350">
        <v>0.92409479999999999</v>
      </c>
      <c r="BT65" s="350">
        <v>0.87341659999999999</v>
      </c>
      <c r="BU65" s="350">
        <v>0.91197890000000004</v>
      </c>
      <c r="BV65" s="350">
        <v>0.91751240000000001</v>
      </c>
    </row>
    <row r="66" spans="1:74" s="400" customFormat="1" ht="22.25" customHeight="1" x14ac:dyDescent="0.25">
      <c r="A66" s="399"/>
      <c r="B66" s="785" t="s">
        <v>973</v>
      </c>
      <c r="C66" s="753"/>
      <c r="D66" s="753"/>
      <c r="E66" s="753"/>
      <c r="F66" s="753"/>
      <c r="G66" s="753"/>
      <c r="H66" s="753"/>
      <c r="I66" s="753"/>
      <c r="J66" s="753"/>
      <c r="K66" s="753"/>
      <c r="L66" s="753"/>
      <c r="M66" s="753"/>
      <c r="N66" s="753"/>
      <c r="O66" s="753"/>
      <c r="P66" s="753"/>
      <c r="Q66" s="750"/>
      <c r="AY66" s="481"/>
      <c r="AZ66" s="481"/>
      <c r="BA66" s="481"/>
      <c r="BB66" s="481"/>
      <c r="BC66" s="481"/>
      <c r="BD66" s="481"/>
      <c r="BE66" s="481"/>
      <c r="BF66" s="481"/>
      <c r="BG66" s="481"/>
      <c r="BH66" s="481"/>
      <c r="BI66" s="481"/>
      <c r="BJ66" s="481"/>
    </row>
    <row r="67" spans="1:74" ht="12" customHeight="1" x14ac:dyDescent="0.25">
      <c r="A67" s="61"/>
      <c r="B67" s="743" t="s">
        <v>810</v>
      </c>
      <c r="C67" s="735"/>
      <c r="D67" s="735"/>
      <c r="E67" s="735"/>
      <c r="F67" s="735"/>
      <c r="G67" s="735"/>
      <c r="H67" s="735"/>
      <c r="I67" s="735"/>
      <c r="J67" s="735"/>
      <c r="K67" s="735"/>
      <c r="L67" s="735"/>
      <c r="M67" s="735"/>
      <c r="N67" s="735"/>
      <c r="O67" s="735"/>
      <c r="P67" s="735"/>
      <c r="Q67" s="735"/>
      <c r="BD67" s="365"/>
      <c r="BE67" s="365"/>
      <c r="BF67" s="365"/>
      <c r="BH67" s="365"/>
    </row>
    <row r="68" spans="1:74" s="400" customFormat="1" ht="12" customHeight="1" x14ac:dyDescent="0.25">
      <c r="A68" s="399"/>
      <c r="B68" s="761" t="str">
        <f>"Notes: "&amp;"EIA completed modeling and analysis for this report on " &amp;Dates!D2&amp;"."</f>
        <v>Notes: EIA completed modeling and analysis for this report on Thursday January 6, 2022.</v>
      </c>
      <c r="C68" s="760"/>
      <c r="D68" s="760"/>
      <c r="E68" s="760"/>
      <c r="F68" s="760"/>
      <c r="G68" s="760"/>
      <c r="H68" s="760"/>
      <c r="I68" s="760"/>
      <c r="J68" s="760"/>
      <c r="K68" s="760"/>
      <c r="L68" s="760"/>
      <c r="M68" s="760"/>
      <c r="N68" s="760"/>
      <c r="O68" s="760"/>
      <c r="P68" s="760"/>
      <c r="Q68" s="760"/>
      <c r="AY68" s="481"/>
      <c r="AZ68" s="481"/>
      <c r="BA68" s="481"/>
      <c r="BB68" s="481"/>
      <c r="BC68" s="481"/>
      <c r="BD68" s="481"/>
      <c r="BE68" s="481"/>
      <c r="BF68" s="481"/>
      <c r="BG68" s="481"/>
      <c r="BH68" s="481"/>
      <c r="BI68" s="481"/>
      <c r="BJ68" s="481"/>
    </row>
    <row r="69" spans="1:74" s="400" customFormat="1" ht="12" customHeight="1" x14ac:dyDescent="0.25">
      <c r="A69" s="399"/>
      <c r="B69" s="761" t="s">
        <v>352</v>
      </c>
      <c r="C69" s="760"/>
      <c r="D69" s="760"/>
      <c r="E69" s="760"/>
      <c r="F69" s="760"/>
      <c r="G69" s="760"/>
      <c r="H69" s="760"/>
      <c r="I69" s="760"/>
      <c r="J69" s="760"/>
      <c r="K69" s="760"/>
      <c r="L69" s="760"/>
      <c r="M69" s="760"/>
      <c r="N69" s="760"/>
      <c r="O69" s="760"/>
      <c r="P69" s="760"/>
      <c r="Q69" s="760"/>
      <c r="AY69" s="481"/>
      <c r="AZ69" s="481"/>
      <c r="BA69" s="481"/>
      <c r="BB69" s="481"/>
      <c r="BC69" s="481"/>
      <c r="BD69" s="481"/>
      <c r="BE69" s="481"/>
      <c r="BF69" s="481"/>
      <c r="BG69" s="481"/>
      <c r="BH69" s="481"/>
      <c r="BI69" s="481"/>
      <c r="BJ69" s="481"/>
    </row>
    <row r="70" spans="1:74" s="400" customFormat="1" ht="12" customHeight="1" x14ac:dyDescent="0.25">
      <c r="A70" s="399"/>
      <c r="B70" s="754" t="s">
        <v>844</v>
      </c>
      <c r="C70" s="753"/>
      <c r="D70" s="753"/>
      <c r="E70" s="753"/>
      <c r="F70" s="753"/>
      <c r="G70" s="753"/>
      <c r="H70" s="753"/>
      <c r="I70" s="753"/>
      <c r="J70" s="753"/>
      <c r="K70" s="753"/>
      <c r="L70" s="753"/>
      <c r="M70" s="753"/>
      <c r="N70" s="753"/>
      <c r="O70" s="753"/>
      <c r="P70" s="753"/>
      <c r="Q70" s="750"/>
      <c r="AY70" s="481"/>
      <c r="AZ70" s="481"/>
      <c r="BA70" s="481"/>
      <c r="BB70" s="481"/>
      <c r="BC70" s="481"/>
      <c r="BD70" s="481"/>
      <c r="BE70" s="481"/>
      <c r="BF70" s="481"/>
      <c r="BG70" s="481"/>
      <c r="BH70" s="481"/>
      <c r="BI70" s="481"/>
      <c r="BJ70" s="481"/>
    </row>
    <row r="71" spans="1:74" s="400" customFormat="1" ht="12" customHeight="1" x14ac:dyDescent="0.25">
      <c r="A71" s="399"/>
      <c r="B71" s="755" t="s">
        <v>846</v>
      </c>
      <c r="C71" s="757"/>
      <c r="D71" s="757"/>
      <c r="E71" s="757"/>
      <c r="F71" s="757"/>
      <c r="G71" s="757"/>
      <c r="H71" s="757"/>
      <c r="I71" s="757"/>
      <c r="J71" s="757"/>
      <c r="K71" s="757"/>
      <c r="L71" s="757"/>
      <c r="M71" s="757"/>
      <c r="N71" s="757"/>
      <c r="O71" s="757"/>
      <c r="P71" s="757"/>
      <c r="Q71" s="750"/>
      <c r="AY71" s="481"/>
      <c r="AZ71" s="481"/>
      <c r="BA71" s="481"/>
      <c r="BB71" s="481"/>
      <c r="BC71" s="481"/>
      <c r="BD71" s="481"/>
      <c r="BE71" s="481"/>
      <c r="BF71" s="481"/>
      <c r="BG71" s="481"/>
      <c r="BH71" s="481"/>
      <c r="BI71" s="481"/>
      <c r="BJ71" s="481"/>
    </row>
    <row r="72" spans="1:74" s="400" customFormat="1" ht="12" customHeight="1" x14ac:dyDescent="0.25">
      <c r="A72" s="399"/>
      <c r="B72" s="756" t="s">
        <v>833</v>
      </c>
      <c r="C72" s="757"/>
      <c r="D72" s="757"/>
      <c r="E72" s="757"/>
      <c r="F72" s="757"/>
      <c r="G72" s="757"/>
      <c r="H72" s="757"/>
      <c r="I72" s="757"/>
      <c r="J72" s="757"/>
      <c r="K72" s="757"/>
      <c r="L72" s="757"/>
      <c r="M72" s="757"/>
      <c r="N72" s="757"/>
      <c r="O72" s="757"/>
      <c r="P72" s="757"/>
      <c r="Q72" s="750"/>
      <c r="AY72" s="481"/>
      <c r="AZ72" s="481"/>
      <c r="BA72" s="481"/>
      <c r="BB72" s="481"/>
      <c r="BC72" s="481"/>
      <c r="BD72" s="481"/>
      <c r="BE72" s="481"/>
      <c r="BF72" s="481"/>
      <c r="BG72" s="481"/>
      <c r="BH72" s="481"/>
      <c r="BI72" s="481"/>
      <c r="BJ72" s="481"/>
    </row>
    <row r="73" spans="1:74" s="400" customFormat="1" ht="12" customHeight="1" x14ac:dyDescent="0.25">
      <c r="A73" s="393"/>
      <c r="B73" s="762" t="s">
        <v>1371</v>
      </c>
      <c r="C73" s="750"/>
      <c r="D73" s="750"/>
      <c r="E73" s="750"/>
      <c r="F73" s="750"/>
      <c r="G73" s="750"/>
      <c r="H73" s="750"/>
      <c r="I73" s="750"/>
      <c r="J73" s="750"/>
      <c r="K73" s="750"/>
      <c r="L73" s="750"/>
      <c r="M73" s="750"/>
      <c r="N73" s="750"/>
      <c r="O73" s="750"/>
      <c r="P73" s="750"/>
      <c r="Q73" s="750"/>
      <c r="AY73" s="481"/>
      <c r="AZ73" s="481"/>
      <c r="BA73" s="481"/>
      <c r="BB73" s="481"/>
      <c r="BC73" s="481"/>
      <c r="BD73" s="481"/>
      <c r="BE73" s="481"/>
      <c r="BF73" s="481"/>
      <c r="BG73" s="481"/>
      <c r="BH73" s="481"/>
      <c r="BI73" s="481"/>
      <c r="BJ73" s="481"/>
    </row>
    <row r="74" spans="1:74" ht="10" x14ac:dyDescent="0.2">
      <c r="C74" s="158"/>
      <c r="D74" s="158"/>
      <c r="E74" s="158"/>
      <c r="F74" s="158"/>
      <c r="G74" s="158"/>
      <c r="H74" s="158"/>
      <c r="I74" s="158"/>
      <c r="J74" s="158"/>
      <c r="K74" s="158"/>
      <c r="L74" s="158"/>
      <c r="M74" s="158"/>
      <c r="N74" s="158"/>
      <c r="O74" s="158"/>
      <c r="P74" s="158"/>
      <c r="Q74" s="158"/>
      <c r="R74" s="158"/>
      <c r="S74" s="158"/>
      <c r="T74" s="158"/>
      <c r="U74" s="158"/>
      <c r="V74" s="158"/>
      <c r="W74" s="158"/>
      <c r="X74" s="158"/>
      <c r="Y74" s="158"/>
      <c r="Z74" s="158"/>
      <c r="AA74" s="158"/>
      <c r="AB74" s="158"/>
      <c r="AC74" s="158"/>
      <c r="AD74" s="158"/>
      <c r="AE74" s="158"/>
      <c r="AF74" s="158"/>
      <c r="AG74" s="158"/>
      <c r="AH74" s="158"/>
      <c r="AI74" s="158"/>
      <c r="AJ74" s="158"/>
      <c r="AK74" s="158"/>
      <c r="AL74" s="158"/>
      <c r="AM74" s="158"/>
      <c r="AN74" s="158"/>
      <c r="AO74" s="158"/>
      <c r="AP74" s="158"/>
      <c r="AQ74" s="158"/>
      <c r="AR74" s="158"/>
      <c r="AS74" s="158"/>
      <c r="AT74" s="158"/>
      <c r="AU74" s="158"/>
      <c r="AV74" s="158"/>
      <c r="AW74" s="158"/>
      <c r="AX74" s="158"/>
      <c r="AY74" s="364"/>
      <c r="AZ74" s="364"/>
      <c r="BA74" s="364"/>
      <c r="BB74" s="364"/>
      <c r="BC74" s="364"/>
      <c r="BD74" s="364"/>
      <c r="BE74" s="364"/>
      <c r="BF74" s="364"/>
      <c r="BG74" s="364"/>
      <c r="BH74" s="364"/>
      <c r="BI74" s="364"/>
      <c r="BJ74" s="364"/>
      <c r="BK74" s="364"/>
      <c r="BL74" s="364"/>
      <c r="BM74" s="364"/>
      <c r="BN74" s="364"/>
      <c r="BO74" s="364"/>
      <c r="BP74" s="364"/>
      <c r="BQ74" s="364"/>
      <c r="BR74" s="364"/>
      <c r="BS74" s="364"/>
      <c r="BT74" s="364"/>
      <c r="BU74" s="364"/>
      <c r="BV74" s="364"/>
    </row>
    <row r="75" spans="1:74" ht="10" x14ac:dyDescent="0.2">
      <c r="C75" s="158"/>
      <c r="D75" s="158"/>
      <c r="E75" s="158"/>
      <c r="F75" s="158"/>
      <c r="G75" s="158"/>
      <c r="H75" s="158"/>
      <c r="I75" s="158"/>
      <c r="J75" s="158"/>
      <c r="K75" s="158"/>
      <c r="L75" s="158"/>
      <c r="M75" s="158"/>
      <c r="N75" s="158"/>
      <c r="O75" s="158"/>
      <c r="P75" s="158"/>
      <c r="Q75" s="158"/>
      <c r="R75" s="158"/>
      <c r="S75" s="158"/>
      <c r="T75" s="158"/>
      <c r="U75" s="158"/>
      <c r="V75" s="158"/>
      <c r="W75" s="158"/>
      <c r="X75" s="158"/>
      <c r="Y75" s="158"/>
      <c r="Z75" s="158"/>
      <c r="AA75" s="158"/>
      <c r="AB75" s="158"/>
      <c r="AC75" s="158"/>
      <c r="AD75" s="158"/>
      <c r="AE75" s="158"/>
      <c r="AF75" s="158"/>
      <c r="AG75" s="158"/>
      <c r="AH75" s="158"/>
      <c r="AI75" s="158"/>
      <c r="AJ75" s="158"/>
      <c r="AK75" s="158"/>
      <c r="AL75" s="158"/>
      <c r="AM75" s="158"/>
      <c r="AN75" s="158"/>
      <c r="AO75" s="158"/>
      <c r="AP75" s="158"/>
      <c r="AQ75" s="158"/>
      <c r="AR75" s="158"/>
      <c r="AS75" s="158"/>
      <c r="AT75" s="158"/>
      <c r="AU75" s="158"/>
      <c r="AV75" s="158"/>
      <c r="AW75" s="158"/>
      <c r="AX75" s="158"/>
      <c r="AY75" s="364"/>
      <c r="AZ75" s="364"/>
      <c r="BA75" s="364"/>
      <c r="BB75" s="364"/>
      <c r="BC75" s="364"/>
      <c r="BD75" s="364"/>
      <c r="BE75" s="364"/>
      <c r="BF75" s="364"/>
      <c r="BG75" s="364"/>
      <c r="BH75" s="364"/>
      <c r="BI75" s="364"/>
      <c r="BJ75" s="364"/>
      <c r="BK75" s="364"/>
      <c r="BL75" s="364"/>
      <c r="BM75" s="364"/>
      <c r="BN75" s="364"/>
      <c r="BO75" s="364"/>
      <c r="BP75" s="364"/>
      <c r="BQ75" s="364"/>
      <c r="BR75" s="364"/>
      <c r="BS75" s="364"/>
      <c r="BT75" s="364"/>
      <c r="BU75" s="364"/>
      <c r="BV75" s="364"/>
    </row>
    <row r="76" spans="1:74" ht="10" x14ac:dyDescent="0.2">
      <c r="C76" s="158"/>
      <c r="D76" s="158"/>
      <c r="E76" s="158"/>
      <c r="F76" s="158"/>
      <c r="G76" s="158"/>
      <c r="H76" s="158"/>
      <c r="I76" s="158"/>
      <c r="J76" s="158"/>
      <c r="K76" s="158"/>
      <c r="L76" s="158"/>
      <c r="M76" s="158"/>
      <c r="N76" s="158"/>
      <c r="O76" s="158"/>
      <c r="P76" s="158"/>
      <c r="Q76" s="158"/>
      <c r="R76" s="158"/>
      <c r="S76" s="158"/>
      <c r="T76" s="158"/>
      <c r="U76" s="158"/>
      <c r="V76" s="158"/>
      <c r="W76" s="158"/>
      <c r="X76" s="158"/>
      <c r="Y76" s="158"/>
      <c r="Z76" s="158"/>
      <c r="AA76" s="158"/>
      <c r="AB76" s="158"/>
      <c r="AC76" s="158"/>
      <c r="AD76" s="158"/>
      <c r="AE76" s="158"/>
      <c r="AF76" s="158"/>
      <c r="AG76" s="158"/>
      <c r="AH76" s="158"/>
      <c r="AI76" s="158"/>
      <c r="AJ76" s="158"/>
      <c r="AK76" s="158"/>
      <c r="AL76" s="158"/>
      <c r="AM76" s="158"/>
      <c r="AN76" s="158"/>
      <c r="AO76" s="158"/>
      <c r="AP76" s="158"/>
      <c r="AQ76" s="158"/>
      <c r="AR76" s="158"/>
      <c r="AS76" s="158"/>
      <c r="AT76" s="158"/>
      <c r="AU76" s="158"/>
      <c r="AV76" s="158"/>
      <c r="AW76" s="158"/>
      <c r="AX76" s="158"/>
      <c r="AY76" s="364"/>
      <c r="AZ76" s="364"/>
      <c r="BA76" s="364"/>
      <c r="BB76" s="364"/>
      <c r="BC76" s="364"/>
      <c r="BD76" s="364"/>
      <c r="BE76" s="364"/>
      <c r="BF76" s="364"/>
      <c r="BG76" s="364"/>
      <c r="BH76" s="364"/>
      <c r="BI76" s="364"/>
      <c r="BJ76" s="364"/>
      <c r="BK76" s="364"/>
      <c r="BL76" s="364"/>
      <c r="BM76" s="364"/>
      <c r="BN76" s="364"/>
      <c r="BO76" s="364"/>
      <c r="BP76" s="364"/>
      <c r="BQ76" s="364"/>
      <c r="BR76" s="364"/>
      <c r="BS76" s="364"/>
      <c r="BT76" s="364"/>
      <c r="BU76" s="364"/>
      <c r="BV76" s="364"/>
    </row>
    <row r="77" spans="1:74" ht="10" x14ac:dyDescent="0.2">
      <c r="C77" s="158"/>
      <c r="D77" s="158"/>
      <c r="E77" s="158"/>
      <c r="F77" s="158"/>
      <c r="G77" s="158"/>
      <c r="H77" s="158"/>
      <c r="I77" s="158"/>
      <c r="J77" s="158"/>
      <c r="K77" s="158"/>
      <c r="L77" s="158"/>
      <c r="M77" s="158"/>
      <c r="N77" s="158"/>
      <c r="O77" s="158"/>
      <c r="P77" s="158"/>
      <c r="Q77" s="158"/>
      <c r="R77" s="158"/>
      <c r="S77" s="158"/>
      <c r="T77" s="158"/>
      <c r="U77" s="158"/>
      <c r="V77" s="158"/>
      <c r="W77" s="158"/>
      <c r="X77" s="158"/>
      <c r="Y77" s="158"/>
      <c r="Z77" s="158"/>
      <c r="AA77" s="158"/>
      <c r="AB77" s="158"/>
      <c r="AC77" s="158"/>
      <c r="AD77" s="158"/>
      <c r="AE77" s="158"/>
      <c r="AF77" s="158"/>
      <c r="AG77" s="158"/>
      <c r="AH77" s="158"/>
      <c r="AI77" s="158"/>
      <c r="AJ77" s="158"/>
      <c r="AK77" s="158"/>
      <c r="AL77" s="158"/>
      <c r="AM77" s="158"/>
      <c r="AN77" s="158"/>
      <c r="AO77" s="158"/>
      <c r="AP77" s="158"/>
      <c r="AQ77" s="158"/>
      <c r="AR77" s="158"/>
      <c r="AS77" s="158"/>
      <c r="AT77" s="158"/>
      <c r="AU77" s="158"/>
      <c r="AV77" s="158"/>
      <c r="AW77" s="158"/>
      <c r="AX77" s="158"/>
      <c r="AY77" s="364"/>
      <c r="AZ77" s="364"/>
      <c r="BA77" s="364"/>
      <c r="BB77" s="364"/>
      <c r="BC77" s="364"/>
      <c r="BD77" s="364"/>
      <c r="BE77" s="364"/>
      <c r="BF77" s="364"/>
      <c r="BG77" s="364"/>
      <c r="BH77" s="364"/>
      <c r="BI77" s="364"/>
      <c r="BJ77" s="364"/>
      <c r="BK77" s="364"/>
      <c r="BL77" s="364"/>
      <c r="BM77" s="364"/>
      <c r="BN77" s="364"/>
      <c r="BO77" s="364"/>
      <c r="BP77" s="364"/>
      <c r="BQ77" s="364"/>
      <c r="BR77" s="364"/>
      <c r="BS77" s="364"/>
      <c r="BT77" s="364"/>
      <c r="BU77" s="364"/>
      <c r="BV77" s="364"/>
    </row>
    <row r="78" spans="1:74" ht="10" x14ac:dyDescent="0.2">
      <c r="C78" s="158"/>
      <c r="D78" s="158"/>
      <c r="E78" s="158"/>
      <c r="F78" s="158"/>
      <c r="G78" s="158"/>
      <c r="H78" s="158"/>
      <c r="I78" s="158"/>
      <c r="J78" s="158"/>
      <c r="K78" s="158"/>
      <c r="L78" s="158"/>
      <c r="M78" s="158"/>
      <c r="N78" s="158"/>
      <c r="O78" s="158"/>
      <c r="P78" s="158"/>
      <c r="Q78" s="158"/>
      <c r="R78" s="158"/>
      <c r="S78" s="158"/>
      <c r="T78" s="158"/>
      <c r="U78" s="158"/>
      <c r="V78" s="158"/>
      <c r="W78" s="158"/>
      <c r="X78" s="158"/>
      <c r="Y78" s="158"/>
      <c r="Z78" s="158"/>
      <c r="AA78" s="158"/>
      <c r="AB78" s="158"/>
      <c r="AC78" s="158"/>
      <c r="AD78" s="158"/>
      <c r="AE78" s="158"/>
      <c r="AF78" s="158"/>
      <c r="AG78" s="158"/>
      <c r="AH78" s="158"/>
      <c r="AI78" s="158"/>
      <c r="AJ78" s="158"/>
      <c r="AK78" s="158"/>
      <c r="AL78" s="158"/>
      <c r="AM78" s="158"/>
      <c r="AN78" s="158"/>
      <c r="AO78" s="158"/>
      <c r="AP78" s="158"/>
      <c r="AQ78" s="158"/>
      <c r="AR78" s="158"/>
      <c r="AS78" s="158"/>
      <c r="AT78" s="158"/>
      <c r="AU78" s="158"/>
      <c r="AV78" s="158"/>
      <c r="AW78" s="158"/>
      <c r="AX78" s="158"/>
      <c r="AY78" s="364"/>
      <c r="AZ78" s="364"/>
      <c r="BA78" s="364"/>
      <c r="BB78" s="364"/>
      <c r="BC78" s="364"/>
      <c r="BD78" s="364"/>
      <c r="BE78" s="364"/>
      <c r="BF78" s="364"/>
      <c r="BG78" s="364"/>
      <c r="BH78" s="364"/>
      <c r="BI78" s="364"/>
      <c r="BJ78" s="364"/>
      <c r="BK78" s="364"/>
      <c r="BL78" s="364"/>
      <c r="BM78" s="364"/>
      <c r="BN78" s="364"/>
      <c r="BO78" s="364"/>
      <c r="BP78" s="364"/>
      <c r="BQ78" s="364"/>
      <c r="BR78" s="364"/>
      <c r="BS78" s="364"/>
      <c r="BT78" s="364"/>
      <c r="BU78" s="364"/>
      <c r="BV78" s="364"/>
    </row>
    <row r="79" spans="1:74" ht="10" x14ac:dyDescent="0.2">
      <c r="C79" s="158"/>
      <c r="D79" s="158"/>
      <c r="E79" s="158"/>
      <c r="F79" s="158"/>
      <c r="G79" s="158"/>
      <c r="H79" s="158"/>
      <c r="I79" s="158"/>
      <c r="J79" s="158"/>
      <c r="K79" s="158"/>
      <c r="L79" s="158"/>
      <c r="M79" s="158"/>
      <c r="N79" s="158"/>
      <c r="O79" s="158"/>
      <c r="P79" s="158"/>
      <c r="Q79" s="158"/>
      <c r="R79" s="158"/>
      <c r="S79" s="158"/>
      <c r="T79" s="158"/>
      <c r="U79" s="158"/>
      <c r="V79" s="158"/>
      <c r="W79" s="158"/>
      <c r="X79" s="158"/>
      <c r="Y79" s="158"/>
      <c r="Z79" s="158"/>
      <c r="AA79" s="158"/>
      <c r="AB79" s="158"/>
      <c r="AC79" s="158"/>
      <c r="AD79" s="158"/>
      <c r="AE79" s="158"/>
      <c r="AF79" s="158"/>
      <c r="AG79" s="158"/>
      <c r="AH79" s="158"/>
      <c r="AI79" s="158"/>
      <c r="AJ79" s="158"/>
      <c r="AK79" s="158"/>
      <c r="AL79" s="158"/>
      <c r="AM79" s="158"/>
      <c r="AN79" s="158"/>
      <c r="AO79" s="158"/>
      <c r="AP79" s="158"/>
      <c r="AQ79" s="158"/>
      <c r="AR79" s="158"/>
      <c r="AS79" s="158"/>
      <c r="AT79" s="158"/>
      <c r="AU79" s="158"/>
      <c r="AV79" s="158"/>
      <c r="AW79" s="158"/>
      <c r="AX79" s="158"/>
      <c r="AY79" s="364"/>
      <c r="AZ79" s="364"/>
      <c r="BA79" s="364"/>
      <c r="BB79" s="364"/>
      <c r="BC79" s="364"/>
      <c r="BD79" s="364"/>
      <c r="BE79" s="364"/>
      <c r="BF79" s="364"/>
      <c r="BG79" s="364"/>
      <c r="BH79" s="364"/>
      <c r="BI79" s="364"/>
      <c r="BJ79" s="364"/>
      <c r="BK79" s="364"/>
      <c r="BL79" s="364"/>
      <c r="BM79" s="364"/>
      <c r="BN79" s="364"/>
      <c r="BO79" s="364"/>
      <c r="BP79" s="364"/>
      <c r="BQ79" s="364"/>
      <c r="BR79" s="364"/>
      <c r="BS79" s="364"/>
      <c r="BT79" s="364"/>
      <c r="BU79" s="364"/>
      <c r="BV79" s="364"/>
    </row>
    <row r="80" spans="1:74" ht="10" x14ac:dyDescent="0.2">
      <c r="C80" s="158"/>
      <c r="D80" s="158"/>
      <c r="E80" s="158"/>
      <c r="F80" s="158"/>
      <c r="G80" s="158"/>
      <c r="H80" s="158"/>
      <c r="I80" s="158"/>
      <c r="J80" s="158"/>
      <c r="K80" s="158"/>
      <c r="L80" s="158"/>
      <c r="M80" s="158"/>
      <c r="N80" s="158"/>
      <c r="O80" s="158"/>
      <c r="P80" s="158"/>
      <c r="Q80" s="158"/>
      <c r="R80" s="158"/>
      <c r="S80" s="158"/>
      <c r="T80" s="158"/>
      <c r="U80" s="158"/>
      <c r="V80" s="158"/>
      <c r="W80" s="158"/>
      <c r="X80" s="158"/>
      <c r="Y80" s="158"/>
      <c r="Z80" s="158"/>
      <c r="AA80" s="158"/>
      <c r="AB80" s="158"/>
      <c r="AC80" s="158"/>
      <c r="AD80" s="158"/>
      <c r="AE80" s="158"/>
      <c r="AF80" s="158"/>
      <c r="AG80" s="158"/>
      <c r="AH80" s="158"/>
      <c r="AI80" s="158"/>
      <c r="AJ80" s="158"/>
      <c r="AK80" s="158"/>
      <c r="AL80" s="158"/>
      <c r="AM80" s="158"/>
      <c r="AN80" s="158"/>
      <c r="AO80" s="158"/>
      <c r="AP80" s="158"/>
      <c r="AQ80" s="158"/>
      <c r="AR80" s="158"/>
      <c r="AS80" s="158"/>
      <c r="AT80" s="158"/>
      <c r="AU80" s="158"/>
      <c r="AV80" s="158"/>
      <c r="AW80" s="158"/>
      <c r="AX80" s="158"/>
      <c r="AY80" s="364"/>
      <c r="AZ80" s="364"/>
      <c r="BA80" s="364"/>
      <c r="BB80" s="364"/>
      <c r="BC80" s="364"/>
      <c r="BD80" s="364"/>
      <c r="BE80" s="364"/>
      <c r="BF80" s="364"/>
      <c r="BG80" s="364"/>
      <c r="BH80" s="364"/>
      <c r="BI80" s="364"/>
      <c r="BJ80" s="364"/>
      <c r="BK80" s="364"/>
      <c r="BL80" s="364"/>
      <c r="BM80" s="364"/>
      <c r="BN80" s="364"/>
      <c r="BO80" s="364"/>
      <c r="BP80" s="364"/>
      <c r="BQ80" s="364"/>
      <c r="BR80" s="364"/>
      <c r="BS80" s="364"/>
      <c r="BT80" s="364"/>
      <c r="BU80" s="364"/>
      <c r="BV80" s="364"/>
    </row>
    <row r="81" spans="3:74" ht="10" x14ac:dyDescent="0.2">
      <c r="C81" s="158"/>
      <c r="D81" s="158"/>
      <c r="E81" s="158"/>
      <c r="F81" s="158"/>
      <c r="G81" s="158"/>
      <c r="H81" s="158"/>
      <c r="I81" s="158"/>
      <c r="J81" s="158"/>
      <c r="K81" s="158"/>
      <c r="L81" s="158"/>
      <c r="M81" s="158"/>
      <c r="N81" s="158"/>
      <c r="O81" s="158"/>
      <c r="P81" s="158"/>
      <c r="Q81" s="158"/>
      <c r="R81" s="158"/>
      <c r="S81" s="158"/>
      <c r="T81" s="158"/>
      <c r="U81" s="158"/>
      <c r="V81" s="158"/>
      <c r="W81" s="158"/>
      <c r="X81" s="158"/>
      <c r="Y81" s="158"/>
      <c r="Z81" s="158"/>
      <c r="AA81" s="158"/>
      <c r="AB81" s="158"/>
      <c r="AC81" s="158"/>
      <c r="AD81" s="158"/>
      <c r="AE81" s="158"/>
      <c r="AF81" s="158"/>
      <c r="AG81" s="158"/>
      <c r="AH81" s="158"/>
      <c r="AI81" s="158"/>
      <c r="AJ81" s="158"/>
      <c r="AK81" s="158"/>
      <c r="AL81" s="158"/>
      <c r="AM81" s="158"/>
      <c r="AN81" s="158"/>
      <c r="AO81" s="158"/>
      <c r="AP81" s="158"/>
      <c r="AQ81" s="158"/>
      <c r="AR81" s="158"/>
      <c r="AS81" s="158"/>
      <c r="AT81" s="158"/>
      <c r="AU81" s="158"/>
      <c r="AV81" s="158"/>
      <c r="AW81" s="158"/>
      <c r="AX81" s="158"/>
      <c r="AY81" s="364"/>
      <c r="AZ81" s="364"/>
      <c r="BA81" s="364"/>
      <c r="BB81" s="364"/>
      <c r="BC81" s="364"/>
      <c r="BD81" s="364"/>
      <c r="BE81" s="364"/>
      <c r="BF81" s="364"/>
      <c r="BG81" s="364"/>
      <c r="BH81" s="364"/>
      <c r="BI81" s="364"/>
      <c r="BJ81" s="364"/>
      <c r="BK81" s="364"/>
      <c r="BL81" s="364"/>
      <c r="BM81" s="364"/>
      <c r="BN81" s="364"/>
      <c r="BO81" s="364"/>
      <c r="BP81" s="364"/>
      <c r="BQ81" s="364"/>
      <c r="BR81" s="364"/>
      <c r="BS81" s="364"/>
      <c r="BT81" s="364"/>
      <c r="BU81" s="364"/>
      <c r="BV81" s="364"/>
    </row>
    <row r="82" spans="3:74" ht="10" x14ac:dyDescent="0.2">
      <c r="C82" s="158"/>
      <c r="D82" s="158"/>
      <c r="E82" s="158"/>
      <c r="F82" s="158"/>
      <c r="G82" s="158"/>
      <c r="H82" s="158"/>
      <c r="I82" s="158"/>
      <c r="J82" s="158"/>
      <c r="K82" s="158"/>
      <c r="L82" s="158"/>
      <c r="M82" s="158"/>
      <c r="N82" s="158"/>
      <c r="O82" s="158"/>
      <c r="P82" s="158"/>
      <c r="Q82" s="158"/>
      <c r="R82" s="158"/>
      <c r="S82" s="158"/>
      <c r="T82" s="158"/>
      <c r="U82" s="158"/>
      <c r="V82" s="158"/>
      <c r="W82" s="158"/>
      <c r="X82" s="158"/>
      <c r="Y82" s="158"/>
      <c r="Z82" s="158"/>
      <c r="AA82" s="158"/>
      <c r="AB82" s="158"/>
      <c r="AC82" s="158"/>
      <c r="AD82" s="158"/>
      <c r="AE82" s="158"/>
      <c r="AF82" s="158"/>
      <c r="AG82" s="158"/>
      <c r="AH82" s="158"/>
      <c r="AI82" s="158"/>
      <c r="AJ82" s="158"/>
      <c r="AK82" s="158"/>
      <c r="AL82" s="158"/>
      <c r="AM82" s="158"/>
      <c r="AN82" s="158"/>
      <c r="AO82" s="158"/>
      <c r="AP82" s="158"/>
      <c r="AQ82" s="158"/>
      <c r="AR82" s="158"/>
      <c r="AS82" s="158"/>
      <c r="AT82" s="158"/>
      <c r="AU82" s="158"/>
      <c r="AV82" s="158"/>
      <c r="AW82" s="158"/>
      <c r="AX82" s="158"/>
      <c r="AY82" s="364"/>
      <c r="AZ82" s="364"/>
      <c r="BA82" s="364"/>
      <c r="BB82" s="364"/>
      <c r="BC82" s="364"/>
      <c r="BD82" s="364"/>
      <c r="BE82" s="364"/>
      <c r="BF82" s="364"/>
      <c r="BG82" s="364"/>
      <c r="BH82" s="364"/>
      <c r="BI82" s="364"/>
      <c r="BJ82" s="364"/>
      <c r="BK82" s="364"/>
      <c r="BL82" s="364"/>
      <c r="BM82" s="364"/>
      <c r="BN82" s="364"/>
      <c r="BO82" s="364"/>
      <c r="BP82" s="364"/>
      <c r="BQ82" s="364"/>
      <c r="BR82" s="364"/>
      <c r="BS82" s="364"/>
      <c r="BT82" s="364"/>
      <c r="BU82" s="364"/>
      <c r="BV82" s="364"/>
    </row>
    <row r="83" spans="3:74" ht="10" x14ac:dyDescent="0.2">
      <c r="BD83" s="365"/>
      <c r="BE83" s="365"/>
      <c r="BF83" s="365"/>
      <c r="BH83" s="365"/>
      <c r="BK83" s="365"/>
      <c r="BL83" s="365"/>
      <c r="BM83" s="365"/>
      <c r="BN83" s="365"/>
      <c r="BO83" s="365"/>
      <c r="BP83" s="365"/>
      <c r="BQ83" s="365"/>
      <c r="BR83" s="365"/>
      <c r="BS83" s="365"/>
      <c r="BT83" s="365"/>
      <c r="BU83" s="365"/>
      <c r="BV83" s="365"/>
    </row>
    <row r="84" spans="3:74" ht="10" x14ac:dyDescent="0.2">
      <c r="BD84" s="365"/>
      <c r="BE84" s="365"/>
      <c r="BF84" s="365"/>
      <c r="BH84" s="365"/>
      <c r="BK84" s="365"/>
      <c r="BL84" s="365"/>
      <c r="BM84" s="365"/>
      <c r="BN84" s="365"/>
      <c r="BO84" s="365"/>
      <c r="BP84" s="365"/>
      <c r="BQ84" s="365"/>
      <c r="BR84" s="365"/>
      <c r="BS84" s="365"/>
      <c r="BT84" s="365"/>
      <c r="BU84" s="365"/>
      <c r="BV84" s="365"/>
    </row>
    <row r="85" spans="3:74" ht="10" x14ac:dyDescent="0.2">
      <c r="BD85" s="365"/>
      <c r="BE85" s="365"/>
      <c r="BF85" s="365"/>
      <c r="BH85" s="365"/>
      <c r="BK85" s="365"/>
      <c r="BL85" s="365"/>
      <c r="BM85" s="365"/>
      <c r="BN85" s="365"/>
      <c r="BO85" s="365"/>
      <c r="BP85" s="365"/>
      <c r="BQ85" s="365"/>
      <c r="BR85" s="365"/>
      <c r="BS85" s="365"/>
      <c r="BT85" s="365"/>
      <c r="BU85" s="365"/>
      <c r="BV85" s="365"/>
    </row>
    <row r="86" spans="3:74" ht="10" x14ac:dyDescent="0.2">
      <c r="BD86" s="365"/>
      <c r="BE86" s="365"/>
      <c r="BF86" s="365"/>
      <c r="BH86" s="365"/>
      <c r="BK86" s="365"/>
      <c r="BL86" s="365"/>
      <c r="BM86" s="365"/>
      <c r="BN86" s="365"/>
      <c r="BO86" s="365"/>
      <c r="BP86" s="365"/>
      <c r="BQ86" s="365"/>
      <c r="BR86" s="365"/>
      <c r="BS86" s="365"/>
      <c r="BT86" s="365"/>
      <c r="BU86" s="365"/>
      <c r="BV86" s="365"/>
    </row>
    <row r="87" spans="3:74" ht="10" x14ac:dyDescent="0.2">
      <c r="BD87" s="365"/>
      <c r="BE87" s="365"/>
      <c r="BF87" s="365"/>
      <c r="BH87" s="365"/>
      <c r="BK87" s="365"/>
      <c r="BL87" s="365"/>
      <c r="BM87" s="365"/>
      <c r="BN87" s="365"/>
      <c r="BO87" s="365"/>
      <c r="BP87" s="365"/>
      <c r="BQ87" s="365"/>
      <c r="BR87" s="365"/>
      <c r="BS87" s="365"/>
      <c r="BT87" s="365"/>
      <c r="BU87" s="365"/>
      <c r="BV87" s="365"/>
    </row>
    <row r="88" spans="3:74" ht="10" x14ac:dyDescent="0.2">
      <c r="BD88" s="365"/>
      <c r="BE88" s="365"/>
      <c r="BF88" s="365"/>
      <c r="BH88" s="365"/>
      <c r="BK88" s="365"/>
      <c r="BL88" s="365"/>
      <c r="BM88" s="365"/>
      <c r="BN88" s="365"/>
      <c r="BO88" s="365"/>
      <c r="BP88" s="365"/>
      <c r="BQ88" s="365"/>
      <c r="BR88" s="365"/>
      <c r="BS88" s="365"/>
      <c r="BT88" s="365"/>
      <c r="BU88" s="365"/>
      <c r="BV88" s="365"/>
    </row>
    <row r="89" spans="3:74" ht="10" x14ac:dyDescent="0.2">
      <c r="BD89" s="365"/>
      <c r="BE89" s="365"/>
      <c r="BF89" s="365"/>
      <c r="BH89" s="365"/>
      <c r="BK89" s="365"/>
      <c r="BL89" s="365"/>
      <c r="BM89" s="365"/>
      <c r="BN89" s="365"/>
      <c r="BO89" s="365"/>
      <c r="BP89" s="365"/>
      <c r="BQ89" s="365"/>
      <c r="BR89" s="365"/>
      <c r="BS89" s="365"/>
      <c r="BT89" s="365"/>
      <c r="BU89" s="365"/>
      <c r="BV89" s="365"/>
    </row>
    <row r="90" spans="3:74" ht="10" x14ac:dyDescent="0.2">
      <c r="BD90" s="365"/>
      <c r="BE90" s="365"/>
      <c r="BF90" s="365"/>
      <c r="BH90" s="365"/>
      <c r="BK90" s="365"/>
      <c r="BL90" s="365"/>
      <c r="BM90" s="365"/>
      <c r="BN90" s="365"/>
      <c r="BO90" s="365"/>
      <c r="BP90" s="365"/>
      <c r="BQ90" s="365"/>
      <c r="BR90" s="365"/>
      <c r="BS90" s="365"/>
      <c r="BT90" s="365"/>
      <c r="BU90" s="365"/>
      <c r="BV90" s="365"/>
    </row>
    <row r="91" spans="3:74" ht="10" x14ac:dyDescent="0.2">
      <c r="BD91" s="365"/>
      <c r="BE91" s="365"/>
      <c r="BF91" s="365"/>
      <c r="BH91" s="365"/>
      <c r="BK91" s="365"/>
      <c r="BL91" s="365"/>
      <c r="BM91" s="365"/>
      <c r="BN91" s="365"/>
      <c r="BO91" s="365"/>
      <c r="BP91" s="365"/>
      <c r="BQ91" s="365"/>
      <c r="BR91" s="365"/>
      <c r="BS91" s="365"/>
      <c r="BT91" s="365"/>
      <c r="BU91" s="365"/>
      <c r="BV91" s="365"/>
    </row>
    <row r="92" spans="3:74" ht="10" x14ac:dyDescent="0.2">
      <c r="BD92" s="365"/>
      <c r="BE92" s="365"/>
      <c r="BF92" s="365"/>
      <c r="BH92" s="365"/>
      <c r="BK92" s="365"/>
      <c r="BL92" s="365"/>
      <c r="BM92" s="365"/>
      <c r="BN92" s="365"/>
      <c r="BO92" s="365"/>
      <c r="BP92" s="365"/>
      <c r="BQ92" s="365"/>
      <c r="BR92" s="365"/>
      <c r="BS92" s="365"/>
      <c r="BT92" s="365"/>
      <c r="BU92" s="365"/>
      <c r="BV92" s="365"/>
    </row>
    <row r="93" spans="3:74" ht="10" x14ac:dyDescent="0.2">
      <c r="BD93" s="365"/>
      <c r="BE93" s="365"/>
      <c r="BF93" s="365"/>
      <c r="BH93" s="365"/>
      <c r="BK93" s="365"/>
      <c r="BL93" s="365"/>
      <c r="BM93" s="365"/>
      <c r="BN93" s="365"/>
      <c r="BO93" s="365"/>
      <c r="BP93" s="365"/>
      <c r="BQ93" s="365"/>
      <c r="BR93" s="365"/>
      <c r="BS93" s="365"/>
      <c r="BT93" s="365"/>
      <c r="BU93" s="365"/>
      <c r="BV93" s="365"/>
    </row>
    <row r="94" spans="3:74" ht="10" x14ac:dyDescent="0.2">
      <c r="BD94" s="365"/>
      <c r="BE94" s="365"/>
      <c r="BF94" s="365"/>
      <c r="BH94" s="365"/>
      <c r="BK94" s="365"/>
      <c r="BL94" s="365"/>
      <c r="BM94" s="365"/>
      <c r="BN94" s="365"/>
      <c r="BO94" s="365"/>
      <c r="BP94" s="365"/>
      <c r="BQ94" s="365"/>
      <c r="BR94" s="365"/>
      <c r="BS94" s="365"/>
      <c r="BT94" s="365"/>
      <c r="BU94" s="365"/>
      <c r="BV94" s="365"/>
    </row>
    <row r="95" spans="3:74" ht="10" x14ac:dyDescent="0.2">
      <c r="BD95" s="365"/>
      <c r="BE95" s="365"/>
      <c r="BF95" s="365"/>
      <c r="BH95" s="365"/>
      <c r="BK95" s="365"/>
      <c r="BL95" s="365"/>
      <c r="BM95" s="365"/>
      <c r="BN95" s="365"/>
      <c r="BO95" s="365"/>
      <c r="BP95" s="365"/>
      <c r="BQ95" s="365"/>
      <c r="BR95" s="365"/>
      <c r="BS95" s="365"/>
      <c r="BT95" s="365"/>
      <c r="BU95" s="365"/>
      <c r="BV95" s="365"/>
    </row>
    <row r="96" spans="3:74" ht="10" x14ac:dyDescent="0.2">
      <c r="BD96" s="365"/>
      <c r="BE96" s="365"/>
      <c r="BF96" s="365"/>
      <c r="BH96" s="365"/>
      <c r="BK96" s="365"/>
      <c r="BL96" s="365"/>
      <c r="BM96" s="365"/>
      <c r="BN96" s="365"/>
      <c r="BO96" s="365"/>
      <c r="BP96" s="365"/>
      <c r="BQ96" s="365"/>
      <c r="BR96" s="365"/>
      <c r="BS96" s="365"/>
      <c r="BT96" s="365"/>
      <c r="BU96" s="365"/>
      <c r="BV96" s="365"/>
    </row>
    <row r="97" spans="56:74" ht="10" x14ac:dyDescent="0.2">
      <c r="BD97" s="365"/>
      <c r="BE97" s="365"/>
      <c r="BF97" s="365"/>
      <c r="BH97" s="365"/>
      <c r="BK97" s="365"/>
      <c r="BL97" s="365"/>
      <c r="BM97" s="365"/>
      <c r="BN97" s="365"/>
      <c r="BO97" s="365"/>
      <c r="BP97" s="365"/>
      <c r="BQ97" s="365"/>
      <c r="BR97" s="365"/>
      <c r="BS97" s="365"/>
      <c r="BT97" s="365"/>
      <c r="BU97" s="365"/>
      <c r="BV97" s="365"/>
    </row>
    <row r="98" spans="56:74" ht="10" x14ac:dyDescent="0.2">
      <c r="BD98" s="365"/>
      <c r="BE98" s="365"/>
      <c r="BF98" s="365"/>
      <c r="BH98" s="365"/>
      <c r="BK98" s="365"/>
      <c r="BL98" s="365"/>
      <c r="BM98" s="365"/>
      <c r="BN98" s="365"/>
      <c r="BO98" s="365"/>
      <c r="BP98" s="365"/>
      <c r="BQ98" s="365"/>
      <c r="BR98" s="365"/>
      <c r="BS98" s="365"/>
      <c r="BT98" s="365"/>
      <c r="BU98" s="365"/>
      <c r="BV98" s="365"/>
    </row>
    <row r="99" spans="56:74" ht="10" x14ac:dyDescent="0.2">
      <c r="BD99" s="365"/>
      <c r="BE99" s="365"/>
      <c r="BF99" s="365"/>
      <c r="BH99" s="365"/>
      <c r="BK99" s="365"/>
      <c r="BL99" s="365"/>
      <c r="BM99" s="365"/>
      <c r="BN99" s="365"/>
      <c r="BO99" s="365"/>
      <c r="BP99" s="365"/>
      <c r="BQ99" s="365"/>
      <c r="BR99" s="365"/>
      <c r="BS99" s="365"/>
      <c r="BT99" s="365"/>
      <c r="BU99" s="365"/>
      <c r="BV99" s="365"/>
    </row>
    <row r="100" spans="56:74" ht="10" x14ac:dyDescent="0.2">
      <c r="BD100" s="365"/>
      <c r="BE100" s="365"/>
      <c r="BF100" s="365"/>
      <c r="BH100" s="365"/>
      <c r="BK100" s="365"/>
      <c r="BL100" s="365"/>
      <c r="BM100" s="365"/>
      <c r="BN100" s="365"/>
      <c r="BO100" s="365"/>
      <c r="BP100" s="365"/>
      <c r="BQ100" s="365"/>
      <c r="BR100" s="365"/>
      <c r="BS100" s="365"/>
      <c r="BT100" s="365"/>
      <c r="BU100" s="365"/>
      <c r="BV100" s="365"/>
    </row>
    <row r="101" spans="56:74" ht="10" x14ac:dyDescent="0.2">
      <c r="BD101" s="365"/>
      <c r="BE101" s="365"/>
      <c r="BF101" s="365"/>
      <c r="BH101" s="365"/>
      <c r="BK101" s="365"/>
      <c r="BL101" s="365"/>
      <c r="BM101" s="365"/>
      <c r="BN101" s="365"/>
      <c r="BO101" s="365"/>
      <c r="BP101" s="365"/>
      <c r="BQ101" s="365"/>
      <c r="BR101" s="365"/>
      <c r="BS101" s="365"/>
      <c r="BT101" s="365"/>
      <c r="BU101" s="365"/>
      <c r="BV101" s="365"/>
    </row>
    <row r="102" spans="56:74" ht="10" x14ac:dyDescent="0.2">
      <c r="BD102" s="365"/>
      <c r="BE102" s="365"/>
      <c r="BF102" s="365"/>
      <c r="BH102" s="365"/>
      <c r="BK102" s="365"/>
      <c r="BL102" s="365"/>
      <c r="BM102" s="365"/>
      <c r="BN102" s="365"/>
      <c r="BO102" s="365"/>
      <c r="BP102" s="365"/>
      <c r="BQ102" s="365"/>
      <c r="BR102" s="365"/>
      <c r="BS102" s="365"/>
      <c r="BT102" s="365"/>
      <c r="BU102" s="365"/>
      <c r="BV102" s="365"/>
    </row>
    <row r="103" spans="56:74" ht="10" x14ac:dyDescent="0.2">
      <c r="BD103" s="365"/>
      <c r="BE103" s="365"/>
      <c r="BF103" s="365"/>
      <c r="BH103" s="365"/>
      <c r="BK103" s="365"/>
      <c r="BL103" s="365"/>
      <c r="BM103" s="365"/>
      <c r="BN103" s="365"/>
      <c r="BO103" s="365"/>
      <c r="BP103" s="365"/>
      <c r="BQ103" s="365"/>
      <c r="BR103" s="365"/>
      <c r="BS103" s="365"/>
      <c r="BT103" s="365"/>
      <c r="BU103" s="365"/>
      <c r="BV103" s="365"/>
    </row>
    <row r="104" spans="56:74" ht="10" x14ac:dyDescent="0.2">
      <c r="BD104" s="365"/>
      <c r="BE104" s="365"/>
      <c r="BF104" s="365"/>
      <c r="BH104" s="365"/>
      <c r="BK104" s="365"/>
      <c r="BL104" s="365"/>
      <c r="BM104" s="365"/>
      <c r="BN104" s="365"/>
      <c r="BO104" s="365"/>
      <c r="BP104" s="365"/>
      <c r="BQ104" s="365"/>
      <c r="BR104" s="365"/>
      <c r="BS104" s="365"/>
      <c r="BT104" s="365"/>
      <c r="BU104" s="365"/>
      <c r="BV104" s="365"/>
    </row>
    <row r="105" spans="56:74" ht="10" x14ac:dyDescent="0.2">
      <c r="BD105" s="365"/>
      <c r="BE105" s="365"/>
      <c r="BF105" s="365"/>
      <c r="BH105" s="365"/>
      <c r="BK105" s="365"/>
      <c r="BL105" s="365"/>
      <c r="BM105" s="365"/>
      <c r="BN105" s="365"/>
      <c r="BO105" s="365"/>
      <c r="BP105" s="365"/>
      <c r="BQ105" s="365"/>
      <c r="BR105" s="365"/>
      <c r="BS105" s="365"/>
      <c r="BT105" s="365"/>
      <c r="BU105" s="365"/>
      <c r="BV105" s="365"/>
    </row>
    <row r="106" spans="56:74" ht="10" x14ac:dyDescent="0.2">
      <c r="BD106" s="365"/>
      <c r="BE106" s="365"/>
      <c r="BF106" s="365"/>
      <c r="BH106" s="365"/>
      <c r="BK106" s="365"/>
      <c r="BL106" s="365"/>
      <c r="BM106" s="365"/>
      <c r="BN106" s="365"/>
      <c r="BO106" s="365"/>
      <c r="BP106" s="365"/>
      <c r="BQ106" s="365"/>
      <c r="BR106" s="365"/>
      <c r="BS106" s="365"/>
      <c r="BT106" s="365"/>
      <c r="BU106" s="365"/>
      <c r="BV106" s="365"/>
    </row>
    <row r="107" spans="56:74" ht="10" x14ac:dyDescent="0.2">
      <c r="BD107" s="365"/>
      <c r="BE107" s="365"/>
      <c r="BF107" s="365"/>
      <c r="BK107" s="365"/>
      <c r="BL107" s="365"/>
      <c r="BM107" s="365"/>
      <c r="BN107" s="365"/>
      <c r="BO107" s="365"/>
      <c r="BP107" s="365"/>
      <c r="BQ107" s="365"/>
      <c r="BR107" s="365"/>
      <c r="BS107" s="365"/>
      <c r="BT107" s="365"/>
      <c r="BU107" s="365"/>
      <c r="BV107" s="365"/>
    </row>
    <row r="108" spans="56:74" ht="10" x14ac:dyDescent="0.2">
      <c r="BD108" s="365"/>
      <c r="BE108" s="365"/>
      <c r="BF108" s="365"/>
      <c r="BK108" s="365"/>
      <c r="BL108" s="365"/>
      <c r="BM108" s="365"/>
      <c r="BN108" s="365"/>
      <c r="BO108" s="365"/>
      <c r="BP108" s="365"/>
      <c r="BQ108" s="365"/>
      <c r="BR108" s="365"/>
      <c r="BS108" s="365"/>
      <c r="BT108" s="365"/>
      <c r="BU108" s="365"/>
      <c r="BV108" s="365"/>
    </row>
    <row r="109" spans="56:74" ht="10" x14ac:dyDescent="0.2">
      <c r="BD109" s="365"/>
      <c r="BE109" s="365"/>
      <c r="BF109" s="365"/>
      <c r="BK109" s="365"/>
      <c r="BL109" s="365"/>
      <c r="BM109" s="365"/>
      <c r="BN109" s="365"/>
      <c r="BO109" s="365"/>
      <c r="BP109" s="365"/>
      <c r="BQ109" s="365"/>
      <c r="BR109" s="365"/>
      <c r="BS109" s="365"/>
      <c r="BT109" s="365"/>
      <c r="BU109" s="365"/>
      <c r="BV109" s="365"/>
    </row>
    <row r="110" spans="56:74" ht="10" x14ac:dyDescent="0.2">
      <c r="BD110" s="365"/>
      <c r="BE110" s="365"/>
      <c r="BF110" s="365"/>
      <c r="BK110" s="365"/>
      <c r="BL110" s="365"/>
      <c r="BM110" s="365"/>
      <c r="BN110" s="365"/>
      <c r="BO110" s="365"/>
      <c r="BP110" s="365"/>
      <c r="BQ110" s="365"/>
      <c r="BR110" s="365"/>
      <c r="BS110" s="365"/>
      <c r="BT110" s="365"/>
      <c r="BU110" s="365"/>
      <c r="BV110" s="365"/>
    </row>
    <row r="111" spans="56:74" ht="10" x14ac:dyDescent="0.2">
      <c r="BD111" s="365"/>
      <c r="BE111" s="365"/>
      <c r="BF111" s="365"/>
      <c r="BK111" s="365"/>
      <c r="BL111" s="365"/>
      <c r="BM111" s="365"/>
      <c r="BN111" s="365"/>
      <c r="BO111" s="365"/>
      <c r="BP111" s="365"/>
      <c r="BQ111" s="365"/>
      <c r="BR111" s="365"/>
      <c r="BS111" s="365"/>
      <c r="BT111" s="365"/>
      <c r="BU111" s="365"/>
      <c r="BV111" s="365"/>
    </row>
    <row r="112" spans="56:74" ht="10" x14ac:dyDescent="0.2">
      <c r="BD112" s="365"/>
      <c r="BE112" s="365"/>
      <c r="BF112" s="365"/>
      <c r="BK112" s="365"/>
      <c r="BL112" s="365"/>
      <c r="BM112" s="365"/>
      <c r="BN112" s="365"/>
      <c r="BO112" s="365"/>
      <c r="BP112" s="365"/>
      <c r="BQ112" s="365"/>
      <c r="BR112" s="365"/>
      <c r="BS112" s="365"/>
      <c r="BT112" s="365"/>
      <c r="BU112" s="365"/>
      <c r="BV112" s="365"/>
    </row>
    <row r="113" spans="63:74" x14ac:dyDescent="0.25">
      <c r="BK113" s="365"/>
      <c r="BL113" s="365"/>
      <c r="BM113" s="365"/>
      <c r="BN113" s="365"/>
      <c r="BO113" s="365"/>
      <c r="BP113" s="365"/>
      <c r="BQ113" s="365"/>
      <c r="BR113" s="365"/>
      <c r="BS113" s="365"/>
      <c r="BT113" s="365"/>
      <c r="BU113" s="365"/>
      <c r="BV113" s="365"/>
    </row>
    <row r="114" spans="63:74" x14ac:dyDescent="0.25">
      <c r="BK114" s="365"/>
      <c r="BL114" s="365"/>
      <c r="BM114" s="365"/>
      <c r="BN114" s="365"/>
      <c r="BO114" s="365"/>
      <c r="BP114" s="365"/>
      <c r="BQ114" s="365"/>
      <c r="BR114" s="365"/>
      <c r="BS114" s="365"/>
      <c r="BT114" s="365"/>
      <c r="BU114" s="365"/>
      <c r="BV114" s="365"/>
    </row>
    <row r="115" spans="63:74" x14ac:dyDescent="0.25">
      <c r="BK115" s="365"/>
      <c r="BL115" s="365"/>
      <c r="BM115" s="365"/>
      <c r="BN115" s="365"/>
      <c r="BO115" s="365"/>
      <c r="BP115" s="365"/>
      <c r="BQ115" s="365"/>
      <c r="BR115" s="365"/>
      <c r="BS115" s="365"/>
      <c r="BT115" s="365"/>
      <c r="BU115" s="365"/>
      <c r="BV115" s="365"/>
    </row>
    <row r="116" spans="63:74" x14ac:dyDescent="0.25">
      <c r="BK116" s="365"/>
      <c r="BL116" s="365"/>
      <c r="BM116" s="365"/>
      <c r="BN116" s="365"/>
      <c r="BO116" s="365"/>
      <c r="BP116" s="365"/>
      <c r="BQ116" s="365"/>
      <c r="BR116" s="365"/>
      <c r="BS116" s="365"/>
      <c r="BT116" s="365"/>
      <c r="BU116" s="365"/>
      <c r="BV116" s="365"/>
    </row>
    <row r="117" spans="63:74" x14ac:dyDescent="0.25">
      <c r="BK117" s="365"/>
      <c r="BL117" s="365"/>
      <c r="BM117" s="365"/>
      <c r="BN117" s="365"/>
      <c r="BO117" s="365"/>
      <c r="BP117" s="365"/>
      <c r="BQ117" s="365"/>
      <c r="BR117" s="365"/>
      <c r="BS117" s="365"/>
      <c r="BT117" s="365"/>
      <c r="BU117" s="365"/>
      <c r="BV117" s="365"/>
    </row>
    <row r="118" spans="63:74" x14ac:dyDescent="0.25">
      <c r="BK118" s="365"/>
      <c r="BL118" s="365"/>
      <c r="BM118" s="365"/>
      <c r="BN118" s="365"/>
      <c r="BO118" s="365"/>
      <c r="BP118" s="365"/>
      <c r="BQ118" s="365"/>
      <c r="BR118" s="365"/>
      <c r="BS118" s="365"/>
      <c r="BT118" s="365"/>
      <c r="BU118" s="365"/>
      <c r="BV118" s="365"/>
    </row>
    <row r="119" spans="63:74" x14ac:dyDescent="0.25">
      <c r="BK119" s="365"/>
      <c r="BL119" s="365"/>
      <c r="BM119" s="365"/>
      <c r="BN119" s="365"/>
      <c r="BO119" s="365"/>
      <c r="BP119" s="365"/>
      <c r="BQ119" s="365"/>
      <c r="BR119" s="365"/>
      <c r="BS119" s="365"/>
      <c r="BT119" s="365"/>
      <c r="BU119" s="365"/>
      <c r="BV119" s="365"/>
    </row>
    <row r="120" spans="63:74" x14ac:dyDescent="0.25">
      <c r="BK120" s="365"/>
      <c r="BL120" s="365"/>
      <c r="BM120" s="365"/>
      <c r="BN120" s="365"/>
      <c r="BO120" s="365"/>
      <c r="BP120" s="365"/>
      <c r="BQ120" s="365"/>
      <c r="BR120" s="365"/>
      <c r="BS120" s="365"/>
      <c r="BT120" s="365"/>
      <c r="BU120" s="365"/>
      <c r="BV120" s="365"/>
    </row>
    <row r="121" spans="63:74" x14ac:dyDescent="0.25">
      <c r="BK121" s="365"/>
      <c r="BL121" s="365"/>
      <c r="BM121" s="365"/>
      <c r="BN121" s="365"/>
      <c r="BO121" s="365"/>
      <c r="BP121" s="365"/>
      <c r="BQ121" s="365"/>
      <c r="BR121" s="365"/>
      <c r="BS121" s="365"/>
      <c r="BT121" s="365"/>
      <c r="BU121" s="365"/>
      <c r="BV121" s="365"/>
    </row>
    <row r="122" spans="63:74" x14ac:dyDescent="0.25">
      <c r="BK122" s="365"/>
      <c r="BL122" s="365"/>
      <c r="BM122" s="365"/>
      <c r="BN122" s="365"/>
      <c r="BO122" s="365"/>
      <c r="BP122" s="365"/>
      <c r="BQ122" s="365"/>
      <c r="BR122" s="365"/>
      <c r="BS122" s="365"/>
      <c r="BT122" s="365"/>
      <c r="BU122" s="365"/>
      <c r="BV122" s="365"/>
    </row>
    <row r="123" spans="63:74" x14ac:dyDescent="0.25">
      <c r="BK123" s="365"/>
      <c r="BL123" s="365"/>
      <c r="BM123" s="365"/>
      <c r="BN123" s="365"/>
      <c r="BO123" s="365"/>
      <c r="BP123" s="365"/>
      <c r="BQ123" s="365"/>
      <c r="BR123" s="365"/>
      <c r="BS123" s="365"/>
      <c r="BT123" s="365"/>
      <c r="BU123" s="365"/>
      <c r="BV123" s="365"/>
    </row>
    <row r="124" spans="63:74" x14ac:dyDescent="0.25">
      <c r="BK124" s="365"/>
      <c r="BL124" s="365"/>
      <c r="BM124" s="365"/>
      <c r="BN124" s="365"/>
      <c r="BO124" s="365"/>
      <c r="BP124" s="365"/>
      <c r="BQ124" s="365"/>
      <c r="BR124" s="365"/>
      <c r="BS124" s="365"/>
      <c r="BT124" s="365"/>
      <c r="BU124" s="365"/>
      <c r="BV124" s="365"/>
    </row>
    <row r="125" spans="63:74" x14ac:dyDescent="0.25">
      <c r="BK125" s="365"/>
      <c r="BL125" s="365"/>
      <c r="BM125" s="365"/>
      <c r="BN125" s="365"/>
      <c r="BO125" s="365"/>
      <c r="BP125" s="365"/>
      <c r="BQ125" s="365"/>
      <c r="BR125" s="365"/>
      <c r="BS125" s="365"/>
      <c r="BT125" s="365"/>
      <c r="BU125" s="365"/>
      <c r="BV125" s="365"/>
    </row>
    <row r="126" spans="63:74" x14ac:dyDescent="0.25">
      <c r="BK126" s="365"/>
      <c r="BL126" s="365"/>
      <c r="BM126" s="365"/>
      <c r="BN126" s="365"/>
      <c r="BO126" s="365"/>
      <c r="BP126" s="365"/>
      <c r="BQ126" s="365"/>
      <c r="BR126" s="365"/>
      <c r="BS126" s="365"/>
      <c r="BT126" s="365"/>
      <c r="BU126" s="365"/>
      <c r="BV126" s="365"/>
    </row>
    <row r="127" spans="63:74" x14ac:dyDescent="0.25">
      <c r="BK127" s="365"/>
      <c r="BL127" s="365"/>
      <c r="BM127" s="365"/>
      <c r="BN127" s="365"/>
      <c r="BO127" s="365"/>
      <c r="BP127" s="365"/>
      <c r="BQ127" s="365"/>
      <c r="BR127" s="365"/>
      <c r="BS127" s="365"/>
      <c r="BT127" s="365"/>
      <c r="BU127" s="365"/>
      <c r="BV127" s="365"/>
    </row>
    <row r="128" spans="63:74" x14ac:dyDescent="0.25">
      <c r="BK128" s="365"/>
      <c r="BL128" s="365"/>
      <c r="BM128" s="365"/>
      <c r="BN128" s="365"/>
      <c r="BO128" s="365"/>
      <c r="BP128" s="365"/>
      <c r="BQ128" s="365"/>
      <c r="BR128" s="365"/>
      <c r="BS128" s="365"/>
      <c r="BT128" s="365"/>
      <c r="BU128" s="365"/>
      <c r="BV128" s="365"/>
    </row>
    <row r="129" spans="63:74" x14ac:dyDescent="0.25">
      <c r="BK129" s="365"/>
      <c r="BL129" s="365"/>
      <c r="BM129" s="365"/>
      <c r="BN129" s="365"/>
      <c r="BO129" s="365"/>
      <c r="BP129" s="365"/>
      <c r="BQ129" s="365"/>
      <c r="BR129" s="365"/>
      <c r="BS129" s="365"/>
      <c r="BT129" s="365"/>
      <c r="BU129" s="365"/>
      <c r="BV129" s="365"/>
    </row>
    <row r="130" spans="63:74" x14ac:dyDescent="0.25">
      <c r="BK130" s="365"/>
      <c r="BL130" s="365"/>
      <c r="BM130" s="365"/>
      <c r="BN130" s="365"/>
      <c r="BO130" s="365"/>
      <c r="BP130" s="365"/>
      <c r="BQ130" s="365"/>
      <c r="BR130" s="365"/>
      <c r="BS130" s="365"/>
      <c r="BT130" s="365"/>
      <c r="BU130" s="365"/>
      <c r="BV130" s="365"/>
    </row>
    <row r="131" spans="63:74" x14ac:dyDescent="0.25">
      <c r="BK131" s="365"/>
      <c r="BL131" s="365"/>
      <c r="BM131" s="365"/>
      <c r="BN131" s="365"/>
      <c r="BO131" s="365"/>
      <c r="BP131" s="365"/>
      <c r="BQ131" s="365"/>
      <c r="BR131" s="365"/>
      <c r="BS131" s="365"/>
      <c r="BT131" s="365"/>
      <c r="BU131" s="365"/>
      <c r="BV131" s="365"/>
    </row>
    <row r="132" spans="63:74" x14ac:dyDescent="0.25">
      <c r="BK132" s="365"/>
      <c r="BL132" s="365"/>
      <c r="BM132" s="365"/>
      <c r="BN132" s="365"/>
      <c r="BO132" s="365"/>
      <c r="BP132" s="365"/>
      <c r="BQ132" s="365"/>
      <c r="BR132" s="365"/>
      <c r="BS132" s="365"/>
      <c r="BT132" s="365"/>
      <c r="BU132" s="365"/>
      <c r="BV132" s="365"/>
    </row>
    <row r="133" spans="63:74" x14ac:dyDescent="0.25">
      <c r="BK133" s="365"/>
      <c r="BL133" s="365"/>
      <c r="BM133" s="365"/>
      <c r="BN133" s="365"/>
      <c r="BO133" s="365"/>
      <c r="BP133" s="365"/>
      <c r="BQ133" s="365"/>
      <c r="BR133" s="365"/>
      <c r="BS133" s="365"/>
      <c r="BT133" s="365"/>
      <c r="BU133" s="365"/>
      <c r="BV133" s="365"/>
    </row>
    <row r="134" spans="63:74" x14ac:dyDescent="0.25">
      <c r="BK134" s="365"/>
      <c r="BL134" s="365"/>
      <c r="BM134" s="365"/>
      <c r="BN134" s="365"/>
      <c r="BO134" s="365"/>
      <c r="BP134" s="365"/>
      <c r="BQ134" s="365"/>
      <c r="BR134" s="365"/>
      <c r="BS134" s="365"/>
      <c r="BT134" s="365"/>
      <c r="BU134" s="365"/>
      <c r="BV134" s="365"/>
    </row>
    <row r="135" spans="63:74" x14ac:dyDescent="0.25">
      <c r="BK135" s="365"/>
      <c r="BL135" s="365"/>
      <c r="BM135" s="365"/>
      <c r="BN135" s="365"/>
      <c r="BO135" s="365"/>
      <c r="BP135" s="365"/>
      <c r="BQ135" s="365"/>
      <c r="BR135" s="365"/>
      <c r="BS135" s="365"/>
      <c r="BT135" s="365"/>
      <c r="BU135" s="365"/>
      <c r="BV135" s="365"/>
    </row>
    <row r="136" spans="63:74" x14ac:dyDescent="0.25">
      <c r="BK136" s="365"/>
      <c r="BL136" s="365"/>
      <c r="BM136" s="365"/>
      <c r="BN136" s="365"/>
      <c r="BO136" s="365"/>
      <c r="BP136" s="365"/>
      <c r="BQ136" s="365"/>
      <c r="BR136" s="365"/>
      <c r="BS136" s="365"/>
      <c r="BT136" s="365"/>
      <c r="BU136" s="365"/>
      <c r="BV136" s="365"/>
    </row>
    <row r="137" spans="63:74" x14ac:dyDescent="0.25">
      <c r="BK137" s="365"/>
      <c r="BL137" s="365"/>
      <c r="BM137" s="365"/>
      <c r="BN137" s="365"/>
      <c r="BO137" s="365"/>
      <c r="BP137" s="365"/>
      <c r="BQ137" s="365"/>
      <c r="BR137" s="365"/>
      <c r="BS137" s="365"/>
      <c r="BT137" s="365"/>
      <c r="BU137" s="365"/>
      <c r="BV137" s="365"/>
    </row>
    <row r="138" spans="63:74" x14ac:dyDescent="0.25">
      <c r="BK138" s="365"/>
      <c r="BL138" s="365"/>
      <c r="BM138" s="365"/>
      <c r="BN138" s="365"/>
      <c r="BO138" s="365"/>
      <c r="BP138" s="365"/>
      <c r="BQ138" s="365"/>
      <c r="BR138" s="365"/>
      <c r="BS138" s="365"/>
      <c r="BT138" s="365"/>
      <c r="BU138" s="365"/>
      <c r="BV138" s="365"/>
    </row>
    <row r="139" spans="63:74" x14ac:dyDescent="0.25">
      <c r="BK139" s="365"/>
      <c r="BL139" s="365"/>
      <c r="BM139" s="365"/>
      <c r="BN139" s="365"/>
      <c r="BO139" s="365"/>
      <c r="BP139" s="365"/>
      <c r="BQ139" s="365"/>
      <c r="BR139" s="365"/>
      <c r="BS139" s="365"/>
      <c r="BT139" s="365"/>
      <c r="BU139" s="365"/>
      <c r="BV139" s="365"/>
    </row>
    <row r="140" spans="63:74" x14ac:dyDescent="0.25">
      <c r="BK140" s="365"/>
      <c r="BL140" s="365"/>
      <c r="BM140" s="365"/>
      <c r="BN140" s="365"/>
      <c r="BO140" s="365"/>
      <c r="BP140" s="365"/>
      <c r="BQ140" s="365"/>
      <c r="BR140" s="365"/>
      <c r="BS140" s="365"/>
      <c r="BT140" s="365"/>
      <c r="BU140" s="365"/>
      <c r="BV140" s="365"/>
    </row>
    <row r="141" spans="63:74" x14ac:dyDescent="0.25">
      <c r="BK141" s="365"/>
      <c r="BL141" s="365"/>
      <c r="BM141" s="365"/>
      <c r="BN141" s="365"/>
      <c r="BO141" s="365"/>
      <c r="BP141" s="365"/>
      <c r="BQ141" s="365"/>
      <c r="BR141" s="365"/>
      <c r="BS141" s="365"/>
      <c r="BT141" s="365"/>
      <c r="BU141" s="365"/>
      <c r="BV141" s="365"/>
    </row>
    <row r="142" spans="63:74" x14ac:dyDescent="0.25">
      <c r="BK142" s="365"/>
      <c r="BL142" s="365"/>
      <c r="BM142" s="365"/>
      <c r="BN142" s="365"/>
      <c r="BO142" s="365"/>
      <c r="BP142" s="365"/>
      <c r="BQ142" s="365"/>
      <c r="BR142" s="365"/>
      <c r="BS142" s="365"/>
      <c r="BT142" s="365"/>
      <c r="BU142" s="365"/>
      <c r="BV142" s="365"/>
    </row>
    <row r="143" spans="63:74" x14ac:dyDescent="0.25">
      <c r="BK143" s="365"/>
      <c r="BL143" s="365"/>
      <c r="BM143" s="365"/>
      <c r="BN143" s="365"/>
      <c r="BO143" s="365"/>
      <c r="BP143" s="365"/>
      <c r="BQ143" s="365"/>
      <c r="BR143" s="365"/>
      <c r="BS143" s="365"/>
      <c r="BT143" s="365"/>
      <c r="BU143" s="365"/>
      <c r="BV143" s="365"/>
    </row>
    <row r="144" spans="63:74" x14ac:dyDescent="0.25">
      <c r="BK144" s="365"/>
      <c r="BL144" s="365"/>
      <c r="BM144" s="365"/>
      <c r="BN144" s="365"/>
      <c r="BO144" s="365"/>
      <c r="BP144" s="365"/>
      <c r="BQ144" s="365"/>
      <c r="BR144" s="365"/>
      <c r="BS144" s="365"/>
      <c r="BT144" s="365"/>
      <c r="BU144" s="365"/>
      <c r="BV144" s="365"/>
    </row>
    <row r="145" spans="63:74" x14ac:dyDescent="0.25">
      <c r="BK145" s="365"/>
      <c r="BL145" s="365"/>
      <c r="BM145" s="365"/>
      <c r="BN145" s="365"/>
      <c r="BO145" s="365"/>
      <c r="BP145" s="365"/>
      <c r="BQ145" s="365"/>
      <c r="BR145" s="365"/>
      <c r="BS145" s="365"/>
      <c r="BT145" s="365"/>
      <c r="BU145" s="365"/>
      <c r="BV145" s="365"/>
    </row>
    <row r="146" spans="63:74" x14ac:dyDescent="0.25">
      <c r="BK146" s="365"/>
      <c r="BL146" s="365"/>
      <c r="BM146" s="365"/>
      <c r="BN146" s="365"/>
      <c r="BO146" s="365"/>
      <c r="BP146" s="365"/>
      <c r="BQ146" s="365"/>
      <c r="BR146" s="365"/>
      <c r="BS146" s="365"/>
      <c r="BT146" s="365"/>
      <c r="BU146" s="365"/>
      <c r="BV146" s="365"/>
    </row>
    <row r="147" spans="63:74" x14ac:dyDescent="0.25">
      <c r="BK147" s="365"/>
      <c r="BL147" s="365"/>
      <c r="BM147" s="365"/>
      <c r="BN147" s="365"/>
      <c r="BO147" s="365"/>
      <c r="BP147" s="365"/>
      <c r="BQ147" s="365"/>
      <c r="BR147" s="365"/>
      <c r="BS147" s="365"/>
      <c r="BT147" s="365"/>
      <c r="BU147" s="365"/>
      <c r="BV147" s="365"/>
    </row>
    <row r="148" spans="63:74" x14ac:dyDescent="0.25">
      <c r="BK148" s="365"/>
      <c r="BL148" s="365"/>
      <c r="BM148" s="365"/>
      <c r="BN148" s="365"/>
      <c r="BO148" s="365"/>
      <c r="BP148" s="365"/>
      <c r="BQ148" s="365"/>
      <c r="BR148" s="365"/>
      <c r="BS148" s="365"/>
      <c r="BT148" s="365"/>
      <c r="BU148" s="365"/>
      <c r="BV148" s="365"/>
    </row>
    <row r="149" spans="63:74" x14ac:dyDescent="0.25">
      <c r="BK149" s="365"/>
      <c r="BL149" s="365"/>
      <c r="BM149" s="365"/>
      <c r="BN149" s="365"/>
      <c r="BO149" s="365"/>
      <c r="BP149" s="365"/>
      <c r="BQ149" s="365"/>
      <c r="BR149" s="365"/>
      <c r="BS149" s="365"/>
      <c r="BT149" s="365"/>
      <c r="BU149" s="365"/>
      <c r="BV149" s="365"/>
    </row>
    <row r="150" spans="63:74" x14ac:dyDescent="0.25">
      <c r="BK150" s="365"/>
      <c r="BL150" s="365"/>
      <c r="BM150" s="365"/>
      <c r="BN150" s="365"/>
      <c r="BO150" s="365"/>
      <c r="BP150" s="365"/>
      <c r="BQ150" s="365"/>
      <c r="BR150" s="365"/>
      <c r="BS150" s="365"/>
      <c r="BT150" s="365"/>
      <c r="BU150" s="365"/>
      <c r="BV150" s="365"/>
    </row>
    <row r="151" spans="63:74" x14ac:dyDescent="0.25">
      <c r="BK151" s="365"/>
      <c r="BL151" s="365"/>
      <c r="BM151" s="365"/>
      <c r="BN151" s="365"/>
      <c r="BO151" s="365"/>
      <c r="BP151" s="365"/>
      <c r="BQ151" s="365"/>
      <c r="BR151" s="365"/>
      <c r="BS151" s="365"/>
      <c r="BT151" s="365"/>
      <c r="BU151" s="365"/>
      <c r="BV151" s="365"/>
    </row>
    <row r="152" spans="63:74" x14ac:dyDescent="0.25">
      <c r="BK152" s="365"/>
      <c r="BL152" s="365"/>
      <c r="BM152" s="365"/>
      <c r="BN152" s="365"/>
      <c r="BO152" s="365"/>
      <c r="BP152" s="365"/>
      <c r="BQ152" s="365"/>
      <c r="BR152" s="365"/>
      <c r="BS152" s="365"/>
      <c r="BT152" s="365"/>
      <c r="BU152" s="365"/>
      <c r="BV152" s="365"/>
    </row>
    <row r="153" spans="63:74" x14ac:dyDescent="0.25">
      <c r="BK153" s="365"/>
      <c r="BL153" s="365"/>
      <c r="BM153" s="365"/>
      <c r="BN153" s="365"/>
      <c r="BO153" s="365"/>
      <c r="BP153" s="365"/>
      <c r="BQ153" s="365"/>
      <c r="BR153" s="365"/>
      <c r="BS153" s="365"/>
      <c r="BT153" s="365"/>
      <c r="BU153" s="365"/>
      <c r="BV153" s="365"/>
    </row>
    <row r="154" spans="63:74" x14ac:dyDescent="0.25">
      <c r="BK154" s="365"/>
      <c r="BL154" s="365"/>
      <c r="BM154" s="365"/>
      <c r="BN154" s="365"/>
      <c r="BO154" s="365"/>
      <c r="BP154" s="365"/>
      <c r="BQ154" s="365"/>
      <c r="BR154" s="365"/>
      <c r="BS154" s="365"/>
      <c r="BT154" s="365"/>
      <c r="BU154" s="365"/>
      <c r="BV154" s="365"/>
    </row>
    <row r="155" spans="63:74" x14ac:dyDescent="0.25">
      <c r="BK155" s="365"/>
      <c r="BL155" s="365"/>
      <c r="BM155" s="365"/>
      <c r="BN155" s="365"/>
      <c r="BO155" s="365"/>
      <c r="BP155" s="365"/>
      <c r="BQ155" s="365"/>
      <c r="BR155" s="365"/>
      <c r="BS155" s="365"/>
      <c r="BT155" s="365"/>
      <c r="BU155" s="365"/>
      <c r="BV155" s="365"/>
    </row>
    <row r="156" spans="63:74" x14ac:dyDescent="0.25">
      <c r="BK156" s="365"/>
      <c r="BL156" s="365"/>
      <c r="BM156" s="365"/>
      <c r="BN156" s="365"/>
      <c r="BO156" s="365"/>
      <c r="BP156" s="365"/>
      <c r="BQ156" s="365"/>
      <c r="BR156" s="365"/>
      <c r="BS156" s="365"/>
      <c r="BT156" s="365"/>
      <c r="BU156" s="365"/>
      <c r="BV156" s="365"/>
    </row>
    <row r="157" spans="63:74" x14ac:dyDescent="0.25">
      <c r="BK157" s="365"/>
      <c r="BL157" s="365"/>
      <c r="BM157" s="365"/>
      <c r="BN157" s="365"/>
      <c r="BO157" s="365"/>
      <c r="BP157" s="365"/>
      <c r="BQ157" s="365"/>
      <c r="BR157" s="365"/>
      <c r="BS157" s="365"/>
      <c r="BT157" s="365"/>
      <c r="BU157" s="365"/>
      <c r="BV157" s="365"/>
    </row>
    <row r="158" spans="63:74" x14ac:dyDescent="0.25">
      <c r="BK158" s="365"/>
      <c r="BL158" s="365"/>
      <c r="BM158" s="365"/>
      <c r="BN158" s="365"/>
      <c r="BO158" s="365"/>
      <c r="BP158" s="365"/>
      <c r="BQ158" s="365"/>
      <c r="BR158" s="365"/>
      <c r="BS158" s="365"/>
      <c r="BT158" s="365"/>
      <c r="BU158" s="365"/>
      <c r="BV158" s="365"/>
    </row>
    <row r="159" spans="63:74" x14ac:dyDescent="0.25">
      <c r="BK159" s="365"/>
      <c r="BL159" s="365"/>
      <c r="BM159" s="365"/>
      <c r="BN159" s="365"/>
      <c r="BO159" s="365"/>
      <c r="BP159" s="365"/>
      <c r="BQ159" s="365"/>
      <c r="BR159" s="365"/>
      <c r="BS159" s="365"/>
      <c r="BT159" s="365"/>
      <c r="BU159" s="365"/>
      <c r="BV159" s="365"/>
    </row>
    <row r="160" spans="63:74" x14ac:dyDescent="0.25">
      <c r="BK160" s="365"/>
      <c r="BL160" s="365"/>
      <c r="BM160" s="365"/>
      <c r="BN160" s="365"/>
      <c r="BO160" s="365"/>
      <c r="BP160" s="365"/>
      <c r="BQ160" s="365"/>
      <c r="BR160" s="365"/>
      <c r="BS160" s="365"/>
      <c r="BT160" s="365"/>
      <c r="BU160" s="365"/>
      <c r="BV160" s="365"/>
    </row>
    <row r="161" spans="63:74" x14ac:dyDescent="0.25">
      <c r="BK161" s="365"/>
      <c r="BL161" s="365"/>
      <c r="BM161" s="365"/>
      <c r="BN161" s="365"/>
      <c r="BO161" s="365"/>
      <c r="BP161" s="365"/>
      <c r="BQ161" s="365"/>
      <c r="BR161" s="365"/>
      <c r="BS161" s="365"/>
      <c r="BT161" s="365"/>
      <c r="BU161" s="365"/>
      <c r="BV161" s="365"/>
    </row>
    <row r="162" spans="63:74" x14ac:dyDescent="0.25">
      <c r="BK162" s="365"/>
      <c r="BL162" s="365"/>
      <c r="BM162" s="365"/>
      <c r="BN162" s="365"/>
      <c r="BO162" s="365"/>
      <c r="BP162" s="365"/>
      <c r="BQ162" s="365"/>
      <c r="BR162" s="365"/>
      <c r="BS162" s="365"/>
      <c r="BT162" s="365"/>
      <c r="BU162" s="365"/>
      <c r="BV162" s="365"/>
    </row>
    <row r="163" spans="63:74" x14ac:dyDescent="0.25">
      <c r="BK163" s="365"/>
      <c r="BL163" s="365"/>
      <c r="BM163" s="365"/>
      <c r="BN163" s="365"/>
      <c r="BO163" s="365"/>
      <c r="BP163" s="365"/>
      <c r="BQ163" s="365"/>
      <c r="BR163" s="365"/>
      <c r="BS163" s="365"/>
      <c r="BT163" s="365"/>
      <c r="BU163" s="365"/>
      <c r="BV163" s="365"/>
    </row>
    <row r="164" spans="63:74" x14ac:dyDescent="0.25">
      <c r="BK164" s="365"/>
      <c r="BL164" s="365"/>
      <c r="BM164" s="365"/>
      <c r="BN164" s="365"/>
      <c r="BO164" s="365"/>
      <c r="BP164" s="365"/>
      <c r="BQ164" s="365"/>
      <c r="BR164" s="365"/>
      <c r="BS164" s="365"/>
      <c r="BT164" s="365"/>
      <c r="BU164" s="365"/>
      <c r="BV164" s="365"/>
    </row>
    <row r="165" spans="63:74" x14ac:dyDescent="0.25">
      <c r="BK165" s="365"/>
      <c r="BL165" s="365"/>
      <c r="BM165" s="365"/>
      <c r="BN165" s="365"/>
      <c r="BO165" s="365"/>
      <c r="BP165" s="365"/>
      <c r="BQ165" s="365"/>
      <c r="BR165" s="365"/>
      <c r="BS165" s="365"/>
      <c r="BT165" s="365"/>
      <c r="BU165" s="365"/>
      <c r="BV165" s="365"/>
    </row>
    <row r="166" spans="63:74" x14ac:dyDescent="0.25">
      <c r="BK166" s="365"/>
      <c r="BL166" s="365"/>
      <c r="BM166" s="365"/>
      <c r="BN166" s="365"/>
      <c r="BO166" s="365"/>
      <c r="BP166" s="365"/>
      <c r="BQ166" s="365"/>
      <c r="BR166" s="365"/>
      <c r="BS166" s="365"/>
      <c r="BT166" s="365"/>
      <c r="BU166" s="365"/>
      <c r="BV166" s="365"/>
    </row>
    <row r="167" spans="63:74" x14ac:dyDescent="0.25">
      <c r="BK167" s="365"/>
      <c r="BL167" s="365"/>
      <c r="BM167" s="365"/>
      <c r="BN167" s="365"/>
      <c r="BO167" s="365"/>
      <c r="BP167" s="365"/>
      <c r="BQ167" s="365"/>
      <c r="BR167" s="365"/>
      <c r="BS167" s="365"/>
      <c r="BT167" s="365"/>
      <c r="BU167" s="365"/>
      <c r="BV167" s="365"/>
    </row>
    <row r="168" spans="63:74" x14ac:dyDescent="0.25">
      <c r="BK168" s="365"/>
      <c r="BL168" s="365"/>
      <c r="BM168" s="365"/>
      <c r="BN168" s="365"/>
      <c r="BO168" s="365"/>
      <c r="BP168" s="365"/>
      <c r="BQ168" s="365"/>
      <c r="BR168" s="365"/>
      <c r="BS168" s="365"/>
      <c r="BT168" s="365"/>
      <c r="BU168" s="365"/>
      <c r="BV168" s="365"/>
    </row>
    <row r="169" spans="63:74" x14ac:dyDescent="0.25">
      <c r="BK169" s="365"/>
      <c r="BL169" s="365"/>
      <c r="BM169" s="365"/>
      <c r="BN169" s="365"/>
      <c r="BO169" s="365"/>
      <c r="BP169" s="365"/>
      <c r="BQ169" s="365"/>
      <c r="BR169" s="365"/>
      <c r="BS169" s="365"/>
      <c r="BT169" s="365"/>
      <c r="BU169" s="365"/>
      <c r="BV169" s="365"/>
    </row>
    <row r="170" spans="63:74" x14ac:dyDescent="0.25">
      <c r="BK170" s="365"/>
      <c r="BL170" s="365"/>
      <c r="BM170" s="365"/>
      <c r="BN170" s="365"/>
      <c r="BO170" s="365"/>
      <c r="BP170" s="365"/>
      <c r="BQ170" s="365"/>
      <c r="BR170" s="365"/>
      <c r="BS170" s="365"/>
      <c r="BT170" s="365"/>
      <c r="BU170" s="365"/>
      <c r="BV170" s="365"/>
    </row>
    <row r="171" spans="63:74" x14ac:dyDescent="0.25">
      <c r="BK171" s="365"/>
      <c r="BL171" s="365"/>
      <c r="BM171" s="365"/>
      <c r="BN171" s="365"/>
      <c r="BO171" s="365"/>
      <c r="BP171" s="365"/>
      <c r="BQ171" s="365"/>
      <c r="BR171" s="365"/>
      <c r="BS171" s="365"/>
      <c r="BT171" s="365"/>
      <c r="BU171" s="365"/>
      <c r="BV171" s="365"/>
    </row>
    <row r="172" spans="63:74" x14ac:dyDescent="0.25">
      <c r="BK172" s="365"/>
      <c r="BL172" s="365"/>
      <c r="BM172" s="365"/>
      <c r="BN172" s="365"/>
      <c r="BO172" s="365"/>
      <c r="BP172" s="365"/>
      <c r="BQ172" s="365"/>
      <c r="BR172" s="365"/>
      <c r="BS172" s="365"/>
      <c r="BT172" s="365"/>
      <c r="BU172" s="365"/>
      <c r="BV172" s="365"/>
    </row>
    <row r="173" spans="63:74" x14ac:dyDescent="0.25">
      <c r="BK173" s="365"/>
      <c r="BL173" s="365"/>
      <c r="BM173" s="365"/>
      <c r="BN173" s="365"/>
      <c r="BO173" s="365"/>
      <c r="BP173" s="365"/>
      <c r="BQ173" s="365"/>
      <c r="BR173" s="365"/>
      <c r="BS173" s="365"/>
      <c r="BT173" s="365"/>
      <c r="BU173" s="365"/>
      <c r="BV173" s="365"/>
    </row>
    <row r="174" spans="63:74" x14ac:dyDescent="0.25">
      <c r="BK174" s="365"/>
      <c r="BL174" s="365"/>
      <c r="BM174" s="365"/>
      <c r="BN174" s="365"/>
      <c r="BO174" s="365"/>
      <c r="BP174" s="365"/>
      <c r="BQ174" s="365"/>
      <c r="BR174" s="365"/>
      <c r="BS174" s="365"/>
      <c r="BT174" s="365"/>
      <c r="BU174" s="365"/>
      <c r="BV174" s="365"/>
    </row>
    <row r="175" spans="63:74" x14ac:dyDescent="0.25">
      <c r="BK175" s="365"/>
      <c r="BL175" s="365"/>
      <c r="BM175" s="365"/>
      <c r="BN175" s="365"/>
      <c r="BO175" s="365"/>
      <c r="BP175" s="365"/>
      <c r="BQ175" s="365"/>
      <c r="BR175" s="365"/>
      <c r="BS175" s="365"/>
      <c r="BT175" s="365"/>
      <c r="BU175" s="365"/>
      <c r="BV175" s="365"/>
    </row>
    <row r="176" spans="63:74" x14ac:dyDescent="0.25">
      <c r="BK176" s="365"/>
      <c r="BL176" s="365"/>
      <c r="BM176" s="365"/>
      <c r="BN176" s="365"/>
      <c r="BO176" s="365"/>
      <c r="BP176" s="365"/>
      <c r="BQ176" s="365"/>
      <c r="BR176" s="365"/>
      <c r="BS176" s="365"/>
      <c r="BT176" s="365"/>
      <c r="BU176" s="365"/>
      <c r="BV176" s="365"/>
    </row>
    <row r="177" spans="63:74" x14ac:dyDescent="0.25">
      <c r="BK177" s="365"/>
      <c r="BL177" s="365"/>
      <c r="BM177" s="365"/>
      <c r="BN177" s="365"/>
      <c r="BO177" s="365"/>
      <c r="BP177" s="365"/>
      <c r="BQ177" s="365"/>
      <c r="BR177" s="365"/>
      <c r="BS177" s="365"/>
      <c r="BT177" s="365"/>
      <c r="BU177" s="365"/>
      <c r="BV177" s="365"/>
    </row>
    <row r="178" spans="63:74" x14ac:dyDescent="0.25">
      <c r="BK178" s="365"/>
      <c r="BL178" s="365"/>
      <c r="BM178" s="365"/>
      <c r="BN178" s="365"/>
      <c r="BO178" s="365"/>
      <c r="BP178" s="365"/>
      <c r="BQ178" s="365"/>
      <c r="BR178" s="365"/>
      <c r="BS178" s="365"/>
      <c r="BT178" s="365"/>
      <c r="BU178" s="365"/>
      <c r="BV178" s="365"/>
    </row>
    <row r="179" spans="63:74" x14ac:dyDescent="0.25">
      <c r="BK179" s="365"/>
      <c r="BL179" s="365"/>
      <c r="BM179" s="365"/>
      <c r="BN179" s="365"/>
      <c r="BO179" s="365"/>
      <c r="BP179" s="365"/>
      <c r="BQ179" s="365"/>
      <c r="BR179" s="365"/>
      <c r="BS179" s="365"/>
      <c r="BT179" s="365"/>
      <c r="BU179" s="365"/>
      <c r="BV179" s="365"/>
    </row>
    <row r="180" spans="63:74" x14ac:dyDescent="0.25">
      <c r="BK180" s="365"/>
      <c r="BL180" s="365"/>
      <c r="BM180" s="365"/>
      <c r="BN180" s="365"/>
      <c r="BO180" s="365"/>
      <c r="BP180" s="365"/>
      <c r="BQ180" s="365"/>
      <c r="BR180" s="365"/>
      <c r="BS180" s="365"/>
      <c r="BT180" s="365"/>
      <c r="BU180" s="365"/>
      <c r="BV180" s="365"/>
    </row>
  </sheetData>
  <mergeCells count="16">
    <mergeCell ref="A1:A2"/>
    <mergeCell ref="AM3:AX3"/>
    <mergeCell ref="AY3:BJ3"/>
    <mergeCell ref="BK3:BV3"/>
    <mergeCell ref="B1:AL1"/>
    <mergeCell ref="C3:N3"/>
    <mergeCell ref="O3:Z3"/>
    <mergeCell ref="AA3:AL3"/>
    <mergeCell ref="B71:Q71"/>
    <mergeCell ref="B72:Q72"/>
    <mergeCell ref="B73:Q73"/>
    <mergeCell ref="B67:Q67"/>
    <mergeCell ref="B66:Q66"/>
    <mergeCell ref="B70:Q70"/>
    <mergeCell ref="B68:Q68"/>
    <mergeCell ref="B69:Q69"/>
  </mergeCells>
  <phoneticPr fontId="3" type="noConversion"/>
  <hyperlinks>
    <hyperlink ref="A1:A2" location="Contents!A1" display="Table of Contents"/>
  </hyperlinks>
  <pageMargins left="0.25" right="0.25" top="0.25" bottom="0.25" header="0.5" footer="0.5"/>
  <pageSetup scale="1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V5" activePane="bottomRight" state="frozen"/>
      <selection activeCell="BF63" sqref="BF63"/>
      <selection pane="topRight" activeCell="BF63" sqref="BF63"/>
      <selection pane="bottomLeft" activeCell="BF63" sqref="BF63"/>
      <selection pane="bottomRight" activeCell="AY13" sqref="AY13"/>
    </sheetView>
  </sheetViews>
  <sheetFormatPr defaultColWidth="9.6328125" defaultRowHeight="10" x14ac:dyDescent="0.2"/>
  <cols>
    <col min="1" max="1" width="8.6328125" style="2" customWidth="1"/>
    <col min="2" max="2" width="45.36328125" style="2" customWidth="1"/>
    <col min="3" max="50" width="6.6328125" style="2" customWidth="1"/>
    <col min="51" max="55" width="6.6328125" style="363" customWidth="1"/>
    <col min="56" max="58" width="6.6328125" style="586" customWidth="1"/>
    <col min="59" max="62" width="6.6328125" style="363" customWidth="1"/>
    <col min="63" max="74" width="6.6328125" style="2" customWidth="1"/>
    <col min="75" max="16384" width="9.6328125" style="2"/>
  </cols>
  <sheetData>
    <row r="1" spans="1:74" ht="15.75" customHeight="1" x14ac:dyDescent="0.3">
      <c r="A1" s="732" t="s">
        <v>794</v>
      </c>
      <c r="B1" s="792" t="s">
        <v>1372</v>
      </c>
      <c r="C1" s="735"/>
      <c r="D1" s="735"/>
      <c r="E1" s="735"/>
      <c r="F1" s="735"/>
      <c r="G1" s="735"/>
      <c r="H1" s="735"/>
      <c r="I1" s="735"/>
      <c r="J1" s="735"/>
      <c r="K1" s="735"/>
      <c r="L1" s="735"/>
      <c r="M1" s="735"/>
      <c r="N1" s="735"/>
      <c r="O1" s="735"/>
      <c r="P1" s="735"/>
      <c r="Q1" s="735"/>
      <c r="R1" s="735"/>
      <c r="S1" s="735"/>
      <c r="T1" s="735"/>
      <c r="U1" s="735"/>
      <c r="V1" s="735"/>
      <c r="W1" s="735"/>
      <c r="X1" s="735"/>
      <c r="Y1" s="735"/>
      <c r="Z1" s="735"/>
      <c r="AA1" s="735"/>
      <c r="AB1" s="735"/>
      <c r="AC1" s="735"/>
      <c r="AD1" s="735"/>
      <c r="AE1" s="735"/>
      <c r="AF1" s="735"/>
      <c r="AG1" s="735"/>
      <c r="AH1" s="735"/>
      <c r="AI1" s="735"/>
      <c r="AJ1" s="735"/>
      <c r="AK1" s="735"/>
      <c r="AL1" s="735"/>
      <c r="AM1" s="279"/>
    </row>
    <row r="2" spans="1:74" s="5" customFormat="1" ht="12.5" x14ac:dyDescent="0.25">
      <c r="A2" s="733"/>
      <c r="B2" s="486" t="str">
        <f>"U.S. Energy Information Administration  |  Short-Term Energy Outlook  - "&amp;Dates!D1</f>
        <v>U.S. Energy Information Administration  |  Short-Term Energy Outlook  - January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80"/>
      <c r="AY2" s="477"/>
      <c r="AZ2" s="477"/>
      <c r="BA2" s="477"/>
      <c r="BB2" s="477"/>
      <c r="BC2" s="477"/>
      <c r="BD2" s="587"/>
      <c r="BE2" s="587"/>
      <c r="BF2" s="587"/>
      <c r="BG2" s="477"/>
      <c r="BH2" s="477"/>
      <c r="BI2" s="477"/>
      <c r="BJ2" s="477"/>
    </row>
    <row r="3" spans="1:74" s="12" customFormat="1" ht="13" x14ac:dyDescent="0.3">
      <c r="A3" s="14"/>
      <c r="B3" s="15"/>
      <c r="C3" s="736">
        <f>Dates!D3</f>
        <v>2018</v>
      </c>
      <c r="D3" s="737"/>
      <c r="E3" s="737"/>
      <c r="F3" s="737"/>
      <c r="G3" s="737"/>
      <c r="H3" s="737"/>
      <c r="I3" s="737"/>
      <c r="J3" s="737"/>
      <c r="K3" s="737"/>
      <c r="L3" s="737"/>
      <c r="M3" s="737"/>
      <c r="N3" s="738"/>
      <c r="O3" s="736">
        <f>C3+1</f>
        <v>2019</v>
      </c>
      <c r="P3" s="739"/>
      <c r="Q3" s="739"/>
      <c r="R3" s="739"/>
      <c r="S3" s="739"/>
      <c r="T3" s="739"/>
      <c r="U3" s="739"/>
      <c r="V3" s="739"/>
      <c r="W3" s="739"/>
      <c r="X3" s="737"/>
      <c r="Y3" s="737"/>
      <c r="Z3" s="738"/>
      <c r="AA3" s="740">
        <f>O3+1</f>
        <v>2020</v>
      </c>
      <c r="AB3" s="737"/>
      <c r="AC3" s="737"/>
      <c r="AD3" s="737"/>
      <c r="AE3" s="737"/>
      <c r="AF3" s="737"/>
      <c r="AG3" s="737"/>
      <c r="AH3" s="737"/>
      <c r="AI3" s="737"/>
      <c r="AJ3" s="737"/>
      <c r="AK3" s="737"/>
      <c r="AL3" s="738"/>
      <c r="AM3" s="740">
        <f>AA3+1</f>
        <v>2021</v>
      </c>
      <c r="AN3" s="737"/>
      <c r="AO3" s="737"/>
      <c r="AP3" s="737"/>
      <c r="AQ3" s="737"/>
      <c r="AR3" s="737"/>
      <c r="AS3" s="737"/>
      <c r="AT3" s="737"/>
      <c r="AU3" s="737"/>
      <c r="AV3" s="737"/>
      <c r="AW3" s="737"/>
      <c r="AX3" s="738"/>
      <c r="AY3" s="740">
        <f>AM3+1</f>
        <v>2022</v>
      </c>
      <c r="AZ3" s="741"/>
      <c r="BA3" s="741"/>
      <c r="BB3" s="741"/>
      <c r="BC3" s="741"/>
      <c r="BD3" s="741"/>
      <c r="BE3" s="741"/>
      <c r="BF3" s="741"/>
      <c r="BG3" s="741"/>
      <c r="BH3" s="741"/>
      <c r="BI3" s="741"/>
      <c r="BJ3" s="742"/>
      <c r="BK3" s="740">
        <f>AY3+1</f>
        <v>2023</v>
      </c>
      <c r="BL3" s="737"/>
      <c r="BM3" s="737"/>
      <c r="BN3" s="737"/>
      <c r="BO3" s="737"/>
      <c r="BP3" s="737"/>
      <c r="BQ3" s="737"/>
      <c r="BR3" s="737"/>
      <c r="BS3" s="737"/>
      <c r="BT3" s="737"/>
      <c r="BU3" s="737"/>
      <c r="BV3" s="738"/>
    </row>
    <row r="4" spans="1:74" s="12" customFormat="1" ht="10.5" x14ac:dyDescent="0.25">
      <c r="A4" s="16"/>
      <c r="B4" s="17"/>
      <c r="C4" s="18" t="s">
        <v>472</v>
      </c>
      <c r="D4" s="18" t="s">
        <v>473</v>
      </c>
      <c r="E4" s="18" t="s">
        <v>474</v>
      </c>
      <c r="F4" s="18" t="s">
        <v>475</v>
      </c>
      <c r="G4" s="18" t="s">
        <v>476</v>
      </c>
      <c r="H4" s="18" t="s">
        <v>477</v>
      </c>
      <c r="I4" s="18" t="s">
        <v>478</v>
      </c>
      <c r="J4" s="18" t="s">
        <v>479</v>
      </c>
      <c r="K4" s="18" t="s">
        <v>480</v>
      </c>
      <c r="L4" s="18" t="s">
        <v>481</v>
      </c>
      <c r="M4" s="18" t="s">
        <v>482</v>
      </c>
      <c r="N4" s="18" t="s">
        <v>483</v>
      </c>
      <c r="O4" s="18" t="s">
        <v>472</v>
      </c>
      <c r="P4" s="18" t="s">
        <v>473</v>
      </c>
      <c r="Q4" s="18" t="s">
        <v>474</v>
      </c>
      <c r="R4" s="18" t="s">
        <v>475</v>
      </c>
      <c r="S4" s="18" t="s">
        <v>476</v>
      </c>
      <c r="T4" s="18" t="s">
        <v>477</v>
      </c>
      <c r="U4" s="18" t="s">
        <v>478</v>
      </c>
      <c r="V4" s="18" t="s">
        <v>479</v>
      </c>
      <c r="W4" s="18" t="s">
        <v>480</v>
      </c>
      <c r="X4" s="18" t="s">
        <v>481</v>
      </c>
      <c r="Y4" s="18" t="s">
        <v>482</v>
      </c>
      <c r="Z4" s="18" t="s">
        <v>483</v>
      </c>
      <c r="AA4" s="18" t="s">
        <v>472</v>
      </c>
      <c r="AB4" s="18" t="s">
        <v>473</v>
      </c>
      <c r="AC4" s="18" t="s">
        <v>474</v>
      </c>
      <c r="AD4" s="18" t="s">
        <v>475</v>
      </c>
      <c r="AE4" s="18" t="s">
        <v>476</v>
      </c>
      <c r="AF4" s="18" t="s">
        <v>477</v>
      </c>
      <c r="AG4" s="18" t="s">
        <v>478</v>
      </c>
      <c r="AH4" s="18" t="s">
        <v>479</v>
      </c>
      <c r="AI4" s="18" t="s">
        <v>480</v>
      </c>
      <c r="AJ4" s="18" t="s">
        <v>481</v>
      </c>
      <c r="AK4" s="18" t="s">
        <v>482</v>
      </c>
      <c r="AL4" s="18" t="s">
        <v>483</v>
      </c>
      <c r="AM4" s="18" t="s">
        <v>472</v>
      </c>
      <c r="AN4" s="18" t="s">
        <v>473</v>
      </c>
      <c r="AO4" s="18" t="s">
        <v>474</v>
      </c>
      <c r="AP4" s="18" t="s">
        <v>475</v>
      </c>
      <c r="AQ4" s="18" t="s">
        <v>476</v>
      </c>
      <c r="AR4" s="18" t="s">
        <v>477</v>
      </c>
      <c r="AS4" s="18" t="s">
        <v>478</v>
      </c>
      <c r="AT4" s="18" t="s">
        <v>479</v>
      </c>
      <c r="AU4" s="18" t="s">
        <v>480</v>
      </c>
      <c r="AV4" s="18" t="s">
        <v>481</v>
      </c>
      <c r="AW4" s="18" t="s">
        <v>482</v>
      </c>
      <c r="AX4" s="18" t="s">
        <v>483</v>
      </c>
      <c r="AY4" s="18" t="s">
        <v>472</v>
      </c>
      <c r="AZ4" s="18" t="s">
        <v>473</v>
      </c>
      <c r="BA4" s="18" t="s">
        <v>474</v>
      </c>
      <c r="BB4" s="18" t="s">
        <v>475</v>
      </c>
      <c r="BC4" s="18" t="s">
        <v>476</v>
      </c>
      <c r="BD4" s="18" t="s">
        <v>477</v>
      </c>
      <c r="BE4" s="18" t="s">
        <v>478</v>
      </c>
      <c r="BF4" s="18" t="s">
        <v>479</v>
      </c>
      <c r="BG4" s="18" t="s">
        <v>480</v>
      </c>
      <c r="BH4" s="18" t="s">
        <v>481</v>
      </c>
      <c r="BI4" s="18" t="s">
        <v>482</v>
      </c>
      <c r="BJ4" s="18" t="s">
        <v>483</v>
      </c>
      <c r="BK4" s="18" t="s">
        <v>472</v>
      </c>
      <c r="BL4" s="18" t="s">
        <v>473</v>
      </c>
      <c r="BM4" s="18" t="s">
        <v>474</v>
      </c>
      <c r="BN4" s="18" t="s">
        <v>475</v>
      </c>
      <c r="BO4" s="18" t="s">
        <v>476</v>
      </c>
      <c r="BP4" s="18" t="s">
        <v>477</v>
      </c>
      <c r="BQ4" s="18" t="s">
        <v>478</v>
      </c>
      <c r="BR4" s="18" t="s">
        <v>479</v>
      </c>
      <c r="BS4" s="18" t="s">
        <v>480</v>
      </c>
      <c r="BT4" s="18" t="s">
        <v>481</v>
      </c>
      <c r="BU4" s="18" t="s">
        <v>482</v>
      </c>
      <c r="BV4" s="18" t="s">
        <v>483</v>
      </c>
    </row>
    <row r="5" spans="1:74" ht="11.15" customHeight="1" x14ac:dyDescent="0.25">
      <c r="A5" s="3"/>
      <c r="B5" s="7" t="s">
        <v>127</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385"/>
      <c r="AZ5" s="385"/>
      <c r="BA5" s="385"/>
      <c r="BB5" s="385"/>
      <c r="BC5" s="385"/>
      <c r="BD5" s="588"/>
      <c r="BE5" s="588"/>
      <c r="BF5" s="588"/>
      <c r="BG5" s="588"/>
      <c r="BH5" s="385"/>
      <c r="BI5" s="385"/>
      <c r="BJ5" s="385"/>
      <c r="BK5" s="385"/>
      <c r="BL5" s="385"/>
      <c r="BM5" s="385"/>
      <c r="BN5" s="385"/>
      <c r="BO5" s="385"/>
      <c r="BP5" s="385"/>
      <c r="BQ5" s="385"/>
      <c r="BR5" s="385"/>
      <c r="BS5" s="385"/>
      <c r="BT5" s="385"/>
      <c r="BU5" s="385"/>
      <c r="BV5" s="385"/>
    </row>
    <row r="6" spans="1:74" ht="11.15" customHeight="1" x14ac:dyDescent="0.25">
      <c r="A6" s="3" t="s">
        <v>767</v>
      </c>
      <c r="B6" s="179" t="s">
        <v>11</v>
      </c>
      <c r="C6" s="232">
        <v>184.9</v>
      </c>
      <c r="D6" s="232">
        <v>182.3</v>
      </c>
      <c r="E6" s="232">
        <v>188.9</v>
      </c>
      <c r="F6" s="232">
        <v>205.4</v>
      </c>
      <c r="G6" s="232">
        <v>220.5</v>
      </c>
      <c r="H6" s="232">
        <v>213.5</v>
      </c>
      <c r="I6" s="232">
        <v>214.8</v>
      </c>
      <c r="J6" s="232">
        <v>211.8</v>
      </c>
      <c r="K6" s="232">
        <v>213.6</v>
      </c>
      <c r="L6" s="232">
        <v>209</v>
      </c>
      <c r="M6" s="232">
        <v>173.2</v>
      </c>
      <c r="N6" s="232">
        <v>151.4</v>
      </c>
      <c r="O6" s="232">
        <v>148.30000000000001</v>
      </c>
      <c r="P6" s="232">
        <v>162.4</v>
      </c>
      <c r="Q6" s="232">
        <v>188.1</v>
      </c>
      <c r="R6" s="232">
        <v>213.8</v>
      </c>
      <c r="S6" s="232">
        <v>211</v>
      </c>
      <c r="T6" s="232">
        <v>190.9</v>
      </c>
      <c r="U6" s="232">
        <v>198.4</v>
      </c>
      <c r="V6" s="232">
        <v>182</v>
      </c>
      <c r="W6" s="232">
        <v>185.4</v>
      </c>
      <c r="X6" s="232">
        <v>187.1</v>
      </c>
      <c r="Y6" s="232">
        <v>181.9</v>
      </c>
      <c r="Z6" s="232">
        <v>175.7</v>
      </c>
      <c r="AA6" s="232">
        <v>174.3</v>
      </c>
      <c r="AB6" s="232">
        <v>166.9</v>
      </c>
      <c r="AC6" s="232">
        <v>112.7</v>
      </c>
      <c r="AD6" s="232">
        <v>64.5</v>
      </c>
      <c r="AE6" s="232">
        <v>104.9</v>
      </c>
      <c r="AF6" s="232">
        <v>131.1</v>
      </c>
      <c r="AG6" s="232">
        <v>138</v>
      </c>
      <c r="AH6" s="232">
        <v>138.9</v>
      </c>
      <c r="AI6" s="232">
        <v>135.4</v>
      </c>
      <c r="AJ6" s="232">
        <v>131.19999999999999</v>
      </c>
      <c r="AK6" s="232">
        <v>128.69999999999999</v>
      </c>
      <c r="AL6" s="232">
        <v>139.4</v>
      </c>
      <c r="AM6" s="232">
        <v>157.5</v>
      </c>
      <c r="AN6" s="232">
        <v>178.4</v>
      </c>
      <c r="AO6" s="232">
        <v>201.1</v>
      </c>
      <c r="AP6" s="232">
        <v>205.5</v>
      </c>
      <c r="AQ6" s="232">
        <v>218.1</v>
      </c>
      <c r="AR6" s="232">
        <v>225.2</v>
      </c>
      <c r="AS6" s="232">
        <v>233.7</v>
      </c>
      <c r="AT6" s="232">
        <v>230.2</v>
      </c>
      <c r="AU6" s="232">
        <v>231</v>
      </c>
      <c r="AV6" s="232">
        <v>249.5</v>
      </c>
      <c r="AW6" s="232">
        <v>241.7637</v>
      </c>
      <c r="AX6" s="232">
        <v>225.19329999999999</v>
      </c>
      <c r="AY6" s="305">
        <v>234.9914</v>
      </c>
      <c r="AZ6" s="305">
        <v>227.99459999999999</v>
      </c>
      <c r="BA6" s="305">
        <v>228.9966</v>
      </c>
      <c r="BB6" s="305">
        <v>229.3921</v>
      </c>
      <c r="BC6" s="305">
        <v>228.52269999999999</v>
      </c>
      <c r="BD6" s="305">
        <v>226.21530000000001</v>
      </c>
      <c r="BE6" s="305">
        <v>223.65639999999999</v>
      </c>
      <c r="BF6" s="305">
        <v>224.68520000000001</v>
      </c>
      <c r="BG6" s="305">
        <v>217.08250000000001</v>
      </c>
      <c r="BH6" s="305">
        <v>206.74529999999999</v>
      </c>
      <c r="BI6" s="305">
        <v>202.0625</v>
      </c>
      <c r="BJ6" s="305">
        <v>192.3253</v>
      </c>
      <c r="BK6" s="305">
        <v>192.50559999999999</v>
      </c>
      <c r="BL6" s="305">
        <v>194.89359999999999</v>
      </c>
      <c r="BM6" s="305">
        <v>203.7731</v>
      </c>
      <c r="BN6" s="305">
        <v>204.95779999999999</v>
      </c>
      <c r="BO6" s="305">
        <v>207.18129999999999</v>
      </c>
      <c r="BP6" s="305">
        <v>206.40880000000001</v>
      </c>
      <c r="BQ6" s="305">
        <v>205.9376</v>
      </c>
      <c r="BR6" s="305">
        <v>206.3312</v>
      </c>
      <c r="BS6" s="305">
        <v>199.12780000000001</v>
      </c>
      <c r="BT6" s="305">
        <v>190.85810000000001</v>
      </c>
      <c r="BU6" s="305">
        <v>188.4194</v>
      </c>
      <c r="BV6" s="305">
        <v>183.4829</v>
      </c>
    </row>
    <row r="7" spans="1:74" ht="11.15" customHeight="1" x14ac:dyDescent="0.25">
      <c r="A7" s="1"/>
      <c r="B7" s="7" t="s">
        <v>12</v>
      </c>
      <c r="C7" s="219"/>
      <c r="D7" s="219"/>
      <c r="E7" s="219"/>
      <c r="F7" s="219"/>
      <c r="G7" s="219"/>
      <c r="H7" s="219"/>
      <c r="I7" s="219"/>
      <c r="J7" s="219"/>
      <c r="K7" s="219"/>
      <c r="L7" s="219"/>
      <c r="M7" s="219"/>
      <c r="N7" s="219"/>
      <c r="O7" s="219"/>
      <c r="P7" s="219"/>
      <c r="Q7" s="219"/>
      <c r="R7" s="219"/>
      <c r="S7" s="219"/>
      <c r="T7" s="219"/>
      <c r="U7" s="219"/>
      <c r="V7" s="219"/>
      <c r="W7" s="219"/>
      <c r="X7" s="219"/>
      <c r="Y7" s="219"/>
      <c r="Z7" s="219"/>
      <c r="AA7" s="219"/>
      <c r="AB7" s="219"/>
      <c r="AC7" s="219"/>
      <c r="AD7" s="219"/>
      <c r="AE7" s="219"/>
      <c r="AF7" s="219"/>
      <c r="AG7" s="219"/>
      <c r="AH7" s="219"/>
      <c r="AI7" s="219"/>
      <c r="AJ7" s="219"/>
      <c r="AK7" s="219"/>
      <c r="AL7" s="219"/>
      <c r="AM7" s="219"/>
      <c r="AN7" s="219"/>
      <c r="AO7" s="219"/>
      <c r="AP7" s="219"/>
      <c r="AQ7" s="219"/>
      <c r="AR7" s="219"/>
      <c r="AS7" s="219"/>
      <c r="AT7" s="219"/>
      <c r="AU7" s="219"/>
      <c r="AV7" s="219"/>
      <c r="AW7" s="219"/>
      <c r="AX7" s="219"/>
      <c r="AY7" s="358"/>
      <c r="AZ7" s="358"/>
      <c r="BA7" s="358"/>
      <c r="BB7" s="358"/>
      <c r="BC7" s="358"/>
      <c r="BD7" s="358"/>
      <c r="BE7" s="358"/>
      <c r="BF7" s="358"/>
      <c r="BG7" s="358"/>
      <c r="BH7" s="358"/>
      <c r="BI7" s="358"/>
      <c r="BJ7" s="358"/>
      <c r="BK7" s="358"/>
      <c r="BL7" s="358"/>
      <c r="BM7" s="358"/>
      <c r="BN7" s="358"/>
      <c r="BO7" s="358"/>
      <c r="BP7" s="358"/>
      <c r="BQ7" s="358"/>
      <c r="BR7" s="358"/>
      <c r="BS7" s="358"/>
      <c r="BT7" s="358"/>
      <c r="BU7" s="358"/>
      <c r="BV7" s="358"/>
    </row>
    <row r="8" spans="1:74" ht="11.15" customHeight="1" x14ac:dyDescent="0.25">
      <c r="A8" s="1" t="s">
        <v>493</v>
      </c>
      <c r="B8" s="180" t="s">
        <v>416</v>
      </c>
      <c r="C8" s="232">
        <v>253.04</v>
      </c>
      <c r="D8" s="232">
        <v>257.72500000000002</v>
      </c>
      <c r="E8" s="232">
        <v>254.27500000000001</v>
      </c>
      <c r="F8" s="232">
        <v>270.26</v>
      </c>
      <c r="G8" s="232">
        <v>284.55</v>
      </c>
      <c r="H8" s="232">
        <v>281.97500000000002</v>
      </c>
      <c r="I8" s="232">
        <v>278.33999999999997</v>
      </c>
      <c r="J8" s="232">
        <v>278.64999999999998</v>
      </c>
      <c r="K8" s="232">
        <v>278.02499999999998</v>
      </c>
      <c r="L8" s="232">
        <v>278.82</v>
      </c>
      <c r="M8" s="232">
        <v>258.82499999999999</v>
      </c>
      <c r="N8" s="232">
        <v>234.12</v>
      </c>
      <c r="O8" s="232">
        <v>223.1</v>
      </c>
      <c r="P8" s="232">
        <v>227.4</v>
      </c>
      <c r="Q8" s="232">
        <v>247.5</v>
      </c>
      <c r="R8" s="232">
        <v>270.04000000000002</v>
      </c>
      <c r="S8" s="232">
        <v>274.125</v>
      </c>
      <c r="T8" s="232">
        <v>259.55</v>
      </c>
      <c r="U8" s="232">
        <v>265.36</v>
      </c>
      <c r="V8" s="232">
        <v>253.77500000000001</v>
      </c>
      <c r="W8" s="232">
        <v>248.82</v>
      </c>
      <c r="X8" s="232">
        <v>247.1</v>
      </c>
      <c r="Y8" s="232">
        <v>246.625</v>
      </c>
      <c r="Z8" s="232">
        <v>247.56</v>
      </c>
      <c r="AA8" s="232">
        <v>250.1</v>
      </c>
      <c r="AB8" s="232">
        <v>238.15</v>
      </c>
      <c r="AC8" s="232">
        <v>218.2</v>
      </c>
      <c r="AD8" s="232">
        <v>186.32499999999999</v>
      </c>
      <c r="AE8" s="232">
        <v>183.7</v>
      </c>
      <c r="AF8" s="232">
        <v>200.42</v>
      </c>
      <c r="AG8" s="232">
        <v>210.27500000000001</v>
      </c>
      <c r="AH8" s="232">
        <v>210.72</v>
      </c>
      <c r="AI8" s="232">
        <v>213.2</v>
      </c>
      <c r="AJ8" s="232">
        <v>211.82499999999999</v>
      </c>
      <c r="AK8" s="232">
        <v>207.38</v>
      </c>
      <c r="AL8" s="232">
        <v>216.67500000000001</v>
      </c>
      <c r="AM8" s="232">
        <v>230.9</v>
      </c>
      <c r="AN8" s="232">
        <v>247.25</v>
      </c>
      <c r="AO8" s="232">
        <v>274.56</v>
      </c>
      <c r="AP8" s="232">
        <v>275.67500000000001</v>
      </c>
      <c r="AQ8" s="232">
        <v>288.82</v>
      </c>
      <c r="AR8" s="232">
        <v>295.8</v>
      </c>
      <c r="AS8" s="232">
        <v>301.32499999999999</v>
      </c>
      <c r="AT8" s="232">
        <v>302.94</v>
      </c>
      <c r="AU8" s="232">
        <v>307.07499999999999</v>
      </c>
      <c r="AV8" s="232">
        <v>321.125</v>
      </c>
      <c r="AW8" s="232">
        <v>334.16</v>
      </c>
      <c r="AX8" s="232">
        <v>326.875</v>
      </c>
      <c r="AY8" s="305">
        <v>320.35610000000003</v>
      </c>
      <c r="AZ8" s="305">
        <v>310.58210000000003</v>
      </c>
      <c r="BA8" s="305">
        <v>304.37849999999997</v>
      </c>
      <c r="BB8" s="305">
        <v>299.20060000000001</v>
      </c>
      <c r="BC8" s="305">
        <v>300.95339999999999</v>
      </c>
      <c r="BD8" s="305">
        <v>302.51310000000001</v>
      </c>
      <c r="BE8" s="305">
        <v>300.93220000000002</v>
      </c>
      <c r="BF8" s="305">
        <v>298.99959999999999</v>
      </c>
      <c r="BG8" s="305">
        <v>293.99970000000002</v>
      </c>
      <c r="BH8" s="305">
        <v>284.99979999999999</v>
      </c>
      <c r="BI8" s="305">
        <v>281.99990000000003</v>
      </c>
      <c r="BJ8" s="305">
        <v>278.44260000000003</v>
      </c>
      <c r="BK8" s="305">
        <v>269.79259999999999</v>
      </c>
      <c r="BL8" s="305">
        <v>268.53140000000002</v>
      </c>
      <c r="BM8" s="305">
        <v>274.52670000000001</v>
      </c>
      <c r="BN8" s="305">
        <v>277.75779999999997</v>
      </c>
      <c r="BO8" s="305">
        <v>281.19510000000002</v>
      </c>
      <c r="BP8" s="305">
        <v>280.69139999999999</v>
      </c>
      <c r="BQ8" s="305">
        <v>279.03649999999999</v>
      </c>
      <c r="BR8" s="305">
        <v>277.33479999999997</v>
      </c>
      <c r="BS8" s="305">
        <v>274</v>
      </c>
      <c r="BT8" s="305">
        <v>268</v>
      </c>
      <c r="BU8" s="305">
        <v>265.29500000000002</v>
      </c>
      <c r="BV8" s="305">
        <v>263.036</v>
      </c>
    </row>
    <row r="9" spans="1:74" ht="11.15" customHeight="1" x14ac:dyDescent="0.25">
      <c r="A9" s="1" t="s">
        <v>494</v>
      </c>
      <c r="B9" s="180" t="s">
        <v>417</v>
      </c>
      <c r="C9" s="232">
        <v>247.34</v>
      </c>
      <c r="D9" s="232">
        <v>244.82499999999999</v>
      </c>
      <c r="E9" s="232">
        <v>246.92500000000001</v>
      </c>
      <c r="F9" s="232">
        <v>261.95999999999998</v>
      </c>
      <c r="G9" s="232">
        <v>280.27499999999998</v>
      </c>
      <c r="H9" s="232">
        <v>279.32499999999999</v>
      </c>
      <c r="I9" s="232">
        <v>276.89999999999998</v>
      </c>
      <c r="J9" s="232">
        <v>275.27499999999998</v>
      </c>
      <c r="K9" s="232">
        <v>275.52499999999998</v>
      </c>
      <c r="L9" s="232">
        <v>274.77999999999997</v>
      </c>
      <c r="M9" s="232">
        <v>246.17500000000001</v>
      </c>
      <c r="N9" s="232">
        <v>212.58</v>
      </c>
      <c r="O9" s="232">
        <v>203.52500000000001</v>
      </c>
      <c r="P9" s="232">
        <v>218.57499999999999</v>
      </c>
      <c r="Q9" s="232">
        <v>244.15</v>
      </c>
      <c r="R9" s="232">
        <v>270.38</v>
      </c>
      <c r="S9" s="232">
        <v>273.97500000000002</v>
      </c>
      <c r="T9" s="232">
        <v>261.72500000000002</v>
      </c>
      <c r="U9" s="232">
        <v>268.16000000000003</v>
      </c>
      <c r="V9" s="232">
        <v>254.17500000000001</v>
      </c>
      <c r="W9" s="232">
        <v>248.62</v>
      </c>
      <c r="X9" s="232">
        <v>246.57499999999999</v>
      </c>
      <c r="Y9" s="232">
        <v>242.25</v>
      </c>
      <c r="Z9" s="232">
        <v>241.88</v>
      </c>
      <c r="AA9" s="232">
        <v>240.9</v>
      </c>
      <c r="AB9" s="232">
        <v>230.875</v>
      </c>
      <c r="AC9" s="232">
        <v>203.56</v>
      </c>
      <c r="AD9" s="232">
        <v>154.19999999999999</v>
      </c>
      <c r="AE9" s="232">
        <v>174.8</v>
      </c>
      <c r="AF9" s="232">
        <v>201.44</v>
      </c>
      <c r="AG9" s="232">
        <v>209.82499999999999</v>
      </c>
      <c r="AH9" s="232">
        <v>207.18</v>
      </c>
      <c r="AI9" s="232">
        <v>204.65</v>
      </c>
      <c r="AJ9" s="232">
        <v>202.3</v>
      </c>
      <c r="AK9" s="232">
        <v>195.72</v>
      </c>
      <c r="AL9" s="232">
        <v>207.55</v>
      </c>
      <c r="AM9" s="232">
        <v>223.05</v>
      </c>
      <c r="AN9" s="232">
        <v>240.92500000000001</v>
      </c>
      <c r="AO9" s="232">
        <v>272.44</v>
      </c>
      <c r="AP9" s="232">
        <v>277.57499999999999</v>
      </c>
      <c r="AQ9" s="232">
        <v>288.24</v>
      </c>
      <c r="AR9" s="232">
        <v>297.3</v>
      </c>
      <c r="AS9" s="232">
        <v>303.47500000000002</v>
      </c>
      <c r="AT9" s="232">
        <v>303.38</v>
      </c>
      <c r="AU9" s="232">
        <v>304.42500000000001</v>
      </c>
      <c r="AV9" s="232">
        <v>315.82499999999999</v>
      </c>
      <c r="AW9" s="232">
        <v>321.14</v>
      </c>
      <c r="AX9" s="232">
        <v>306.85000000000002</v>
      </c>
      <c r="AY9" s="305">
        <v>304.85520000000002</v>
      </c>
      <c r="AZ9" s="305">
        <v>294.01670000000001</v>
      </c>
      <c r="BA9" s="305">
        <v>290.00459999999998</v>
      </c>
      <c r="BB9" s="305">
        <v>294.77640000000002</v>
      </c>
      <c r="BC9" s="305">
        <v>300.87639999999999</v>
      </c>
      <c r="BD9" s="305">
        <v>298.17239999999998</v>
      </c>
      <c r="BE9" s="305">
        <v>295.44709999999998</v>
      </c>
      <c r="BF9" s="305">
        <v>287.03429999999997</v>
      </c>
      <c r="BG9" s="305">
        <v>277.64240000000001</v>
      </c>
      <c r="BH9" s="305">
        <v>271.08269999999999</v>
      </c>
      <c r="BI9" s="305">
        <v>270.58350000000002</v>
      </c>
      <c r="BJ9" s="305">
        <v>250.69210000000001</v>
      </c>
      <c r="BK9" s="305">
        <v>259.09059999999999</v>
      </c>
      <c r="BL9" s="305">
        <v>264.20190000000002</v>
      </c>
      <c r="BM9" s="305">
        <v>273.96570000000003</v>
      </c>
      <c r="BN9" s="305">
        <v>275.58460000000002</v>
      </c>
      <c r="BO9" s="305">
        <v>278.35579999999999</v>
      </c>
      <c r="BP9" s="305">
        <v>278.74790000000002</v>
      </c>
      <c r="BQ9" s="305">
        <v>275.43610000000001</v>
      </c>
      <c r="BR9" s="305">
        <v>277.64580000000001</v>
      </c>
      <c r="BS9" s="305">
        <v>272.62419999999997</v>
      </c>
      <c r="BT9" s="305">
        <v>259.43790000000001</v>
      </c>
      <c r="BU9" s="305">
        <v>256.92759999999998</v>
      </c>
      <c r="BV9" s="305">
        <v>252.4153</v>
      </c>
    </row>
    <row r="10" spans="1:74" ht="11.15" customHeight="1" x14ac:dyDescent="0.25">
      <c r="A10" s="1" t="s">
        <v>495</v>
      </c>
      <c r="B10" s="180" t="s">
        <v>418</v>
      </c>
      <c r="C10" s="232">
        <v>228.24</v>
      </c>
      <c r="D10" s="232">
        <v>230.625</v>
      </c>
      <c r="E10" s="232">
        <v>230.92500000000001</v>
      </c>
      <c r="F10" s="232">
        <v>249.64</v>
      </c>
      <c r="G10" s="232">
        <v>264.97500000000002</v>
      </c>
      <c r="H10" s="232">
        <v>267.25</v>
      </c>
      <c r="I10" s="232">
        <v>259.82</v>
      </c>
      <c r="J10" s="232">
        <v>257.82499999999999</v>
      </c>
      <c r="K10" s="232">
        <v>256.02499999999998</v>
      </c>
      <c r="L10" s="232">
        <v>259.02</v>
      </c>
      <c r="M10" s="232">
        <v>234.15</v>
      </c>
      <c r="N10" s="232">
        <v>202.7</v>
      </c>
      <c r="O10" s="232">
        <v>191.72499999999999</v>
      </c>
      <c r="P10" s="232">
        <v>201.27500000000001</v>
      </c>
      <c r="Q10" s="232">
        <v>226.95</v>
      </c>
      <c r="R10" s="232">
        <v>251.04</v>
      </c>
      <c r="S10" s="232">
        <v>251.625</v>
      </c>
      <c r="T10" s="232">
        <v>235.52500000000001</v>
      </c>
      <c r="U10" s="232">
        <v>242.52</v>
      </c>
      <c r="V10" s="232">
        <v>230.97499999999999</v>
      </c>
      <c r="W10" s="232">
        <v>227.48</v>
      </c>
      <c r="X10" s="232">
        <v>226.57499999999999</v>
      </c>
      <c r="Y10" s="232">
        <v>223.75</v>
      </c>
      <c r="Z10" s="232">
        <v>223.06</v>
      </c>
      <c r="AA10" s="232">
        <v>224.42500000000001</v>
      </c>
      <c r="AB10" s="232">
        <v>211.42500000000001</v>
      </c>
      <c r="AC10" s="232">
        <v>195.2</v>
      </c>
      <c r="AD10" s="232">
        <v>157.15</v>
      </c>
      <c r="AE10" s="232">
        <v>153.19999999999999</v>
      </c>
      <c r="AF10" s="232">
        <v>175.2</v>
      </c>
      <c r="AG10" s="232">
        <v>186.5</v>
      </c>
      <c r="AH10" s="232">
        <v>185.3</v>
      </c>
      <c r="AI10" s="232">
        <v>185.52500000000001</v>
      </c>
      <c r="AJ10" s="232">
        <v>183.2</v>
      </c>
      <c r="AK10" s="232">
        <v>177.52</v>
      </c>
      <c r="AL10" s="232">
        <v>188.45</v>
      </c>
      <c r="AM10" s="232">
        <v>204.05</v>
      </c>
      <c r="AN10" s="232">
        <v>220.7</v>
      </c>
      <c r="AO10" s="232">
        <v>254.72</v>
      </c>
      <c r="AP10" s="232">
        <v>257.875</v>
      </c>
      <c r="AQ10" s="232">
        <v>269.89999999999998</v>
      </c>
      <c r="AR10" s="232">
        <v>274.02499999999998</v>
      </c>
      <c r="AS10" s="232">
        <v>281.52499999999998</v>
      </c>
      <c r="AT10" s="232">
        <v>281.76</v>
      </c>
      <c r="AU10" s="232">
        <v>282.14999999999998</v>
      </c>
      <c r="AV10" s="232">
        <v>295.39999999999998</v>
      </c>
      <c r="AW10" s="232">
        <v>305.42</v>
      </c>
      <c r="AX10" s="232">
        <v>294.3</v>
      </c>
      <c r="AY10" s="305">
        <v>290.94029999999998</v>
      </c>
      <c r="AZ10" s="305">
        <v>282.38979999999998</v>
      </c>
      <c r="BA10" s="305">
        <v>282.99459999999999</v>
      </c>
      <c r="BB10" s="305">
        <v>284.315</v>
      </c>
      <c r="BC10" s="305">
        <v>280.4409</v>
      </c>
      <c r="BD10" s="305">
        <v>277.34710000000001</v>
      </c>
      <c r="BE10" s="305">
        <v>271.19940000000003</v>
      </c>
      <c r="BF10" s="305">
        <v>272.83069999999998</v>
      </c>
      <c r="BG10" s="305">
        <v>265.47719999999998</v>
      </c>
      <c r="BH10" s="305">
        <v>255.56309999999999</v>
      </c>
      <c r="BI10" s="305">
        <v>250.4753</v>
      </c>
      <c r="BJ10" s="305">
        <v>242.54589999999999</v>
      </c>
      <c r="BK10" s="305">
        <v>239.02289999999999</v>
      </c>
      <c r="BL10" s="305">
        <v>239.58090000000001</v>
      </c>
      <c r="BM10" s="305">
        <v>247.95359999999999</v>
      </c>
      <c r="BN10" s="305">
        <v>251.14850000000001</v>
      </c>
      <c r="BO10" s="305">
        <v>251.76929999999999</v>
      </c>
      <c r="BP10" s="305">
        <v>252.48650000000001</v>
      </c>
      <c r="BQ10" s="305">
        <v>250.24019999999999</v>
      </c>
      <c r="BR10" s="305">
        <v>251.39840000000001</v>
      </c>
      <c r="BS10" s="305">
        <v>244.45160000000001</v>
      </c>
      <c r="BT10" s="305">
        <v>236.13040000000001</v>
      </c>
      <c r="BU10" s="305">
        <v>233.2585</v>
      </c>
      <c r="BV10" s="305">
        <v>229.11660000000001</v>
      </c>
    </row>
    <row r="11" spans="1:74" ht="11.15" customHeight="1" x14ac:dyDescent="0.25">
      <c r="A11" s="1" t="s">
        <v>496</v>
      </c>
      <c r="B11" s="180" t="s">
        <v>419</v>
      </c>
      <c r="C11" s="232">
        <v>245.76</v>
      </c>
      <c r="D11" s="232">
        <v>248.65</v>
      </c>
      <c r="E11" s="232">
        <v>245.77500000000001</v>
      </c>
      <c r="F11" s="232">
        <v>270.94</v>
      </c>
      <c r="G11" s="232">
        <v>292.55</v>
      </c>
      <c r="H11" s="232">
        <v>298.05</v>
      </c>
      <c r="I11" s="232">
        <v>294.72000000000003</v>
      </c>
      <c r="J11" s="232">
        <v>295.625</v>
      </c>
      <c r="K11" s="232">
        <v>301.07499999999999</v>
      </c>
      <c r="L11" s="232">
        <v>298.04000000000002</v>
      </c>
      <c r="M11" s="232">
        <v>286.25</v>
      </c>
      <c r="N11" s="232">
        <v>257.22000000000003</v>
      </c>
      <c r="O11" s="232">
        <v>229.55</v>
      </c>
      <c r="P11" s="232">
        <v>217.9</v>
      </c>
      <c r="Q11" s="232">
        <v>229.65</v>
      </c>
      <c r="R11" s="232">
        <v>265</v>
      </c>
      <c r="S11" s="232">
        <v>296.10000000000002</v>
      </c>
      <c r="T11" s="232">
        <v>292.64999999999998</v>
      </c>
      <c r="U11" s="232">
        <v>276.66000000000003</v>
      </c>
      <c r="V11" s="232">
        <v>267.7</v>
      </c>
      <c r="W11" s="232">
        <v>266.44</v>
      </c>
      <c r="X11" s="232">
        <v>272.07499999999999</v>
      </c>
      <c r="Y11" s="232">
        <v>281.75</v>
      </c>
      <c r="Z11" s="232">
        <v>273.82</v>
      </c>
      <c r="AA11" s="232">
        <v>259.375</v>
      </c>
      <c r="AB11" s="232">
        <v>248.65</v>
      </c>
      <c r="AC11" s="232">
        <v>229.26</v>
      </c>
      <c r="AD11" s="232">
        <v>190.1</v>
      </c>
      <c r="AE11" s="232">
        <v>183.67500000000001</v>
      </c>
      <c r="AF11" s="232">
        <v>221.82</v>
      </c>
      <c r="AG11" s="232">
        <v>232.32499999999999</v>
      </c>
      <c r="AH11" s="232">
        <v>235.54</v>
      </c>
      <c r="AI11" s="232">
        <v>232.1</v>
      </c>
      <c r="AJ11" s="232">
        <v>225.8</v>
      </c>
      <c r="AK11" s="232">
        <v>219.36</v>
      </c>
      <c r="AL11" s="232">
        <v>217.95</v>
      </c>
      <c r="AM11" s="232">
        <v>222.6</v>
      </c>
      <c r="AN11" s="232">
        <v>236.05</v>
      </c>
      <c r="AO11" s="232">
        <v>280.02</v>
      </c>
      <c r="AP11" s="232">
        <v>296.7</v>
      </c>
      <c r="AQ11" s="232">
        <v>310.22000000000003</v>
      </c>
      <c r="AR11" s="232">
        <v>325.82499999999999</v>
      </c>
      <c r="AS11" s="232">
        <v>351.92500000000001</v>
      </c>
      <c r="AT11" s="232">
        <v>365.96</v>
      </c>
      <c r="AU11" s="232">
        <v>361.25</v>
      </c>
      <c r="AV11" s="232">
        <v>356.375</v>
      </c>
      <c r="AW11" s="232">
        <v>353.52</v>
      </c>
      <c r="AX11" s="232">
        <v>342.45</v>
      </c>
      <c r="AY11" s="305">
        <v>339.96730000000002</v>
      </c>
      <c r="AZ11" s="305">
        <v>329.98379999999997</v>
      </c>
      <c r="BA11" s="305">
        <v>324.99149999999997</v>
      </c>
      <c r="BB11" s="305">
        <v>320.86790000000002</v>
      </c>
      <c r="BC11" s="305">
        <v>320.08600000000001</v>
      </c>
      <c r="BD11" s="305">
        <v>314.34539999999998</v>
      </c>
      <c r="BE11" s="305">
        <v>309.6533</v>
      </c>
      <c r="BF11" s="305">
        <v>311.9169</v>
      </c>
      <c r="BG11" s="305">
        <v>311.38279999999997</v>
      </c>
      <c r="BH11" s="305">
        <v>301.16269999999997</v>
      </c>
      <c r="BI11" s="305">
        <v>288.81299999999999</v>
      </c>
      <c r="BJ11" s="305">
        <v>274.78719999999998</v>
      </c>
      <c r="BK11" s="305">
        <v>270.40359999999998</v>
      </c>
      <c r="BL11" s="305">
        <v>270.59109999999998</v>
      </c>
      <c r="BM11" s="305">
        <v>281.30090000000001</v>
      </c>
      <c r="BN11" s="305">
        <v>288.20929999999998</v>
      </c>
      <c r="BO11" s="305">
        <v>295.6003</v>
      </c>
      <c r="BP11" s="305">
        <v>292.92759999999998</v>
      </c>
      <c r="BQ11" s="305">
        <v>290.029</v>
      </c>
      <c r="BR11" s="305">
        <v>292.63720000000001</v>
      </c>
      <c r="BS11" s="305">
        <v>292.86849999999998</v>
      </c>
      <c r="BT11" s="305">
        <v>283.50970000000001</v>
      </c>
      <c r="BU11" s="305">
        <v>273.31110000000001</v>
      </c>
      <c r="BV11" s="305">
        <v>262.78210000000001</v>
      </c>
    </row>
    <row r="12" spans="1:74" ht="11.15" customHeight="1" x14ac:dyDescent="0.25">
      <c r="A12" s="1" t="s">
        <v>497</v>
      </c>
      <c r="B12" s="180" t="s">
        <v>420</v>
      </c>
      <c r="C12" s="232">
        <v>302.18</v>
      </c>
      <c r="D12" s="232">
        <v>313.82499999999999</v>
      </c>
      <c r="E12" s="232">
        <v>320</v>
      </c>
      <c r="F12" s="232">
        <v>336.94</v>
      </c>
      <c r="G12" s="232">
        <v>344.17500000000001</v>
      </c>
      <c r="H12" s="232">
        <v>343.875</v>
      </c>
      <c r="I12" s="232">
        <v>337.44</v>
      </c>
      <c r="J12" s="232">
        <v>332.2</v>
      </c>
      <c r="K12" s="232">
        <v>333.97500000000002</v>
      </c>
      <c r="L12" s="232">
        <v>347.24</v>
      </c>
      <c r="M12" s="232">
        <v>337.67500000000001</v>
      </c>
      <c r="N12" s="232">
        <v>313.26</v>
      </c>
      <c r="O12" s="232">
        <v>296.92500000000001</v>
      </c>
      <c r="P12" s="232">
        <v>292.22500000000002</v>
      </c>
      <c r="Q12" s="232">
        <v>302.35000000000002</v>
      </c>
      <c r="R12" s="232">
        <v>351.24</v>
      </c>
      <c r="S12" s="232">
        <v>367.4</v>
      </c>
      <c r="T12" s="232">
        <v>348.95</v>
      </c>
      <c r="U12" s="232">
        <v>335.1</v>
      </c>
      <c r="V12" s="232">
        <v>325.5</v>
      </c>
      <c r="W12" s="232">
        <v>332.82</v>
      </c>
      <c r="X12" s="232">
        <v>363.95</v>
      </c>
      <c r="Y12" s="232">
        <v>355.1</v>
      </c>
      <c r="Z12" s="232">
        <v>329.3</v>
      </c>
      <c r="AA12" s="232">
        <v>319.02499999999998</v>
      </c>
      <c r="AB12" s="232">
        <v>314.375</v>
      </c>
      <c r="AC12" s="232">
        <v>298.06</v>
      </c>
      <c r="AD12" s="232">
        <v>255.77500000000001</v>
      </c>
      <c r="AE12" s="232">
        <v>248.1</v>
      </c>
      <c r="AF12" s="232">
        <v>267.27999999999997</v>
      </c>
      <c r="AG12" s="232">
        <v>280.2</v>
      </c>
      <c r="AH12" s="232">
        <v>284.04000000000002</v>
      </c>
      <c r="AI12" s="232">
        <v>284.14999999999998</v>
      </c>
      <c r="AJ12" s="232">
        <v>279.52499999999998</v>
      </c>
      <c r="AK12" s="232">
        <v>276.74</v>
      </c>
      <c r="AL12" s="232">
        <v>277.75</v>
      </c>
      <c r="AM12" s="232">
        <v>287.52499999999998</v>
      </c>
      <c r="AN12" s="232">
        <v>303.8</v>
      </c>
      <c r="AO12" s="232">
        <v>339.86</v>
      </c>
      <c r="AP12" s="232">
        <v>351.82499999999999</v>
      </c>
      <c r="AQ12" s="232">
        <v>366.84</v>
      </c>
      <c r="AR12" s="232">
        <v>376.95</v>
      </c>
      <c r="AS12" s="232">
        <v>386.82499999999999</v>
      </c>
      <c r="AT12" s="232">
        <v>393.74</v>
      </c>
      <c r="AU12" s="232">
        <v>392.95</v>
      </c>
      <c r="AV12" s="232">
        <v>399.77499999999998</v>
      </c>
      <c r="AW12" s="232">
        <v>415.82</v>
      </c>
      <c r="AX12" s="232">
        <v>415.45</v>
      </c>
      <c r="AY12" s="305">
        <v>412.82850000000002</v>
      </c>
      <c r="AZ12" s="305">
        <v>408.00099999999998</v>
      </c>
      <c r="BA12" s="305">
        <v>401.99869999999999</v>
      </c>
      <c r="BB12" s="305">
        <v>400.75170000000003</v>
      </c>
      <c r="BC12" s="305">
        <v>395.7029</v>
      </c>
      <c r="BD12" s="305">
        <v>388.47340000000003</v>
      </c>
      <c r="BE12" s="305">
        <v>372.83030000000002</v>
      </c>
      <c r="BF12" s="305">
        <v>375.82400000000001</v>
      </c>
      <c r="BG12" s="305">
        <v>374.12900000000002</v>
      </c>
      <c r="BH12" s="305">
        <v>378.01280000000003</v>
      </c>
      <c r="BI12" s="305">
        <v>375.07780000000002</v>
      </c>
      <c r="BJ12" s="305">
        <v>353.65989999999999</v>
      </c>
      <c r="BK12" s="305">
        <v>338.45929999999998</v>
      </c>
      <c r="BL12" s="305">
        <v>337.63920000000002</v>
      </c>
      <c r="BM12" s="305">
        <v>352.41570000000002</v>
      </c>
      <c r="BN12" s="305">
        <v>359.4787</v>
      </c>
      <c r="BO12" s="305">
        <v>361.86009999999999</v>
      </c>
      <c r="BP12" s="305">
        <v>359.49529999999999</v>
      </c>
      <c r="BQ12" s="305">
        <v>356.26010000000002</v>
      </c>
      <c r="BR12" s="305">
        <v>355.03609999999998</v>
      </c>
      <c r="BS12" s="305">
        <v>354.9819</v>
      </c>
      <c r="BT12" s="305">
        <v>343.327</v>
      </c>
      <c r="BU12" s="305">
        <v>336.51920000000001</v>
      </c>
      <c r="BV12" s="305">
        <v>328.3537</v>
      </c>
    </row>
    <row r="13" spans="1:74" ht="11.15" customHeight="1" x14ac:dyDescent="0.25">
      <c r="A13" s="1" t="s">
        <v>498</v>
      </c>
      <c r="B13" s="180" t="s">
        <v>458</v>
      </c>
      <c r="C13" s="232">
        <v>255.46</v>
      </c>
      <c r="D13" s="232">
        <v>258.72500000000002</v>
      </c>
      <c r="E13" s="232">
        <v>259.125</v>
      </c>
      <c r="F13" s="232">
        <v>275.7</v>
      </c>
      <c r="G13" s="232">
        <v>290.07499999999999</v>
      </c>
      <c r="H13" s="232">
        <v>289.07499999999999</v>
      </c>
      <c r="I13" s="232">
        <v>284.86</v>
      </c>
      <c r="J13" s="232">
        <v>283.57499999999999</v>
      </c>
      <c r="K13" s="232">
        <v>283.55</v>
      </c>
      <c r="L13" s="232">
        <v>286</v>
      </c>
      <c r="M13" s="232">
        <v>264.72500000000002</v>
      </c>
      <c r="N13" s="232">
        <v>236.56</v>
      </c>
      <c r="O13" s="232">
        <v>224.77500000000001</v>
      </c>
      <c r="P13" s="232">
        <v>230.92500000000001</v>
      </c>
      <c r="Q13" s="232">
        <v>251.6</v>
      </c>
      <c r="R13" s="232">
        <v>279.83999999999997</v>
      </c>
      <c r="S13" s="232">
        <v>285.92500000000001</v>
      </c>
      <c r="T13" s="232">
        <v>271.57499999999999</v>
      </c>
      <c r="U13" s="232">
        <v>274</v>
      </c>
      <c r="V13" s="232">
        <v>262.10000000000002</v>
      </c>
      <c r="W13" s="232">
        <v>259.22000000000003</v>
      </c>
      <c r="X13" s="232">
        <v>262.7</v>
      </c>
      <c r="Y13" s="232">
        <v>259.77499999999998</v>
      </c>
      <c r="Z13" s="232">
        <v>255.5</v>
      </c>
      <c r="AA13" s="232">
        <v>254.77500000000001</v>
      </c>
      <c r="AB13" s="232">
        <v>244.2</v>
      </c>
      <c r="AC13" s="232">
        <v>223.42</v>
      </c>
      <c r="AD13" s="232">
        <v>184.05</v>
      </c>
      <c r="AE13" s="232">
        <v>186.95</v>
      </c>
      <c r="AF13" s="232">
        <v>208.22</v>
      </c>
      <c r="AG13" s="232">
        <v>218.32499999999999</v>
      </c>
      <c r="AH13" s="232">
        <v>218.24</v>
      </c>
      <c r="AI13" s="232">
        <v>218.27500000000001</v>
      </c>
      <c r="AJ13" s="232">
        <v>215.8</v>
      </c>
      <c r="AK13" s="232">
        <v>210.82</v>
      </c>
      <c r="AL13" s="232">
        <v>219.52500000000001</v>
      </c>
      <c r="AM13" s="232">
        <v>233.42500000000001</v>
      </c>
      <c r="AN13" s="232">
        <v>250.1</v>
      </c>
      <c r="AO13" s="232">
        <v>281.04000000000002</v>
      </c>
      <c r="AP13" s="232">
        <v>285.82499999999999</v>
      </c>
      <c r="AQ13" s="232">
        <v>298.52</v>
      </c>
      <c r="AR13" s="232">
        <v>306.375</v>
      </c>
      <c r="AS13" s="232">
        <v>313.60000000000002</v>
      </c>
      <c r="AT13" s="232">
        <v>315.77999999999997</v>
      </c>
      <c r="AU13" s="232">
        <v>317.5</v>
      </c>
      <c r="AV13" s="232">
        <v>329.05</v>
      </c>
      <c r="AW13" s="232">
        <v>339.48</v>
      </c>
      <c r="AX13" s="232">
        <v>330.65</v>
      </c>
      <c r="AY13" s="305">
        <v>327.69450000000001</v>
      </c>
      <c r="AZ13" s="305">
        <v>318.73390000000001</v>
      </c>
      <c r="BA13" s="305">
        <v>314.51909999999998</v>
      </c>
      <c r="BB13" s="305">
        <v>313.77620000000002</v>
      </c>
      <c r="BC13" s="305">
        <v>314.54919999999998</v>
      </c>
      <c r="BD13" s="305">
        <v>312.43090000000001</v>
      </c>
      <c r="BE13" s="305">
        <v>307.25450000000001</v>
      </c>
      <c r="BF13" s="305">
        <v>304.69540000000001</v>
      </c>
      <c r="BG13" s="305">
        <v>299.17200000000003</v>
      </c>
      <c r="BH13" s="305">
        <v>292.68900000000002</v>
      </c>
      <c r="BI13" s="305">
        <v>289.44490000000002</v>
      </c>
      <c r="BJ13" s="305">
        <v>277.31130000000002</v>
      </c>
      <c r="BK13" s="305">
        <v>273.51780000000002</v>
      </c>
      <c r="BL13" s="305">
        <v>274.54590000000002</v>
      </c>
      <c r="BM13" s="305">
        <v>283.81509999999997</v>
      </c>
      <c r="BN13" s="305">
        <v>287.23259999999999</v>
      </c>
      <c r="BO13" s="305">
        <v>290.00310000000002</v>
      </c>
      <c r="BP13" s="305">
        <v>289.61619999999999</v>
      </c>
      <c r="BQ13" s="305">
        <v>287.04289999999997</v>
      </c>
      <c r="BR13" s="305">
        <v>286.78429999999997</v>
      </c>
      <c r="BS13" s="305">
        <v>283.4819</v>
      </c>
      <c r="BT13" s="305">
        <v>273.81380000000001</v>
      </c>
      <c r="BU13" s="305">
        <v>269.87490000000003</v>
      </c>
      <c r="BV13" s="305">
        <v>265.55439999999999</v>
      </c>
    </row>
    <row r="14" spans="1:74" ht="11.15" customHeight="1" x14ac:dyDescent="0.25">
      <c r="A14" s="1" t="s">
        <v>521</v>
      </c>
      <c r="B14" s="10" t="s">
        <v>13</v>
      </c>
      <c r="C14" s="232">
        <v>267.12</v>
      </c>
      <c r="D14" s="232">
        <v>270.47500000000002</v>
      </c>
      <c r="E14" s="232">
        <v>270.89999999999998</v>
      </c>
      <c r="F14" s="232">
        <v>287.32</v>
      </c>
      <c r="G14" s="232">
        <v>298.67500000000001</v>
      </c>
      <c r="H14" s="232">
        <v>296.95</v>
      </c>
      <c r="I14" s="232">
        <v>292.77999999999997</v>
      </c>
      <c r="J14" s="232">
        <v>291.42500000000001</v>
      </c>
      <c r="K14" s="232">
        <v>291.47500000000002</v>
      </c>
      <c r="L14" s="232">
        <v>294.26</v>
      </c>
      <c r="M14" s="232">
        <v>273.57499999999999</v>
      </c>
      <c r="N14" s="232">
        <v>245.72</v>
      </c>
      <c r="O14" s="232">
        <v>233.75</v>
      </c>
      <c r="P14" s="232">
        <v>239.32499999999999</v>
      </c>
      <c r="Q14" s="232">
        <v>259.42500000000001</v>
      </c>
      <c r="R14" s="232">
        <v>288.12</v>
      </c>
      <c r="S14" s="232">
        <v>294.625</v>
      </c>
      <c r="T14" s="232">
        <v>280.35000000000002</v>
      </c>
      <c r="U14" s="232">
        <v>282.32</v>
      </c>
      <c r="V14" s="232">
        <v>270.67500000000001</v>
      </c>
      <c r="W14" s="232">
        <v>268.14</v>
      </c>
      <c r="X14" s="232">
        <v>272.39999999999998</v>
      </c>
      <c r="Y14" s="232">
        <v>269.32499999999999</v>
      </c>
      <c r="Z14" s="232">
        <v>264.5</v>
      </c>
      <c r="AA14" s="232">
        <v>263.55</v>
      </c>
      <c r="AB14" s="232">
        <v>253.25</v>
      </c>
      <c r="AC14" s="232">
        <v>232.9</v>
      </c>
      <c r="AD14" s="232">
        <v>193.82499999999999</v>
      </c>
      <c r="AE14" s="232">
        <v>196.05</v>
      </c>
      <c r="AF14" s="232">
        <v>216.96</v>
      </c>
      <c r="AG14" s="232">
        <v>227.2</v>
      </c>
      <c r="AH14" s="232">
        <v>227.22</v>
      </c>
      <c r="AI14" s="232">
        <v>227.35</v>
      </c>
      <c r="AJ14" s="232">
        <v>224.82499999999999</v>
      </c>
      <c r="AK14" s="232">
        <v>219.98</v>
      </c>
      <c r="AL14" s="232">
        <v>228.35</v>
      </c>
      <c r="AM14" s="232">
        <v>242.02500000000001</v>
      </c>
      <c r="AN14" s="232">
        <v>258.7</v>
      </c>
      <c r="AO14" s="232">
        <v>289.76</v>
      </c>
      <c r="AP14" s="232">
        <v>294.77499999999998</v>
      </c>
      <c r="AQ14" s="232">
        <v>307.62</v>
      </c>
      <c r="AR14" s="232">
        <v>315.67500000000001</v>
      </c>
      <c r="AS14" s="232">
        <v>323.05</v>
      </c>
      <c r="AT14" s="232">
        <v>325.54000000000002</v>
      </c>
      <c r="AU14" s="232">
        <v>327.14999999999998</v>
      </c>
      <c r="AV14" s="232">
        <v>338.42500000000001</v>
      </c>
      <c r="AW14" s="232">
        <v>349.1</v>
      </c>
      <c r="AX14" s="232">
        <v>340.6</v>
      </c>
      <c r="AY14" s="305">
        <v>338.59030000000001</v>
      </c>
      <c r="AZ14" s="305">
        <v>330.36880000000002</v>
      </c>
      <c r="BA14" s="305">
        <v>326.44909999999999</v>
      </c>
      <c r="BB14" s="305">
        <v>326.10430000000002</v>
      </c>
      <c r="BC14" s="305">
        <v>327.17160000000001</v>
      </c>
      <c r="BD14" s="305">
        <v>325.1216</v>
      </c>
      <c r="BE14" s="305">
        <v>320.27269999999999</v>
      </c>
      <c r="BF14" s="305">
        <v>317.8664</v>
      </c>
      <c r="BG14" s="305">
        <v>312.5043</v>
      </c>
      <c r="BH14" s="305">
        <v>306.25810000000001</v>
      </c>
      <c r="BI14" s="305">
        <v>303.19749999999999</v>
      </c>
      <c r="BJ14" s="305">
        <v>291.2715</v>
      </c>
      <c r="BK14" s="305">
        <v>287.39069999999998</v>
      </c>
      <c r="BL14" s="305">
        <v>288.45710000000003</v>
      </c>
      <c r="BM14" s="305">
        <v>297.52809999999999</v>
      </c>
      <c r="BN14" s="305">
        <v>301.01049999999998</v>
      </c>
      <c r="BO14" s="305">
        <v>303.8526</v>
      </c>
      <c r="BP14" s="305">
        <v>303.38400000000001</v>
      </c>
      <c r="BQ14" s="305">
        <v>301.03339999999997</v>
      </c>
      <c r="BR14" s="305">
        <v>300.85300000000001</v>
      </c>
      <c r="BS14" s="305">
        <v>297.65730000000002</v>
      </c>
      <c r="BT14" s="305">
        <v>288.19880000000001</v>
      </c>
      <c r="BU14" s="305">
        <v>284.42759999999998</v>
      </c>
      <c r="BV14" s="305">
        <v>280.28370000000001</v>
      </c>
    </row>
    <row r="15" spans="1:74" ht="11.15" customHeight="1" x14ac:dyDescent="0.25">
      <c r="A15" s="1"/>
      <c r="B15" s="10"/>
      <c r="C15" s="218"/>
      <c r="D15" s="218"/>
      <c r="E15" s="218"/>
      <c r="F15" s="218"/>
      <c r="G15" s="218"/>
      <c r="H15" s="218"/>
      <c r="I15" s="218"/>
      <c r="J15" s="218"/>
      <c r="K15" s="218"/>
      <c r="L15" s="218"/>
      <c r="M15" s="218"/>
      <c r="N15" s="218"/>
      <c r="O15" s="218"/>
      <c r="P15" s="218"/>
      <c r="Q15" s="218"/>
      <c r="R15" s="218"/>
      <c r="S15" s="218"/>
      <c r="T15" s="218"/>
      <c r="U15" s="218"/>
      <c r="V15" s="218"/>
      <c r="W15" s="218"/>
      <c r="X15" s="218"/>
      <c r="Y15" s="218"/>
      <c r="Z15" s="218"/>
      <c r="AA15" s="218"/>
      <c r="AB15" s="218"/>
      <c r="AC15" s="218"/>
      <c r="AD15" s="218"/>
      <c r="AE15" s="218"/>
      <c r="AF15" s="218"/>
      <c r="AG15" s="218"/>
      <c r="AH15" s="218"/>
      <c r="AI15" s="218"/>
      <c r="AJ15" s="218"/>
      <c r="AK15" s="218"/>
      <c r="AL15" s="218"/>
      <c r="AM15" s="218"/>
      <c r="AN15" s="218"/>
      <c r="AO15" s="218"/>
      <c r="AP15" s="218"/>
      <c r="AQ15" s="218"/>
      <c r="AR15" s="218"/>
      <c r="AS15" s="218"/>
      <c r="AT15" s="218"/>
      <c r="AU15" s="218"/>
      <c r="AV15" s="218"/>
      <c r="AW15" s="218"/>
      <c r="AX15" s="218"/>
      <c r="AY15" s="359"/>
      <c r="AZ15" s="359"/>
      <c r="BA15" s="359"/>
      <c r="BB15" s="359"/>
      <c r="BC15" s="359"/>
      <c r="BD15" s="359"/>
      <c r="BE15" s="359"/>
      <c r="BF15" s="359"/>
      <c r="BG15" s="359"/>
      <c r="BH15" s="359"/>
      <c r="BI15" s="359"/>
      <c r="BJ15" s="359"/>
      <c r="BK15" s="359"/>
      <c r="BL15" s="359"/>
      <c r="BM15" s="359"/>
      <c r="BN15" s="359"/>
      <c r="BO15" s="359"/>
      <c r="BP15" s="359"/>
      <c r="BQ15" s="359"/>
      <c r="BR15" s="359"/>
      <c r="BS15" s="359"/>
      <c r="BT15" s="359"/>
      <c r="BU15" s="359"/>
      <c r="BV15" s="359"/>
    </row>
    <row r="16" spans="1:74" ht="11.15" customHeight="1" x14ac:dyDescent="0.25">
      <c r="A16" s="1"/>
      <c r="B16" s="7" t="s">
        <v>745</v>
      </c>
      <c r="C16" s="220"/>
      <c r="D16" s="220"/>
      <c r="E16" s="220"/>
      <c r="F16" s="220"/>
      <c r="G16" s="220"/>
      <c r="H16" s="220"/>
      <c r="I16" s="220"/>
      <c r="J16" s="220"/>
      <c r="K16" s="220"/>
      <c r="L16" s="220"/>
      <c r="M16" s="220"/>
      <c r="N16" s="220"/>
      <c r="O16" s="220"/>
      <c r="P16" s="220"/>
      <c r="Q16" s="220"/>
      <c r="R16" s="220"/>
      <c r="S16" s="220"/>
      <c r="T16" s="220"/>
      <c r="U16" s="220"/>
      <c r="V16" s="220"/>
      <c r="W16" s="220"/>
      <c r="X16" s="220"/>
      <c r="Y16" s="220"/>
      <c r="Z16" s="220"/>
      <c r="AA16" s="220"/>
      <c r="AB16" s="220"/>
      <c r="AC16" s="220"/>
      <c r="AD16" s="220"/>
      <c r="AE16" s="220"/>
      <c r="AF16" s="220"/>
      <c r="AG16" s="220"/>
      <c r="AH16" s="220"/>
      <c r="AI16" s="220"/>
      <c r="AJ16" s="220"/>
      <c r="AK16" s="220"/>
      <c r="AL16" s="220"/>
      <c r="AM16" s="220"/>
      <c r="AN16" s="220"/>
      <c r="AO16" s="220"/>
      <c r="AP16" s="220"/>
      <c r="AQ16" s="220"/>
      <c r="AR16" s="220"/>
      <c r="AS16" s="220"/>
      <c r="AT16" s="220"/>
      <c r="AU16" s="220"/>
      <c r="AV16" s="220"/>
      <c r="AW16" s="220"/>
      <c r="AX16" s="220"/>
      <c r="AY16" s="360"/>
      <c r="AZ16" s="360"/>
      <c r="BA16" s="360"/>
      <c r="BB16" s="360"/>
      <c r="BC16" s="360"/>
      <c r="BD16" s="360"/>
      <c r="BE16" s="360"/>
      <c r="BF16" s="360"/>
      <c r="BG16" s="360"/>
      <c r="BH16" s="360"/>
      <c r="BI16" s="360"/>
      <c r="BJ16" s="360"/>
      <c r="BK16" s="360"/>
      <c r="BL16" s="360"/>
      <c r="BM16" s="360"/>
      <c r="BN16" s="360"/>
      <c r="BO16" s="360"/>
      <c r="BP16" s="360"/>
      <c r="BQ16" s="360"/>
      <c r="BR16" s="360"/>
      <c r="BS16" s="360"/>
      <c r="BT16" s="360"/>
      <c r="BU16" s="360"/>
      <c r="BV16" s="360"/>
    </row>
    <row r="17" spans="1:74" ht="11.15" customHeight="1" x14ac:dyDescent="0.25">
      <c r="A17" s="1"/>
      <c r="B17" s="7" t="s">
        <v>113</v>
      </c>
      <c r="C17" s="221"/>
      <c r="D17" s="221"/>
      <c r="E17" s="221"/>
      <c r="F17" s="221"/>
      <c r="G17" s="221"/>
      <c r="H17" s="221"/>
      <c r="I17" s="221"/>
      <c r="J17" s="221"/>
      <c r="K17" s="221"/>
      <c r="L17" s="221"/>
      <c r="M17" s="221"/>
      <c r="N17" s="221"/>
      <c r="O17" s="221"/>
      <c r="P17" s="221"/>
      <c r="Q17" s="221"/>
      <c r="R17" s="221"/>
      <c r="S17" s="221"/>
      <c r="T17" s="221"/>
      <c r="U17" s="221"/>
      <c r="V17" s="221"/>
      <c r="W17" s="221"/>
      <c r="X17" s="221"/>
      <c r="Y17" s="221"/>
      <c r="Z17" s="221"/>
      <c r="AA17" s="221"/>
      <c r="AB17" s="221"/>
      <c r="AC17" s="221"/>
      <c r="AD17" s="221"/>
      <c r="AE17" s="221"/>
      <c r="AF17" s="221"/>
      <c r="AG17" s="221"/>
      <c r="AH17" s="221"/>
      <c r="AI17" s="221"/>
      <c r="AJ17" s="221"/>
      <c r="AK17" s="221"/>
      <c r="AL17" s="221"/>
      <c r="AM17" s="221"/>
      <c r="AN17" s="221"/>
      <c r="AO17" s="221"/>
      <c r="AP17" s="221"/>
      <c r="AQ17" s="221"/>
      <c r="AR17" s="221"/>
      <c r="AS17" s="221"/>
      <c r="AT17" s="221"/>
      <c r="AU17" s="221"/>
      <c r="AV17" s="221"/>
      <c r="AW17" s="221"/>
      <c r="AX17" s="221"/>
      <c r="AY17" s="361"/>
      <c r="AZ17" s="361"/>
      <c r="BA17" s="361"/>
      <c r="BB17" s="361"/>
      <c r="BC17" s="361"/>
      <c r="BD17" s="361"/>
      <c r="BE17" s="361"/>
      <c r="BF17" s="361"/>
      <c r="BG17" s="361"/>
      <c r="BH17" s="361"/>
      <c r="BI17" s="361"/>
      <c r="BJ17" s="361"/>
      <c r="BK17" s="361"/>
      <c r="BL17" s="361"/>
      <c r="BM17" s="361"/>
      <c r="BN17" s="361"/>
      <c r="BO17" s="361"/>
      <c r="BP17" s="361"/>
      <c r="BQ17" s="361"/>
      <c r="BR17" s="361"/>
      <c r="BS17" s="361"/>
      <c r="BT17" s="361"/>
      <c r="BU17" s="361"/>
      <c r="BV17" s="361"/>
    </row>
    <row r="18" spans="1:74" ht="11.15" customHeight="1" x14ac:dyDescent="0.25">
      <c r="A18" s="1" t="s">
        <v>485</v>
      </c>
      <c r="B18" s="180" t="s">
        <v>416</v>
      </c>
      <c r="C18" s="68">
        <v>65.037000000000006</v>
      </c>
      <c r="D18" s="68">
        <v>63.106000000000002</v>
      </c>
      <c r="E18" s="68">
        <v>58.372</v>
      </c>
      <c r="F18" s="68">
        <v>64.718000000000004</v>
      </c>
      <c r="G18" s="68">
        <v>68.311000000000007</v>
      </c>
      <c r="H18" s="68">
        <v>66.777000000000001</v>
      </c>
      <c r="I18" s="68">
        <v>64.870999999999995</v>
      </c>
      <c r="J18" s="68">
        <v>66.650999999999996</v>
      </c>
      <c r="K18" s="68">
        <v>70.203999999999994</v>
      </c>
      <c r="L18" s="68">
        <v>66.430000000000007</v>
      </c>
      <c r="M18" s="68">
        <v>60.886000000000003</v>
      </c>
      <c r="N18" s="68">
        <v>62.893999999999998</v>
      </c>
      <c r="O18" s="68">
        <v>72.680000000000007</v>
      </c>
      <c r="P18" s="68">
        <v>65.840999999999994</v>
      </c>
      <c r="Q18" s="68">
        <v>62.460999999999999</v>
      </c>
      <c r="R18" s="68">
        <v>60.741999999999997</v>
      </c>
      <c r="S18" s="68">
        <v>65.733999999999995</v>
      </c>
      <c r="T18" s="68">
        <v>59.764000000000003</v>
      </c>
      <c r="U18" s="68">
        <v>61.113999999999997</v>
      </c>
      <c r="V18" s="68">
        <v>65.254000000000005</v>
      </c>
      <c r="W18" s="68">
        <v>64.953999999999994</v>
      </c>
      <c r="X18" s="68">
        <v>60.265000000000001</v>
      </c>
      <c r="Y18" s="68">
        <v>61.238999999999997</v>
      </c>
      <c r="Z18" s="68">
        <v>65.614000000000004</v>
      </c>
      <c r="AA18" s="68">
        <v>68.129000000000005</v>
      </c>
      <c r="AB18" s="68">
        <v>63.762999999999998</v>
      </c>
      <c r="AC18" s="68">
        <v>70.994</v>
      </c>
      <c r="AD18" s="68">
        <v>70.212000000000003</v>
      </c>
      <c r="AE18" s="68">
        <v>74.366</v>
      </c>
      <c r="AF18" s="68">
        <v>73.144999999999996</v>
      </c>
      <c r="AG18" s="68">
        <v>69.203999999999994</v>
      </c>
      <c r="AH18" s="68">
        <v>62.131</v>
      </c>
      <c r="AI18" s="68">
        <v>61.838999999999999</v>
      </c>
      <c r="AJ18" s="68">
        <v>61.701000000000001</v>
      </c>
      <c r="AK18" s="68">
        <v>67.299000000000007</v>
      </c>
      <c r="AL18" s="68">
        <v>68.522000000000006</v>
      </c>
      <c r="AM18" s="68">
        <v>67.078999999999994</v>
      </c>
      <c r="AN18" s="68">
        <v>68.396000000000001</v>
      </c>
      <c r="AO18" s="68">
        <v>65.108999999999995</v>
      </c>
      <c r="AP18" s="68">
        <v>63.481000000000002</v>
      </c>
      <c r="AQ18" s="68">
        <v>66.42</v>
      </c>
      <c r="AR18" s="68">
        <v>69.852000000000004</v>
      </c>
      <c r="AS18" s="68">
        <v>62.661000000000001</v>
      </c>
      <c r="AT18" s="68">
        <v>55.451999999999998</v>
      </c>
      <c r="AU18" s="68">
        <v>59.027000000000001</v>
      </c>
      <c r="AV18" s="68">
        <v>53.113</v>
      </c>
      <c r="AW18" s="68">
        <v>56.969000000000001</v>
      </c>
      <c r="AX18" s="68">
        <v>63.286678967</v>
      </c>
      <c r="AY18" s="301">
        <v>67.404600000000002</v>
      </c>
      <c r="AZ18" s="301">
        <v>69.764949999999999</v>
      </c>
      <c r="BA18" s="301">
        <v>66.083290000000005</v>
      </c>
      <c r="BB18" s="301">
        <v>64.902770000000004</v>
      </c>
      <c r="BC18" s="301">
        <v>66.062809999999999</v>
      </c>
      <c r="BD18" s="301">
        <v>68.317369999999997</v>
      </c>
      <c r="BE18" s="301">
        <v>68.23442</v>
      </c>
      <c r="BF18" s="301">
        <v>65.614549999999994</v>
      </c>
      <c r="BG18" s="301">
        <v>63.134439999999998</v>
      </c>
      <c r="BH18" s="301">
        <v>62.075830000000003</v>
      </c>
      <c r="BI18" s="301">
        <v>64.803420000000003</v>
      </c>
      <c r="BJ18" s="301">
        <v>68.784959999999998</v>
      </c>
      <c r="BK18" s="301">
        <v>71.018730000000005</v>
      </c>
      <c r="BL18" s="301">
        <v>72.201859999999996</v>
      </c>
      <c r="BM18" s="301">
        <v>68.21942</v>
      </c>
      <c r="BN18" s="301">
        <v>66.957759999999993</v>
      </c>
      <c r="BO18" s="301">
        <v>67.335329999999999</v>
      </c>
      <c r="BP18" s="301">
        <v>68.875290000000007</v>
      </c>
      <c r="BQ18" s="301">
        <v>68.725020000000001</v>
      </c>
      <c r="BR18" s="301">
        <v>66.241579999999999</v>
      </c>
      <c r="BS18" s="301">
        <v>63.4163</v>
      </c>
      <c r="BT18" s="301">
        <v>61.559469999999997</v>
      </c>
      <c r="BU18" s="301">
        <v>64.064179999999993</v>
      </c>
      <c r="BV18" s="301">
        <v>68.715149999999994</v>
      </c>
    </row>
    <row r="19" spans="1:74" ht="11.15" customHeight="1" x14ac:dyDescent="0.25">
      <c r="A19" s="1" t="s">
        <v>486</v>
      </c>
      <c r="B19" s="180" t="s">
        <v>417</v>
      </c>
      <c r="C19" s="68">
        <v>57.692</v>
      </c>
      <c r="D19" s="68">
        <v>60.232999999999997</v>
      </c>
      <c r="E19" s="68">
        <v>57.183</v>
      </c>
      <c r="F19" s="68">
        <v>57.2</v>
      </c>
      <c r="G19" s="68">
        <v>53.886000000000003</v>
      </c>
      <c r="H19" s="68">
        <v>53.488</v>
      </c>
      <c r="I19" s="68">
        <v>53.406999999999996</v>
      </c>
      <c r="J19" s="68">
        <v>53.040999999999997</v>
      </c>
      <c r="K19" s="68">
        <v>53.164000000000001</v>
      </c>
      <c r="L19" s="68">
        <v>47.779000000000003</v>
      </c>
      <c r="M19" s="68">
        <v>49.088000000000001</v>
      </c>
      <c r="N19" s="68">
        <v>56.136000000000003</v>
      </c>
      <c r="O19" s="68">
        <v>60.779000000000003</v>
      </c>
      <c r="P19" s="68">
        <v>59.04</v>
      </c>
      <c r="Q19" s="68">
        <v>54.545000000000002</v>
      </c>
      <c r="R19" s="68">
        <v>51.552</v>
      </c>
      <c r="S19" s="68">
        <v>47.444000000000003</v>
      </c>
      <c r="T19" s="68">
        <v>49.584000000000003</v>
      </c>
      <c r="U19" s="68">
        <v>50.218000000000004</v>
      </c>
      <c r="V19" s="68">
        <v>51.265000000000001</v>
      </c>
      <c r="W19" s="68">
        <v>51.040999999999997</v>
      </c>
      <c r="X19" s="68">
        <v>47.15</v>
      </c>
      <c r="Y19" s="68">
        <v>49.234999999999999</v>
      </c>
      <c r="Z19" s="68">
        <v>55.015999999999998</v>
      </c>
      <c r="AA19" s="68">
        <v>57.926000000000002</v>
      </c>
      <c r="AB19" s="68">
        <v>58.93</v>
      </c>
      <c r="AC19" s="68">
        <v>60.194000000000003</v>
      </c>
      <c r="AD19" s="68">
        <v>56.542999999999999</v>
      </c>
      <c r="AE19" s="68">
        <v>56.207000000000001</v>
      </c>
      <c r="AF19" s="68">
        <v>52.68</v>
      </c>
      <c r="AG19" s="68">
        <v>50.707999999999998</v>
      </c>
      <c r="AH19" s="68">
        <v>48.598999999999997</v>
      </c>
      <c r="AI19" s="68">
        <v>46.204999999999998</v>
      </c>
      <c r="AJ19" s="68">
        <v>47.627867000000002</v>
      </c>
      <c r="AK19" s="68">
        <v>52.601697999999999</v>
      </c>
      <c r="AL19" s="68">
        <v>50.861750000000001</v>
      </c>
      <c r="AM19" s="68">
        <v>55.052</v>
      </c>
      <c r="AN19" s="68">
        <v>52.698</v>
      </c>
      <c r="AO19" s="68">
        <v>50.692439</v>
      </c>
      <c r="AP19" s="68">
        <v>49.180413999999999</v>
      </c>
      <c r="AQ19" s="68">
        <v>47.763827999999997</v>
      </c>
      <c r="AR19" s="68">
        <v>50.647511999999999</v>
      </c>
      <c r="AS19" s="68">
        <v>48.476410000000001</v>
      </c>
      <c r="AT19" s="68">
        <v>46.961309</v>
      </c>
      <c r="AU19" s="68">
        <v>46.887895</v>
      </c>
      <c r="AV19" s="68">
        <v>45.054988999999999</v>
      </c>
      <c r="AW19" s="68">
        <v>46.448999999999998</v>
      </c>
      <c r="AX19" s="68">
        <v>50.957770859</v>
      </c>
      <c r="AY19" s="301">
        <v>56.286200000000001</v>
      </c>
      <c r="AZ19" s="301">
        <v>56.822620000000001</v>
      </c>
      <c r="BA19" s="301">
        <v>53.602269999999997</v>
      </c>
      <c r="BB19" s="301">
        <v>52.305070000000001</v>
      </c>
      <c r="BC19" s="301">
        <v>51.487499999999997</v>
      </c>
      <c r="BD19" s="301">
        <v>52.253</v>
      </c>
      <c r="BE19" s="301">
        <v>51.823880000000003</v>
      </c>
      <c r="BF19" s="301">
        <v>50.43553</v>
      </c>
      <c r="BG19" s="301">
        <v>50.121369999999999</v>
      </c>
      <c r="BH19" s="301">
        <v>47.534469999999999</v>
      </c>
      <c r="BI19" s="301">
        <v>49.076189999999997</v>
      </c>
      <c r="BJ19" s="301">
        <v>50.490900000000003</v>
      </c>
      <c r="BK19" s="301">
        <v>54.380470000000003</v>
      </c>
      <c r="BL19" s="301">
        <v>55.533700000000003</v>
      </c>
      <c r="BM19" s="301">
        <v>52.486510000000003</v>
      </c>
      <c r="BN19" s="301">
        <v>51.276850000000003</v>
      </c>
      <c r="BO19" s="301">
        <v>50.381689999999999</v>
      </c>
      <c r="BP19" s="301">
        <v>51.34807</v>
      </c>
      <c r="BQ19" s="301">
        <v>51.155540000000002</v>
      </c>
      <c r="BR19" s="301">
        <v>49.875349999999997</v>
      </c>
      <c r="BS19" s="301">
        <v>51.024999999999999</v>
      </c>
      <c r="BT19" s="301">
        <v>47.777630000000002</v>
      </c>
      <c r="BU19" s="301">
        <v>48.098590000000002</v>
      </c>
      <c r="BV19" s="301">
        <v>49.900089999999999</v>
      </c>
    </row>
    <row r="20" spans="1:74" ht="11.15" customHeight="1" x14ac:dyDescent="0.25">
      <c r="A20" s="1" t="s">
        <v>487</v>
      </c>
      <c r="B20" s="180" t="s">
        <v>418</v>
      </c>
      <c r="C20" s="68">
        <v>84.108000000000004</v>
      </c>
      <c r="D20" s="68">
        <v>87.947999999999993</v>
      </c>
      <c r="E20" s="68">
        <v>84.445999999999998</v>
      </c>
      <c r="F20" s="68">
        <v>80.048000000000002</v>
      </c>
      <c r="G20" s="68">
        <v>82.352999999999994</v>
      </c>
      <c r="H20" s="68">
        <v>82.534000000000006</v>
      </c>
      <c r="I20" s="68">
        <v>78.759</v>
      </c>
      <c r="J20" s="68">
        <v>80.692999999999998</v>
      </c>
      <c r="K20" s="68">
        <v>80.802999999999997</v>
      </c>
      <c r="L20" s="68">
        <v>84.022999999999996</v>
      </c>
      <c r="M20" s="68">
        <v>84.421999999999997</v>
      </c>
      <c r="N20" s="68">
        <v>90.756</v>
      </c>
      <c r="O20" s="68">
        <v>88.73</v>
      </c>
      <c r="P20" s="68">
        <v>88.257000000000005</v>
      </c>
      <c r="Q20" s="68">
        <v>82.307000000000002</v>
      </c>
      <c r="R20" s="68">
        <v>84.004000000000005</v>
      </c>
      <c r="S20" s="68">
        <v>84.486000000000004</v>
      </c>
      <c r="T20" s="68">
        <v>82.552000000000007</v>
      </c>
      <c r="U20" s="68">
        <v>84.76</v>
      </c>
      <c r="V20" s="68">
        <v>77.432000000000002</v>
      </c>
      <c r="W20" s="68">
        <v>81.572000000000003</v>
      </c>
      <c r="X20" s="68">
        <v>82.971000000000004</v>
      </c>
      <c r="Y20" s="68">
        <v>84.799000000000007</v>
      </c>
      <c r="Z20" s="68">
        <v>91.989000000000004</v>
      </c>
      <c r="AA20" s="68">
        <v>98.376999999999995</v>
      </c>
      <c r="AB20" s="68">
        <v>89.394000000000005</v>
      </c>
      <c r="AC20" s="68">
        <v>85.807000000000002</v>
      </c>
      <c r="AD20" s="68">
        <v>91.820999999999998</v>
      </c>
      <c r="AE20" s="68">
        <v>91.186000000000007</v>
      </c>
      <c r="AF20" s="68">
        <v>91.317999999999998</v>
      </c>
      <c r="AG20" s="68">
        <v>93.286000000000001</v>
      </c>
      <c r="AH20" s="68">
        <v>90.034000000000006</v>
      </c>
      <c r="AI20" s="68">
        <v>80.433999999999997</v>
      </c>
      <c r="AJ20" s="68">
        <v>81.731999999999999</v>
      </c>
      <c r="AK20" s="68">
        <v>82.158000000000001</v>
      </c>
      <c r="AL20" s="68">
        <v>83.95</v>
      </c>
      <c r="AM20" s="68">
        <v>90.986999999999995</v>
      </c>
      <c r="AN20" s="68">
        <v>78.911000000000001</v>
      </c>
      <c r="AO20" s="68">
        <v>81.929000000000002</v>
      </c>
      <c r="AP20" s="68">
        <v>86.882999999999996</v>
      </c>
      <c r="AQ20" s="68">
        <v>88.853999999999999</v>
      </c>
      <c r="AR20" s="68">
        <v>81.611999999999995</v>
      </c>
      <c r="AS20" s="68">
        <v>83.454999999999998</v>
      </c>
      <c r="AT20" s="68">
        <v>85.762</v>
      </c>
      <c r="AU20" s="68">
        <v>82.921999999999997</v>
      </c>
      <c r="AV20" s="68">
        <v>82.635999999999996</v>
      </c>
      <c r="AW20" s="68">
        <v>81.143000000000001</v>
      </c>
      <c r="AX20" s="68">
        <v>82.040270430000007</v>
      </c>
      <c r="AY20" s="301">
        <v>86.307050000000004</v>
      </c>
      <c r="AZ20" s="301">
        <v>86.976050000000001</v>
      </c>
      <c r="BA20" s="301">
        <v>84.680440000000004</v>
      </c>
      <c r="BB20" s="301">
        <v>86.669139999999999</v>
      </c>
      <c r="BC20" s="301">
        <v>87.839979999999997</v>
      </c>
      <c r="BD20" s="301">
        <v>88.766030000000001</v>
      </c>
      <c r="BE20" s="301">
        <v>88.426000000000002</v>
      </c>
      <c r="BF20" s="301">
        <v>85.068830000000005</v>
      </c>
      <c r="BG20" s="301">
        <v>83.717770000000002</v>
      </c>
      <c r="BH20" s="301">
        <v>83.802180000000007</v>
      </c>
      <c r="BI20" s="301">
        <v>86.204750000000004</v>
      </c>
      <c r="BJ20" s="301">
        <v>90.032830000000004</v>
      </c>
      <c r="BK20" s="301">
        <v>90.822019999999995</v>
      </c>
      <c r="BL20" s="301">
        <v>89.831360000000004</v>
      </c>
      <c r="BM20" s="301">
        <v>89.341369999999998</v>
      </c>
      <c r="BN20" s="301">
        <v>87.403739999999999</v>
      </c>
      <c r="BO20" s="301">
        <v>88.959940000000003</v>
      </c>
      <c r="BP20" s="301">
        <v>89.991370000000003</v>
      </c>
      <c r="BQ20" s="301">
        <v>90.897469999999998</v>
      </c>
      <c r="BR20" s="301">
        <v>89.517399999999995</v>
      </c>
      <c r="BS20" s="301">
        <v>87.457380000000001</v>
      </c>
      <c r="BT20" s="301">
        <v>88.477950000000007</v>
      </c>
      <c r="BU20" s="301">
        <v>90.306079999999994</v>
      </c>
      <c r="BV20" s="301">
        <v>91.009810000000002</v>
      </c>
    </row>
    <row r="21" spans="1:74" ht="11.15" customHeight="1" x14ac:dyDescent="0.25">
      <c r="A21" s="1" t="s">
        <v>488</v>
      </c>
      <c r="B21" s="180" t="s">
        <v>419</v>
      </c>
      <c r="C21" s="68">
        <v>7.65</v>
      </c>
      <c r="D21" s="68">
        <v>8.4</v>
      </c>
      <c r="E21" s="68">
        <v>7.7110000000000003</v>
      </c>
      <c r="F21" s="68">
        <v>7.17</v>
      </c>
      <c r="G21" s="68">
        <v>6.7930000000000001</v>
      </c>
      <c r="H21" s="68">
        <v>7.2750000000000004</v>
      </c>
      <c r="I21" s="68">
        <v>6.9660000000000002</v>
      </c>
      <c r="J21" s="68">
        <v>6.4059999999999997</v>
      </c>
      <c r="K21" s="68">
        <v>6.9980000000000002</v>
      </c>
      <c r="L21" s="68">
        <v>6.8159999999999998</v>
      </c>
      <c r="M21" s="68">
        <v>6.9390000000000001</v>
      </c>
      <c r="N21" s="68">
        <v>7.3239999999999998</v>
      </c>
      <c r="O21" s="68">
        <v>7.4989999999999997</v>
      </c>
      <c r="P21" s="68">
        <v>7.3940000000000001</v>
      </c>
      <c r="Q21" s="68">
        <v>6.8609999999999998</v>
      </c>
      <c r="R21" s="68">
        <v>6.5670000000000002</v>
      </c>
      <c r="S21" s="68">
        <v>7.2229999999999999</v>
      </c>
      <c r="T21" s="68">
        <v>7.4569999999999999</v>
      </c>
      <c r="U21" s="68">
        <v>7.4349999999999996</v>
      </c>
      <c r="V21" s="68">
        <v>7.4370000000000003</v>
      </c>
      <c r="W21" s="68">
        <v>7.6509999999999998</v>
      </c>
      <c r="X21" s="68">
        <v>6.6660000000000004</v>
      </c>
      <c r="Y21" s="68">
        <v>7.3140000000000001</v>
      </c>
      <c r="Z21" s="68">
        <v>8.2789999999999999</v>
      </c>
      <c r="AA21" s="68">
        <v>8.8780000000000001</v>
      </c>
      <c r="AB21" s="68">
        <v>8.9659999999999993</v>
      </c>
      <c r="AC21" s="68">
        <v>9.2200000000000006</v>
      </c>
      <c r="AD21" s="68">
        <v>8.3729999999999993</v>
      </c>
      <c r="AE21" s="68">
        <v>7.4850000000000003</v>
      </c>
      <c r="AF21" s="68">
        <v>7.6550000000000002</v>
      </c>
      <c r="AG21" s="68">
        <v>7.3330000000000002</v>
      </c>
      <c r="AH21" s="68">
        <v>7.367</v>
      </c>
      <c r="AI21" s="68">
        <v>7.5919999999999996</v>
      </c>
      <c r="AJ21" s="68">
        <v>7.5880000000000001</v>
      </c>
      <c r="AK21" s="68">
        <v>8.44</v>
      </c>
      <c r="AL21" s="68">
        <v>8.657</v>
      </c>
      <c r="AM21" s="68">
        <v>8.8680000000000003</v>
      </c>
      <c r="AN21" s="68">
        <v>8.8439999999999994</v>
      </c>
      <c r="AO21" s="68">
        <v>8.5640000000000001</v>
      </c>
      <c r="AP21" s="68">
        <v>8.1189999999999998</v>
      </c>
      <c r="AQ21" s="68">
        <v>7.258</v>
      </c>
      <c r="AR21" s="68">
        <v>6.1619999999999999</v>
      </c>
      <c r="AS21" s="68">
        <v>6.234</v>
      </c>
      <c r="AT21" s="68">
        <v>6.718</v>
      </c>
      <c r="AU21" s="68">
        <v>7.6440000000000001</v>
      </c>
      <c r="AV21" s="68">
        <v>7.5940000000000003</v>
      </c>
      <c r="AW21" s="68">
        <v>7.774</v>
      </c>
      <c r="AX21" s="68">
        <v>7.9745328718000001</v>
      </c>
      <c r="AY21" s="301">
        <v>8.0653869999999994</v>
      </c>
      <c r="AZ21" s="301">
        <v>7.9681829999999998</v>
      </c>
      <c r="BA21" s="301">
        <v>7.8690689999999996</v>
      </c>
      <c r="BB21" s="301">
        <v>7.6580329999999996</v>
      </c>
      <c r="BC21" s="301">
        <v>7.729857</v>
      </c>
      <c r="BD21" s="301">
        <v>7.8627940000000001</v>
      </c>
      <c r="BE21" s="301">
        <v>7.363664</v>
      </c>
      <c r="BF21" s="301">
        <v>7.2602520000000004</v>
      </c>
      <c r="BG21" s="301">
        <v>7.4737140000000002</v>
      </c>
      <c r="BH21" s="301">
        <v>7.7014440000000004</v>
      </c>
      <c r="BI21" s="301">
        <v>8.2631789999999992</v>
      </c>
      <c r="BJ21" s="301">
        <v>8.1471160000000005</v>
      </c>
      <c r="BK21" s="301">
        <v>8.2106870000000001</v>
      </c>
      <c r="BL21" s="301">
        <v>8.0969610000000003</v>
      </c>
      <c r="BM21" s="301">
        <v>7.9034909999999998</v>
      </c>
      <c r="BN21" s="301">
        <v>7.6944860000000004</v>
      </c>
      <c r="BO21" s="301">
        <v>7.8004100000000003</v>
      </c>
      <c r="BP21" s="301">
        <v>7.9985780000000002</v>
      </c>
      <c r="BQ21" s="301">
        <v>7.5038980000000004</v>
      </c>
      <c r="BR21" s="301">
        <v>7.3842169999999996</v>
      </c>
      <c r="BS21" s="301">
        <v>7.6333909999999996</v>
      </c>
      <c r="BT21" s="301">
        <v>7.8448789999999997</v>
      </c>
      <c r="BU21" s="301">
        <v>8.4376739999999995</v>
      </c>
      <c r="BV21" s="301">
        <v>8.3840079999999997</v>
      </c>
    </row>
    <row r="22" spans="1:74" ht="11.15" customHeight="1" x14ac:dyDescent="0.25">
      <c r="A22" s="1" t="s">
        <v>489</v>
      </c>
      <c r="B22" s="180" t="s">
        <v>420</v>
      </c>
      <c r="C22" s="68">
        <v>34.4</v>
      </c>
      <c r="D22" s="68">
        <v>33.561999999999998</v>
      </c>
      <c r="E22" s="68">
        <v>31.957999999999998</v>
      </c>
      <c r="F22" s="68">
        <v>31.009</v>
      </c>
      <c r="G22" s="68">
        <v>31.544</v>
      </c>
      <c r="H22" s="68">
        <v>30.641999999999999</v>
      </c>
      <c r="I22" s="68">
        <v>30.29</v>
      </c>
      <c r="J22" s="68">
        <v>29.510999999999999</v>
      </c>
      <c r="K22" s="68">
        <v>28.800999999999998</v>
      </c>
      <c r="L22" s="68">
        <v>27.623999999999999</v>
      </c>
      <c r="M22" s="68">
        <v>28.901</v>
      </c>
      <c r="N22" s="68">
        <v>29.39</v>
      </c>
      <c r="O22" s="68">
        <v>32.677999999999997</v>
      </c>
      <c r="P22" s="68">
        <v>31.526</v>
      </c>
      <c r="Q22" s="68">
        <v>30.381</v>
      </c>
      <c r="R22" s="68">
        <v>28.004000000000001</v>
      </c>
      <c r="S22" s="68">
        <v>30.943000000000001</v>
      </c>
      <c r="T22" s="68">
        <v>30.556999999999999</v>
      </c>
      <c r="U22" s="68">
        <v>31.907</v>
      </c>
      <c r="V22" s="68">
        <v>28.974</v>
      </c>
      <c r="W22" s="68">
        <v>26.824999999999999</v>
      </c>
      <c r="X22" s="68">
        <v>27.420999999999999</v>
      </c>
      <c r="Y22" s="68">
        <v>31.103999999999999</v>
      </c>
      <c r="Z22" s="68">
        <v>33.201999999999998</v>
      </c>
      <c r="AA22" s="68">
        <v>32.401000000000003</v>
      </c>
      <c r="AB22" s="68">
        <v>32.037999999999997</v>
      </c>
      <c r="AC22" s="68">
        <v>35.607999999999997</v>
      </c>
      <c r="AD22" s="68">
        <v>31.513999999999999</v>
      </c>
      <c r="AE22" s="68">
        <v>29.707999999999998</v>
      </c>
      <c r="AF22" s="68">
        <v>29.681000000000001</v>
      </c>
      <c r="AG22" s="68">
        <v>29.829000000000001</v>
      </c>
      <c r="AH22" s="68">
        <v>29.402999999999999</v>
      </c>
      <c r="AI22" s="68">
        <v>31.507999999999999</v>
      </c>
      <c r="AJ22" s="68">
        <v>28.966999999999999</v>
      </c>
      <c r="AK22" s="68">
        <v>30.731000000000002</v>
      </c>
      <c r="AL22" s="68">
        <v>31.404</v>
      </c>
      <c r="AM22" s="68">
        <v>33.152999999999999</v>
      </c>
      <c r="AN22" s="68">
        <v>32.244</v>
      </c>
      <c r="AO22" s="68">
        <v>31.352653</v>
      </c>
      <c r="AP22" s="68">
        <v>30.757037</v>
      </c>
      <c r="AQ22" s="68">
        <v>29.556887</v>
      </c>
      <c r="AR22" s="68">
        <v>28.965709</v>
      </c>
      <c r="AS22" s="68">
        <v>29.942288000000001</v>
      </c>
      <c r="AT22" s="68">
        <v>30.800723999999999</v>
      </c>
      <c r="AU22" s="68">
        <v>30.564662999999999</v>
      </c>
      <c r="AV22" s="68">
        <v>28.296400999999999</v>
      </c>
      <c r="AW22" s="68">
        <v>26.968</v>
      </c>
      <c r="AX22" s="68">
        <v>28.935043451999999</v>
      </c>
      <c r="AY22" s="301">
        <v>31.423829999999999</v>
      </c>
      <c r="AZ22" s="301">
        <v>30.602070000000001</v>
      </c>
      <c r="BA22" s="301">
        <v>29.184560000000001</v>
      </c>
      <c r="BB22" s="301">
        <v>28.656639999999999</v>
      </c>
      <c r="BC22" s="301">
        <v>28.084399999999999</v>
      </c>
      <c r="BD22" s="301">
        <v>29.15</v>
      </c>
      <c r="BE22" s="301">
        <v>29.339020000000001</v>
      </c>
      <c r="BF22" s="301">
        <v>28.675730000000001</v>
      </c>
      <c r="BG22" s="301">
        <v>29.357320000000001</v>
      </c>
      <c r="BH22" s="301">
        <v>28.776730000000001</v>
      </c>
      <c r="BI22" s="301">
        <v>30.830089999999998</v>
      </c>
      <c r="BJ22" s="301">
        <v>31.526990000000001</v>
      </c>
      <c r="BK22" s="301">
        <v>33.047899999999998</v>
      </c>
      <c r="BL22" s="301">
        <v>31.595400000000001</v>
      </c>
      <c r="BM22" s="301">
        <v>29.716229999999999</v>
      </c>
      <c r="BN22" s="301">
        <v>28.862030000000001</v>
      </c>
      <c r="BO22" s="301">
        <v>28.07845</v>
      </c>
      <c r="BP22" s="301">
        <v>28.91527</v>
      </c>
      <c r="BQ22" s="301">
        <v>29.067460000000001</v>
      </c>
      <c r="BR22" s="301">
        <v>28.413180000000001</v>
      </c>
      <c r="BS22" s="301">
        <v>29.109079999999999</v>
      </c>
      <c r="BT22" s="301">
        <v>29.33165</v>
      </c>
      <c r="BU22" s="301">
        <v>30.413969999999999</v>
      </c>
      <c r="BV22" s="301">
        <v>32.450150000000001</v>
      </c>
    </row>
    <row r="23" spans="1:74" ht="11.15" customHeight="1" x14ac:dyDescent="0.25">
      <c r="A23" s="1" t="s">
        <v>490</v>
      </c>
      <c r="B23" s="180" t="s">
        <v>112</v>
      </c>
      <c r="C23" s="68">
        <v>248.887</v>
      </c>
      <c r="D23" s="68">
        <v>253.249</v>
      </c>
      <c r="E23" s="68">
        <v>239.67</v>
      </c>
      <c r="F23" s="68">
        <v>240.14500000000001</v>
      </c>
      <c r="G23" s="68">
        <v>242.887</v>
      </c>
      <c r="H23" s="68">
        <v>240.71600000000001</v>
      </c>
      <c r="I23" s="68">
        <v>234.29300000000001</v>
      </c>
      <c r="J23" s="68">
        <v>236.30199999999999</v>
      </c>
      <c r="K23" s="68">
        <v>239.97</v>
      </c>
      <c r="L23" s="68">
        <v>232.672</v>
      </c>
      <c r="M23" s="68">
        <v>230.23599999999999</v>
      </c>
      <c r="N23" s="68">
        <v>246.5</v>
      </c>
      <c r="O23" s="68">
        <v>262.36599999999999</v>
      </c>
      <c r="P23" s="68">
        <v>252.05799999999999</v>
      </c>
      <c r="Q23" s="68">
        <v>236.55500000000001</v>
      </c>
      <c r="R23" s="68">
        <v>230.869</v>
      </c>
      <c r="S23" s="68">
        <v>235.83</v>
      </c>
      <c r="T23" s="68">
        <v>229.91399999999999</v>
      </c>
      <c r="U23" s="68">
        <v>235.434</v>
      </c>
      <c r="V23" s="68">
        <v>230.36199999999999</v>
      </c>
      <c r="W23" s="68">
        <v>232.04300000000001</v>
      </c>
      <c r="X23" s="68">
        <v>224.47300000000001</v>
      </c>
      <c r="Y23" s="68">
        <v>233.691</v>
      </c>
      <c r="Z23" s="68">
        <v>254.1</v>
      </c>
      <c r="AA23" s="68">
        <v>265.71100000000001</v>
      </c>
      <c r="AB23" s="68">
        <v>253.09100000000001</v>
      </c>
      <c r="AC23" s="68">
        <v>261.82299999999998</v>
      </c>
      <c r="AD23" s="68">
        <v>258.46300000000002</v>
      </c>
      <c r="AE23" s="68">
        <v>258.952</v>
      </c>
      <c r="AF23" s="68">
        <v>254.47900000000001</v>
      </c>
      <c r="AG23" s="68">
        <v>250.36</v>
      </c>
      <c r="AH23" s="68">
        <v>237.53399999999999</v>
      </c>
      <c r="AI23" s="68">
        <v>227.578</v>
      </c>
      <c r="AJ23" s="68">
        <v>227.61586700000001</v>
      </c>
      <c r="AK23" s="68">
        <v>241.22969800000001</v>
      </c>
      <c r="AL23" s="68">
        <v>243.39474999999999</v>
      </c>
      <c r="AM23" s="68">
        <v>255.13900000000001</v>
      </c>
      <c r="AN23" s="68">
        <v>241.09299999999999</v>
      </c>
      <c r="AO23" s="68">
        <v>237.64709199999999</v>
      </c>
      <c r="AP23" s="68">
        <v>238.42045100000001</v>
      </c>
      <c r="AQ23" s="68">
        <v>239.85271499999999</v>
      </c>
      <c r="AR23" s="68">
        <v>237.23922099999999</v>
      </c>
      <c r="AS23" s="68">
        <v>230.768698</v>
      </c>
      <c r="AT23" s="68">
        <v>225.69403299999999</v>
      </c>
      <c r="AU23" s="68">
        <v>227.045558</v>
      </c>
      <c r="AV23" s="68">
        <v>216.69439</v>
      </c>
      <c r="AW23" s="68">
        <v>219.303</v>
      </c>
      <c r="AX23" s="68">
        <v>233.19429658000001</v>
      </c>
      <c r="AY23" s="301">
        <v>249.4871</v>
      </c>
      <c r="AZ23" s="301">
        <v>252.13390000000001</v>
      </c>
      <c r="BA23" s="301">
        <v>241.4196</v>
      </c>
      <c r="BB23" s="301">
        <v>240.1917</v>
      </c>
      <c r="BC23" s="301">
        <v>241.2045</v>
      </c>
      <c r="BD23" s="301">
        <v>246.3492</v>
      </c>
      <c r="BE23" s="301">
        <v>245.18700000000001</v>
      </c>
      <c r="BF23" s="301">
        <v>237.0549</v>
      </c>
      <c r="BG23" s="301">
        <v>233.80459999999999</v>
      </c>
      <c r="BH23" s="301">
        <v>229.89070000000001</v>
      </c>
      <c r="BI23" s="301">
        <v>239.17760000000001</v>
      </c>
      <c r="BJ23" s="301">
        <v>248.9828</v>
      </c>
      <c r="BK23" s="301">
        <v>257.47980000000001</v>
      </c>
      <c r="BL23" s="301">
        <v>257.2593</v>
      </c>
      <c r="BM23" s="301">
        <v>247.667</v>
      </c>
      <c r="BN23" s="301">
        <v>242.19489999999999</v>
      </c>
      <c r="BO23" s="301">
        <v>242.5558</v>
      </c>
      <c r="BP23" s="301">
        <v>247.12860000000001</v>
      </c>
      <c r="BQ23" s="301">
        <v>247.3494</v>
      </c>
      <c r="BR23" s="301">
        <v>241.43170000000001</v>
      </c>
      <c r="BS23" s="301">
        <v>238.64109999999999</v>
      </c>
      <c r="BT23" s="301">
        <v>234.99160000000001</v>
      </c>
      <c r="BU23" s="301">
        <v>241.32050000000001</v>
      </c>
      <c r="BV23" s="301">
        <v>250.45920000000001</v>
      </c>
    </row>
    <row r="24" spans="1:74" ht="11.15" customHeight="1" x14ac:dyDescent="0.25">
      <c r="A24" s="1"/>
      <c r="B24" s="7" t="s">
        <v>114</v>
      </c>
      <c r="C24" s="221"/>
      <c r="D24" s="221"/>
      <c r="E24" s="221"/>
      <c r="F24" s="221"/>
      <c r="G24" s="221"/>
      <c r="H24" s="221"/>
      <c r="I24" s="221"/>
      <c r="J24" s="221"/>
      <c r="K24" s="221"/>
      <c r="L24" s="221"/>
      <c r="M24" s="221"/>
      <c r="N24" s="221"/>
      <c r="O24" s="221"/>
      <c r="P24" s="221"/>
      <c r="Q24" s="221"/>
      <c r="R24" s="221"/>
      <c r="S24" s="221"/>
      <c r="T24" s="221"/>
      <c r="U24" s="221"/>
      <c r="V24" s="221"/>
      <c r="W24" s="221"/>
      <c r="X24" s="221"/>
      <c r="Y24" s="221"/>
      <c r="Z24" s="221"/>
      <c r="AA24" s="221"/>
      <c r="AB24" s="221"/>
      <c r="AC24" s="221"/>
      <c r="AD24" s="221"/>
      <c r="AE24" s="221"/>
      <c r="AF24" s="221"/>
      <c r="AG24" s="221"/>
      <c r="AH24" s="221"/>
      <c r="AI24" s="221"/>
      <c r="AJ24" s="221"/>
      <c r="AK24" s="221"/>
      <c r="AL24" s="221"/>
      <c r="AM24" s="221"/>
      <c r="AN24" s="221"/>
      <c r="AO24" s="221"/>
      <c r="AP24" s="221"/>
      <c r="AQ24" s="221"/>
      <c r="AR24" s="221"/>
      <c r="AS24" s="221"/>
      <c r="AT24" s="221"/>
      <c r="AU24" s="221"/>
      <c r="AV24" s="221"/>
      <c r="AW24" s="221"/>
      <c r="AX24" s="221"/>
      <c r="AY24" s="361"/>
      <c r="AZ24" s="361"/>
      <c r="BA24" s="361"/>
      <c r="BB24" s="361"/>
      <c r="BC24" s="361"/>
      <c r="BD24" s="361"/>
      <c r="BE24" s="361"/>
      <c r="BF24" s="361"/>
      <c r="BG24" s="361"/>
      <c r="BH24" s="361"/>
      <c r="BI24" s="361"/>
      <c r="BJ24" s="361"/>
      <c r="BK24" s="361"/>
      <c r="BL24" s="361"/>
      <c r="BM24" s="361"/>
      <c r="BN24" s="361"/>
      <c r="BO24" s="361"/>
      <c r="BP24" s="361"/>
      <c r="BQ24" s="361"/>
      <c r="BR24" s="361"/>
      <c r="BS24" s="361"/>
      <c r="BT24" s="361"/>
      <c r="BU24" s="361"/>
      <c r="BV24" s="361"/>
    </row>
    <row r="25" spans="1:74" ht="11.15" customHeight="1" x14ac:dyDescent="0.25">
      <c r="A25" s="1" t="s">
        <v>491</v>
      </c>
      <c r="B25" s="180" t="s">
        <v>112</v>
      </c>
      <c r="C25" s="68">
        <v>24.969000000000001</v>
      </c>
      <c r="D25" s="68">
        <v>24.768999999999998</v>
      </c>
      <c r="E25" s="68">
        <v>22.863</v>
      </c>
      <c r="F25" s="68">
        <v>22.582999999999998</v>
      </c>
      <c r="G25" s="68">
        <v>23.776</v>
      </c>
      <c r="H25" s="68">
        <v>24.55</v>
      </c>
      <c r="I25" s="68">
        <v>24.228999999999999</v>
      </c>
      <c r="J25" s="68">
        <v>23.227</v>
      </c>
      <c r="K25" s="68">
        <v>24.748000000000001</v>
      </c>
      <c r="L25" s="68">
        <v>24.888000000000002</v>
      </c>
      <c r="M25" s="68">
        <v>24.106999999999999</v>
      </c>
      <c r="N25" s="68">
        <v>25.768999999999998</v>
      </c>
      <c r="O25" s="68">
        <v>28.704999999999998</v>
      </c>
      <c r="P25" s="68">
        <v>23.864000000000001</v>
      </c>
      <c r="Q25" s="68">
        <v>20.864999999999998</v>
      </c>
      <c r="R25" s="68">
        <v>20.866</v>
      </c>
      <c r="S25" s="68">
        <v>22.169</v>
      </c>
      <c r="T25" s="68">
        <v>21.491</v>
      </c>
      <c r="U25" s="68">
        <v>21.916</v>
      </c>
      <c r="V25" s="68">
        <v>23.084</v>
      </c>
      <c r="W25" s="68">
        <v>23.007000000000001</v>
      </c>
      <c r="X25" s="68">
        <v>23.33</v>
      </c>
      <c r="Y25" s="68">
        <v>24.834</v>
      </c>
      <c r="Z25" s="68">
        <v>26.129000000000001</v>
      </c>
      <c r="AA25" s="68">
        <v>28.536999999999999</v>
      </c>
      <c r="AB25" s="68">
        <v>26.396999999999998</v>
      </c>
      <c r="AC25" s="68">
        <v>22.585000000000001</v>
      </c>
      <c r="AD25" s="68">
        <v>22.888999999999999</v>
      </c>
      <c r="AE25" s="68">
        <v>24.068999999999999</v>
      </c>
      <c r="AF25" s="68">
        <v>23.495000000000001</v>
      </c>
      <c r="AG25" s="68">
        <v>24.292999999999999</v>
      </c>
      <c r="AH25" s="68">
        <v>25.151</v>
      </c>
      <c r="AI25" s="68">
        <v>22.542999999999999</v>
      </c>
      <c r="AJ25" s="68">
        <v>25.205065000000001</v>
      </c>
      <c r="AK25" s="68">
        <v>25.039054</v>
      </c>
      <c r="AL25" s="68">
        <v>25.398053999999998</v>
      </c>
      <c r="AM25" s="68">
        <v>22.939</v>
      </c>
      <c r="AN25" s="68">
        <v>20.896000000000001</v>
      </c>
      <c r="AO25" s="68">
        <v>20.259076</v>
      </c>
      <c r="AP25" s="68">
        <v>21.279779000000001</v>
      </c>
      <c r="AQ25" s="68">
        <v>20.360513999999998</v>
      </c>
      <c r="AR25" s="68">
        <v>18.600299</v>
      </c>
      <c r="AS25" s="68">
        <v>17.886856999999999</v>
      </c>
      <c r="AT25" s="68">
        <v>18.165274</v>
      </c>
      <c r="AU25" s="68">
        <v>18.506231</v>
      </c>
      <c r="AV25" s="68">
        <v>18.285882000000001</v>
      </c>
      <c r="AW25" s="68">
        <v>17.617000000000001</v>
      </c>
      <c r="AX25" s="68">
        <v>17.109215978000002</v>
      </c>
      <c r="AY25" s="301">
        <v>18.990020000000001</v>
      </c>
      <c r="AZ25" s="301">
        <v>19.605460000000001</v>
      </c>
      <c r="BA25" s="301">
        <v>18.082889999999999</v>
      </c>
      <c r="BB25" s="301">
        <v>18.57818</v>
      </c>
      <c r="BC25" s="301">
        <v>20.094950000000001</v>
      </c>
      <c r="BD25" s="301">
        <v>21.585509999999999</v>
      </c>
      <c r="BE25" s="301">
        <v>22.362760000000002</v>
      </c>
      <c r="BF25" s="301">
        <v>23.608039999999999</v>
      </c>
      <c r="BG25" s="301">
        <v>23.45373</v>
      </c>
      <c r="BH25" s="301">
        <v>24.71452</v>
      </c>
      <c r="BI25" s="301">
        <v>25.476890000000001</v>
      </c>
      <c r="BJ25" s="301">
        <v>26.836390000000002</v>
      </c>
      <c r="BK25" s="301">
        <v>26.938880000000001</v>
      </c>
      <c r="BL25" s="301">
        <v>26.078779999999998</v>
      </c>
      <c r="BM25" s="301">
        <v>23.394850000000002</v>
      </c>
      <c r="BN25" s="301">
        <v>22.656669999999998</v>
      </c>
      <c r="BO25" s="301">
        <v>23.46217</v>
      </c>
      <c r="BP25" s="301">
        <v>24.400379999999998</v>
      </c>
      <c r="BQ25" s="301">
        <v>24.836960000000001</v>
      </c>
      <c r="BR25" s="301">
        <v>25.88477</v>
      </c>
      <c r="BS25" s="301">
        <v>25.446020000000001</v>
      </c>
      <c r="BT25" s="301">
        <v>26.49212</v>
      </c>
      <c r="BU25" s="301">
        <v>26.750710000000002</v>
      </c>
      <c r="BV25" s="301">
        <v>27.89434</v>
      </c>
    </row>
    <row r="26" spans="1:74" ht="11.15" customHeight="1" x14ac:dyDescent="0.25">
      <c r="A26" s="1"/>
      <c r="B26" s="7" t="s">
        <v>115</v>
      </c>
      <c r="C26" s="222"/>
      <c r="D26" s="222"/>
      <c r="E26" s="222"/>
      <c r="F26" s="222"/>
      <c r="G26" s="222"/>
      <c r="H26" s="222"/>
      <c r="I26" s="222"/>
      <c r="J26" s="222"/>
      <c r="K26" s="222"/>
      <c r="L26" s="222"/>
      <c r="M26" s="222"/>
      <c r="N26" s="222"/>
      <c r="O26" s="222"/>
      <c r="P26" s="222"/>
      <c r="Q26" s="222"/>
      <c r="R26" s="222"/>
      <c r="S26" s="222"/>
      <c r="T26" s="222"/>
      <c r="U26" s="222"/>
      <c r="V26" s="222"/>
      <c r="W26" s="222"/>
      <c r="X26" s="222"/>
      <c r="Y26" s="222"/>
      <c r="Z26" s="222"/>
      <c r="AA26" s="222"/>
      <c r="AB26" s="222"/>
      <c r="AC26" s="222"/>
      <c r="AD26" s="222"/>
      <c r="AE26" s="222"/>
      <c r="AF26" s="222"/>
      <c r="AG26" s="222"/>
      <c r="AH26" s="222"/>
      <c r="AI26" s="222"/>
      <c r="AJ26" s="222"/>
      <c r="AK26" s="222"/>
      <c r="AL26" s="222"/>
      <c r="AM26" s="222"/>
      <c r="AN26" s="222"/>
      <c r="AO26" s="222"/>
      <c r="AP26" s="222"/>
      <c r="AQ26" s="222"/>
      <c r="AR26" s="222"/>
      <c r="AS26" s="222"/>
      <c r="AT26" s="222"/>
      <c r="AU26" s="222"/>
      <c r="AV26" s="222"/>
      <c r="AW26" s="222"/>
      <c r="AX26" s="222"/>
      <c r="AY26" s="362"/>
      <c r="AZ26" s="362"/>
      <c r="BA26" s="362"/>
      <c r="BB26" s="362"/>
      <c r="BC26" s="362"/>
      <c r="BD26" s="362"/>
      <c r="BE26" s="362"/>
      <c r="BF26" s="362"/>
      <c r="BG26" s="362"/>
      <c r="BH26" s="362"/>
      <c r="BI26" s="362"/>
      <c r="BJ26" s="362"/>
      <c r="BK26" s="362"/>
      <c r="BL26" s="362"/>
      <c r="BM26" s="362"/>
      <c r="BN26" s="362"/>
      <c r="BO26" s="362"/>
      <c r="BP26" s="362"/>
      <c r="BQ26" s="362"/>
      <c r="BR26" s="362"/>
      <c r="BS26" s="362"/>
      <c r="BT26" s="362"/>
      <c r="BU26" s="362"/>
      <c r="BV26" s="362"/>
    </row>
    <row r="27" spans="1:74" ht="11.15" customHeight="1" x14ac:dyDescent="0.25">
      <c r="A27" s="1" t="s">
        <v>492</v>
      </c>
      <c r="B27" s="181" t="s">
        <v>112</v>
      </c>
      <c r="C27" s="69">
        <v>223.91800000000001</v>
      </c>
      <c r="D27" s="69">
        <v>228.48</v>
      </c>
      <c r="E27" s="69">
        <v>216.80699999999999</v>
      </c>
      <c r="F27" s="69">
        <v>217.56200000000001</v>
      </c>
      <c r="G27" s="69">
        <v>219.11099999999999</v>
      </c>
      <c r="H27" s="69">
        <v>216.166</v>
      </c>
      <c r="I27" s="69">
        <v>210.06399999999999</v>
      </c>
      <c r="J27" s="69">
        <v>213.07499999999999</v>
      </c>
      <c r="K27" s="69">
        <v>215.22200000000001</v>
      </c>
      <c r="L27" s="69">
        <v>207.78399999999999</v>
      </c>
      <c r="M27" s="69">
        <v>206.12899999999999</v>
      </c>
      <c r="N27" s="69">
        <v>220.73099999999999</v>
      </c>
      <c r="O27" s="69">
        <v>233.661</v>
      </c>
      <c r="P27" s="69">
        <v>228.19399999999999</v>
      </c>
      <c r="Q27" s="69">
        <v>215.69</v>
      </c>
      <c r="R27" s="69">
        <v>210.00299999999999</v>
      </c>
      <c r="S27" s="69">
        <v>213.661</v>
      </c>
      <c r="T27" s="69">
        <v>208.423</v>
      </c>
      <c r="U27" s="69">
        <v>213.518</v>
      </c>
      <c r="V27" s="69">
        <v>207.27799999999999</v>
      </c>
      <c r="W27" s="69">
        <v>209.036</v>
      </c>
      <c r="X27" s="69">
        <v>201.143</v>
      </c>
      <c r="Y27" s="69">
        <v>208.857</v>
      </c>
      <c r="Z27" s="69">
        <v>227.971</v>
      </c>
      <c r="AA27" s="69">
        <v>237.17400000000001</v>
      </c>
      <c r="AB27" s="69">
        <v>226.69399999999999</v>
      </c>
      <c r="AC27" s="69">
        <v>239.238</v>
      </c>
      <c r="AD27" s="69">
        <v>235.57400000000001</v>
      </c>
      <c r="AE27" s="69">
        <v>234.88300000000001</v>
      </c>
      <c r="AF27" s="69">
        <v>230.98400000000001</v>
      </c>
      <c r="AG27" s="69">
        <v>226.06700000000001</v>
      </c>
      <c r="AH27" s="69">
        <v>212.38300000000001</v>
      </c>
      <c r="AI27" s="69">
        <v>205.035</v>
      </c>
      <c r="AJ27" s="69">
        <v>202.41080199999999</v>
      </c>
      <c r="AK27" s="69">
        <v>216.19064399999999</v>
      </c>
      <c r="AL27" s="69">
        <v>217.99669599999999</v>
      </c>
      <c r="AM27" s="69">
        <v>232.2</v>
      </c>
      <c r="AN27" s="69">
        <v>220.197</v>
      </c>
      <c r="AO27" s="69">
        <v>217.38801599999999</v>
      </c>
      <c r="AP27" s="69">
        <v>217.140672</v>
      </c>
      <c r="AQ27" s="69">
        <v>219.49220099999999</v>
      </c>
      <c r="AR27" s="69">
        <v>218.63892200000001</v>
      </c>
      <c r="AS27" s="69">
        <v>212.88184100000001</v>
      </c>
      <c r="AT27" s="69">
        <v>207.52875900000001</v>
      </c>
      <c r="AU27" s="69">
        <v>208.53932699999999</v>
      </c>
      <c r="AV27" s="69">
        <v>198.40850800000001</v>
      </c>
      <c r="AW27" s="69">
        <v>201.68600000000001</v>
      </c>
      <c r="AX27" s="69">
        <v>216.08608047000001</v>
      </c>
      <c r="AY27" s="320">
        <v>230.49700000000001</v>
      </c>
      <c r="AZ27" s="320">
        <v>232.5284</v>
      </c>
      <c r="BA27" s="320">
        <v>223.33670000000001</v>
      </c>
      <c r="BB27" s="320">
        <v>221.61349999999999</v>
      </c>
      <c r="BC27" s="320">
        <v>221.1096</v>
      </c>
      <c r="BD27" s="320">
        <v>224.7637</v>
      </c>
      <c r="BE27" s="320">
        <v>222.82419999999999</v>
      </c>
      <c r="BF27" s="320">
        <v>213.4469</v>
      </c>
      <c r="BG27" s="320">
        <v>210.3509</v>
      </c>
      <c r="BH27" s="320">
        <v>205.17619999999999</v>
      </c>
      <c r="BI27" s="320">
        <v>213.70070000000001</v>
      </c>
      <c r="BJ27" s="320">
        <v>222.1464</v>
      </c>
      <c r="BK27" s="320">
        <v>230.54089999999999</v>
      </c>
      <c r="BL27" s="320">
        <v>231.18049999999999</v>
      </c>
      <c r="BM27" s="320">
        <v>224.2722</v>
      </c>
      <c r="BN27" s="320">
        <v>219.53819999999999</v>
      </c>
      <c r="BO27" s="320">
        <v>219.09360000000001</v>
      </c>
      <c r="BP27" s="320">
        <v>222.72819999999999</v>
      </c>
      <c r="BQ27" s="320">
        <v>222.51240000000001</v>
      </c>
      <c r="BR27" s="320">
        <v>215.547</v>
      </c>
      <c r="BS27" s="320">
        <v>213.1951</v>
      </c>
      <c r="BT27" s="320">
        <v>208.49950000000001</v>
      </c>
      <c r="BU27" s="320">
        <v>214.56979999999999</v>
      </c>
      <c r="BV27" s="320">
        <v>222.56489999999999</v>
      </c>
    </row>
    <row r="28" spans="1:74" s="267" customFormat="1" ht="12" customHeight="1" x14ac:dyDescent="0.25">
      <c r="A28" s="1"/>
      <c r="B28" s="743" t="s">
        <v>810</v>
      </c>
      <c r="C28" s="735"/>
      <c r="D28" s="735"/>
      <c r="E28" s="735"/>
      <c r="F28" s="735"/>
      <c r="G28" s="735"/>
      <c r="H28" s="735"/>
      <c r="I28" s="735"/>
      <c r="J28" s="735"/>
      <c r="K28" s="735"/>
      <c r="L28" s="735"/>
      <c r="M28" s="735"/>
      <c r="N28" s="735"/>
      <c r="O28" s="735"/>
      <c r="P28" s="735"/>
      <c r="Q28" s="735"/>
      <c r="AY28" s="478"/>
      <c r="AZ28" s="478"/>
      <c r="BA28" s="478"/>
      <c r="BB28" s="478"/>
      <c r="BC28" s="478"/>
      <c r="BD28" s="478"/>
      <c r="BE28" s="478"/>
      <c r="BF28" s="478"/>
      <c r="BG28" s="478"/>
      <c r="BH28" s="478"/>
      <c r="BI28" s="478"/>
      <c r="BJ28" s="478"/>
    </row>
    <row r="29" spans="1:74" s="403" customFormat="1" ht="12" customHeight="1" x14ac:dyDescent="0.25">
      <c r="A29" s="402"/>
      <c r="B29" s="761" t="str">
        <f>"Notes: "&amp;"EIA completed modeling and analysis for this report on " &amp;Dates!D2&amp;"."</f>
        <v>Notes: EIA completed modeling and analysis for this report on Thursday January 6, 2022.</v>
      </c>
      <c r="C29" s="760"/>
      <c r="D29" s="760"/>
      <c r="E29" s="760"/>
      <c r="F29" s="760"/>
      <c r="G29" s="760"/>
      <c r="H29" s="760"/>
      <c r="I29" s="760"/>
      <c r="J29" s="760"/>
      <c r="K29" s="760"/>
      <c r="L29" s="760"/>
      <c r="M29" s="760"/>
      <c r="N29" s="760"/>
      <c r="O29" s="760"/>
      <c r="P29" s="760"/>
      <c r="Q29" s="760"/>
      <c r="AY29" s="479"/>
      <c r="AZ29" s="479"/>
      <c r="BA29" s="479"/>
      <c r="BB29" s="479"/>
      <c r="BC29" s="479"/>
      <c r="BD29" s="479"/>
      <c r="BE29" s="479"/>
      <c r="BF29" s="479"/>
      <c r="BG29" s="479"/>
      <c r="BH29" s="479"/>
      <c r="BI29" s="479"/>
      <c r="BJ29" s="479"/>
    </row>
    <row r="30" spans="1:74" s="403" customFormat="1" ht="12" customHeight="1" x14ac:dyDescent="0.25">
      <c r="A30" s="402"/>
      <c r="B30" s="761" t="s">
        <v>352</v>
      </c>
      <c r="C30" s="760"/>
      <c r="D30" s="760"/>
      <c r="E30" s="760"/>
      <c r="F30" s="760"/>
      <c r="G30" s="760"/>
      <c r="H30" s="760"/>
      <c r="I30" s="760"/>
      <c r="J30" s="760"/>
      <c r="K30" s="760"/>
      <c r="L30" s="760"/>
      <c r="M30" s="760"/>
      <c r="N30" s="760"/>
      <c r="O30" s="760"/>
      <c r="P30" s="760"/>
      <c r="Q30" s="760"/>
      <c r="AY30" s="479"/>
      <c r="AZ30" s="479"/>
      <c r="BA30" s="479"/>
      <c r="BB30" s="479"/>
      <c r="BC30" s="479"/>
      <c r="BD30" s="479"/>
      <c r="BE30" s="479"/>
      <c r="BF30" s="479"/>
      <c r="BG30" s="479"/>
      <c r="BH30" s="479"/>
      <c r="BI30" s="479"/>
      <c r="BJ30" s="479"/>
    </row>
    <row r="31" spans="1:74" s="267" customFormat="1" ht="12" customHeight="1" x14ac:dyDescent="0.25">
      <c r="A31" s="1"/>
      <c r="B31" s="744" t="s">
        <v>128</v>
      </c>
      <c r="C31" s="735"/>
      <c r="D31" s="735"/>
      <c r="E31" s="735"/>
      <c r="F31" s="735"/>
      <c r="G31" s="735"/>
      <c r="H31" s="735"/>
      <c r="I31" s="735"/>
      <c r="J31" s="735"/>
      <c r="K31" s="735"/>
      <c r="L31" s="735"/>
      <c r="M31" s="735"/>
      <c r="N31" s="735"/>
      <c r="O31" s="735"/>
      <c r="P31" s="735"/>
      <c r="Q31" s="735"/>
      <c r="AY31" s="478"/>
      <c r="AZ31" s="478"/>
      <c r="BA31" s="478"/>
      <c r="BB31" s="478"/>
      <c r="BC31" s="478"/>
      <c r="BD31" s="478"/>
      <c r="BE31" s="478"/>
      <c r="BF31" s="478"/>
      <c r="BG31" s="478"/>
      <c r="BH31" s="478"/>
      <c r="BI31" s="478"/>
      <c r="BJ31" s="478"/>
    </row>
    <row r="32" spans="1:74" s="403" customFormat="1" ht="12" customHeight="1" x14ac:dyDescent="0.25">
      <c r="A32" s="402"/>
      <c r="B32" s="756" t="s">
        <v>847</v>
      </c>
      <c r="C32" s="750"/>
      <c r="D32" s="750"/>
      <c r="E32" s="750"/>
      <c r="F32" s="750"/>
      <c r="G32" s="750"/>
      <c r="H32" s="750"/>
      <c r="I32" s="750"/>
      <c r="J32" s="750"/>
      <c r="K32" s="750"/>
      <c r="L32" s="750"/>
      <c r="M32" s="750"/>
      <c r="N32" s="750"/>
      <c r="O32" s="750"/>
      <c r="P32" s="750"/>
      <c r="Q32" s="750"/>
      <c r="AY32" s="479"/>
      <c r="AZ32" s="479"/>
      <c r="BA32" s="479"/>
      <c r="BB32" s="479"/>
      <c r="BC32" s="479"/>
      <c r="BD32" s="479"/>
      <c r="BE32" s="479"/>
      <c r="BF32" s="479"/>
      <c r="BG32" s="479"/>
      <c r="BH32" s="479"/>
      <c r="BI32" s="479"/>
      <c r="BJ32" s="479"/>
    </row>
    <row r="33" spans="1:74" s="403" customFormat="1" ht="12" customHeight="1" x14ac:dyDescent="0.25">
      <c r="A33" s="402"/>
      <c r="B33" s="791" t="s">
        <v>848</v>
      </c>
      <c r="C33" s="750"/>
      <c r="D33" s="750"/>
      <c r="E33" s="750"/>
      <c r="F33" s="750"/>
      <c r="G33" s="750"/>
      <c r="H33" s="750"/>
      <c r="I33" s="750"/>
      <c r="J33" s="750"/>
      <c r="K33" s="750"/>
      <c r="L33" s="750"/>
      <c r="M33" s="750"/>
      <c r="N33" s="750"/>
      <c r="O33" s="750"/>
      <c r="P33" s="750"/>
      <c r="Q33" s="750"/>
      <c r="AY33" s="479"/>
      <c r="AZ33" s="479"/>
      <c r="BA33" s="479"/>
      <c r="BB33" s="479"/>
      <c r="BC33" s="479"/>
      <c r="BD33" s="479"/>
      <c r="BE33" s="479"/>
      <c r="BF33" s="479"/>
      <c r="BG33" s="479"/>
      <c r="BH33" s="479"/>
      <c r="BI33" s="479"/>
      <c r="BJ33" s="479"/>
    </row>
    <row r="34" spans="1:74" s="403" customFormat="1" ht="12" customHeight="1" x14ac:dyDescent="0.25">
      <c r="A34" s="402"/>
      <c r="B34" s="754" t="s">
        <v>850</v>
      </c>
      <c r="C34" s="753"/>
      <c r="D34" s="753"/>
      <c r="E34" s="753"/>
      <c r="F34" s="753"/>
      <c r="G34" s="753"/>
      <c r="H34" s="753"/>
      <c r="I34" s="753"/>
      <c r="J34" s="753"/>
      <c r="K34" s="753"/>
      <c r="L34" s="753"/>
      <c r="M34" s="753"/>
      <c r="N34" s="753"/>
      <c r="O34" s="753"/>
      <c r="P34" s="753"/>
      <c r="Q34" s="750"/>
      <c r="AY34" s="479"/>
      <c r="AZ34" s="479"/>
      <c r="BA34" s="479"/>
      <c r="BB34" s="479"/>
      <c r="BC34" s="479"/>
      <c r="BD34" s="479"/>
      <c r="BE34" s="479"/>
      <c r="BF34" s="479"/>
      <c r="BG34" s="479"/>
      <c r="BH34" s="479"/>
      <c r="BI34" s="479"/>
      <c r="BJ34" s="479"/>
    </row>
    <row r="35" spans="1:74" s="403" customFormat="1" ht="12" customHeight="1" x14ac:dyDescent="0.25">
      <c r="A35" s="402"/>
      <c r="B35" s="755" t="s">
        <v>851</v>
      </c>
      <c r="C35" s="757"/>
      <c r="D35" s="757"/>
      <c r="E35" s="757"/>
      <c r="F35" s="757"/>
      <c r="G35" s="757"/>
      <c r="H35" s="757"/>
      <c r="I35" s="757"/>
      <c r="J35" s="757"/>
      <c r="K35" s="757"/>
      <c r="L35" s="757"/>
      <c r="M35" s="757"/>
      <c r="N35" s="757"/>
      <c r="O35" s="757"/>
      <c r="P35" s="757"/>
      <c r="Q35" s="750"/>
      <c r="AY35" s="479"/>
      <c r="AZ35" s="479"/>
      <c r="BA35" s="479"/>
      <c r="BB35" s="479"/>
      <c r="BC35" s="479"/>
      <c r="BD35" s="479"/>
      <c r="BE35" s="479"/>
      <c r="BF35" s="479"/>
      <c r="BG35" s="479"/>
      <c r="BH35" s="479"/>
      <c r="BI35" s="479"/>
      <c r="BJ35" s="479"/>
    </row>
    <row r="36" spans="1:74" s="403" customFormat="1" ht="12" customHeight="1" x14ac:dyDescent="0.25">
      <c r="A36" s="402"/>
      <c r="B36" s="756" t="s">
        <v>833</v>
      </c>
      <c r="C36" s="757"/>
      <c r="D36" s="757"/>
      <c r="E36" s="757"/>
      <c r="F36" s="757"/>
      <c r="G36" s="757"/>
      <c r="H36" s="757"/>
      <c r="I36" s="757"/>
      <c r="J36" s="757"/>
      <c r="K36" s="757"/>
      <c r="L36" s="757"/>
      <c r="M36" s="757"/>
      <c r="N36" s="757"/>
      <c r="O36" s="757"/>
      <c r="P36" s="757"/>
      <c r="Q36" s="750"/>
      <c r="AY36" s="479"/>
      <c r="AZ36" s="479"/>
      <c r="BA36" s="479"/>
      <c r="BB36" s="479"/>
      <c r="BC36" s="479"/>
      <c r="BD36" s="479"/>
      <c r="BE36" s="479"/>
      <c r="BF36" s="479"/>
      <c r="BG36" s="479"/>
      <c r="BH36" s="479"/>
      <c r="BI36" s="479"/>
      <c r="BJ36" s="479"/>
    </row>
    <row r="37" spans="1:74" s="404" customFormat="1" ht="12" customHeight="1" x14ac:dyDescent="0.25">
      <c r="A37" s="393"/>
      <c r="B37" s="762" t="s">
        <v>1371</v>
      </c>
      <c r="C37" s="750"/>
      <c r="D37" s="750"/>
      <c r="E37" s="750"/>
      <c r="F37" s="750"/>
      <c r="G37" s="750"/>
      <c r="H37" s="750"/>
      <c r="I37" s="750"/>
      <c r="J37" s="750"/>
      <c r="K37" s="750"/>
      <c r="L37" s="750"/>
      <c r="M37" s="750"/>
      <c r="N37" s="750"/>
      <c r="O37" s="750"/>
      <c r="P37" s="750"/>
      <c r="Q37" s="750"/>
      <c r="AY37" s="480"/>
      <c r="AZ37" s="480"/>
      <c r="BA37" s="480"/>
      <c r="BB37" s="480"/>
      <c r="BC37" s="480"/>
      <c r="BD37" s="480"/>
      <c r="BE37" s="480"/>
      <c r="BF37" s="480"/>
      <c r="BG37" s="480"/>
      <c r="BH37" s="480"/>
      <c r="BI37" s="480"/>
      <c r="BJ37" s="480"/>
    </row>
    <row r="38" spans="1:74" x14ac:dyDescent="0.2">
      <c r="BD38" s="363"/>
      <c r="BE38" s="363"/>
      <c r="BF38" s="363"/>
      <c r="BK38" s="363"/>
      <c r="BL38" s="363"/>
      <c r="BM38" s="363"/>
      <c r="BN38" s="363"/>
      <c r="BO38" s="363"/>
      <c r="BP38" s="363"/>
      <c r="BQ38" s="363"/>
      <c r="BR38" s="363"/>
      <c r="BS38" s="363"/>
      <c r="BT38" s="363"/>
      <c r="BU38" s="363"/>
      <c r="BV38" s="363"/>
    </row>
    <row r="39" spans="1:74" x14ac:dyDescent="0.2">
      <c r="BK39" s="363"/>
      <c r="BL39" s="363"/>
      <c r="BM39" s="363"/>
      <c r="BN39" s="363"/>
      <c r="BO39" s="363"/>
      <c r="BP39" s="363"/>
      <c r="BQ39" s="363"/>
      <c r="BR39" s="363"/>
      <c r="BS39" s="363"/>
      <c r="BT39" s="363"/>
      <c r="BU39" s="363"/>
      <c r="BV39" s="363"/>
    </row>
    <row r="40" spans="1:74" x14ac:dyDescent="0.2">
      <c r="BK40" s="363"/>
      <c r="BL40" s="363"/>
      <c r="BM40" s="363"/>
      <c r="BN40" s="363"/>
      <c r="BO40" s="363"/>
      <c r="BP40" s="363"/>
      <c r="BQ40" s="363"/>
      <c r="BR40" s="363"/>
      <c r="BS40" s="363"/>
      <c r="BT40" s="363"/>
      <c r="BU40" s="363"/>
      <c r="BV40" s="363"/>
    </row>
    <row r="41" spans="1:74" x14ac:dyDescent="0.2">
      <c r="BK41" s="363"/>
      <c r="BL41" s="363"/>
      <c r="BM41" s="363"/>
      <c r="BN41" s="363"/>
      <c r="BO41" s="363"/>
      <c r="BP41" s="363"/>
      <c r="BQ41" s="363"/>
      <c r="BR41" s="363"/>
      <c r="BS41" s="363"/>
      <c r="BT41" s="363"/>
      <c r="BU41" s="363"/>
      <c r="BV41" s="363"/>
    </row>
    <row r="42" spans="1:74" x14ac:dyDescent="0.2">
      <c r="BK42" s="363"/>
      <c r="BL42" s="363"/>
      <c r="BM42" s="363"/>
      <c r="BN42" s="363"/>
      <c r="BO42" s="363"/>
      <c r="BP42" s="363"/>
      <c r="BQ42" s="363"/>
      <c r="BR42" s="363"/>
      <c r="BS42" s="363"/>
      <c r="BT42" s="363"/>
      <c r="BU42" s="363"/>
      <c r="BV42" s="363"/>
    </row>
    <row r="43" spans="1:74" x14ac:dyDescent="0.2">
      <c r="BK43" s="363"/>
      <c r="BL43" s="363"/>
      <c r="BM43" s="363"/>
      <c r="BN43" s="363"/>
      <c r="BO43" s="363"/>
      <c r="BP43" s="363"/>
      <c r="BQ43" s="363"/>
      <c r="BR43" s="363"/>
      <c r="BS43" s="363"/>
      <c r="BT43" s="363"/>
      <c r="BU43" s="363"/>
      <c r="BV43" s="363"/>
    </row>
    <row r="44" spans="1:74" x14ac:dyDescent="0.2">
      <c r="BK44" s="363"/>
      <c r="BL44" s="363"/>
      <c r="BM44" s="363"/>
      <c r="BN44" s="363"/>
      <c r="BO44" s="363"/>
      <c r="BP44" s="363"/>
      <c r="BQ44" s="363"/>
      <c r="BR44" s="363"/>
      <c r="BS44" s="363"/>
      <c r="BT44" s="363"/>
      <c r="BU44" s="363"/>
      <c r="BV44" s="363"/>
    </row>
    <row r="45" spans="1:74" x14ac:dyDescent="0.2">
      <c r="BK45" s="363"/>
      <c r="BL45" s="363"/>
      <c r="BM45" s="363"/>
      <c r="BN45" s="363"/>
      <c r="BO45" s="363"/>
      <c r="BP45" s="363"/>
      <c r="BQ45" s="363"/>
      <c r="BR45" s="363"/>
      <c r="BS45" s="363"/>
      <c r="BT45" s="363"/>
      <c r="BU45" s="363"/>
      <c r="BV45" s="363"/>
    </row>
    <row r="46" spans="1:74" x14ac:dyDescent="0.2">
      <c r="BK46" s="363"/>
      <c r="BL46" s="363"/>
      <c r="BM46" s="363"/>
      <c r="BN46" s="363"/>
      <c r="BO46" s="363"/>
      <c r="BP46" s="363"/>
      <c r="BQ46" s="363"/>
      <c r="BR46" s="363"/>
      <c r="BS46" s="363"/>
      <c r="BT46" s="363"/>
      <c r="BU46" s="363"/>
      <c r="BV46" s="363"/>
    </row>
    <row r="47" spans="1:74" x14ac:dyDescent="0.2">
      <c r="BK47" s="363"/>
      <c r="BL47" s="363"/>
      <c r="BM47" s="363"/>
      <c r="BN47" s="363"/>
      <c r="BO47" s="363"/>
      <c r="BP47" s="363"/>
      <c r="BQ47" s="363"/>
      <c r="BR47" s="363"/>
      <c r="BS47" s="363"/>
      <c r="BT47" s="363"/>
      <c r="BU47" s="363"/>
      <c r="BV47" s="363"/>
    </row>
    <row r="48" spans="1:74" x14ac:dyDescent="0.2">
      <c r="BK48" s="363"/>
      <c r="BL48" s="363"/>
      <c r="BM48" s="363"/>
      <c r="BN48" s="363"/>
      <c r="BO48" s="363"/>
      <c r="BP48" s="363"/>
      <c r="BQ48" s="363"/>
      <c r="BR48" s="363"/>
      <c r="BS48" s="363"/>
      <c r="BT48" s="363"/>
      <c r="BU48" s="363"/>
      <c r="BV48" s="363"/>
    </row>
    <row r="49" spans="63:74" x14ac:dyDescent="0.2">
      <c r="BK49" s="363"/>
      <c r="BL49" s="363"/>
      <c r="BM49" s="363"/>
      <c r="BN49" s="363"/>
      <c r="BO49" s="363"/>
      <c r="BP49" s="363"/>
      <c r="BQ49" s="363"/>
      <c r="BR49" s="363"/>
      <c r="BS49" s="363"/>
      <c r="BT49" s="363"/>
      <c r="BU49" s="363"/>
      <c r="BV49" s="363"/>
    </row>
    <row r="50" spans="63:74" x14ac:dyDescent="0.2">
      <c r="BK50" s="363"/>
      <c r="BL50" s="363"/>
      <c r="BM50" s="363"/>
      <c r="BN50" s="363"/>
      <c r="BO50" s="363"/>
      <c r="BP50" s="363"/>
      <c r="BQ50" s="363"/>
      <c r="BR50" s="363"/>
      <c r="BS50" s="363"/>
      <c r="BT50" s="363"/>
      <c r="BU50" s="363"/>
      <c r="BV50" s="363"/>
    </row>
    <row r="51" spans="63:74" x14ac:dyDescent="0.2">
      <c r="BK51" s="363"/>
      <c r="BL51" s="363"/>
      <c r="BM51" s="363"/>
      <c r="BN51" s="363"/>
      <c r="BO51" s="363"/>
      <c r="BP51" s="363"/>
      <c r="BQ51" s="363"/>
      <c r="BR51" s="363"/>
      <c r="BS51" s="363"/>
      <c r="BT51" s="363"/>
      <c r="BU51" s="363"/>
      <c r="BV51" s="363"/>
    </row>
    <row r="52" spans="63:74" x14ac:dyDescent="0.2">
      <c r="BK52" s="363"/>
      <c r="BL52" s="363"/>
      <c r="BM52" s="363"/>
      <c r="BN52" s="363"/>
      <c r="BO52" s="363"/>
      <c r="BP52" s="363"/>
      <c r="BQ52" s="363"/>
      <c r="BR52" s="363"/>
      <c r="BS52" s="363"/>
      <c r="BT52" s="363"/>
      <c r="BU52" s="363"/>
      <c r="BV52" s="363"/>
    </row>
    <row r="53" spans="63:74" x14ac:dyDescent="0.2">
      <c r="BK53" s="363"/>
      <c r="BL53" s="363"/>
      <c r="BM53" s="363"/>
      <c r="BN53" s="363"/>
      <c r="BO53" s="363"/>
      <c r="BP53" s="363"/>
      <c r="BQ53" s="363"/>
      <c r="BR53" s="363"/>
      <c r="BS53" s="363"/>
      <c r="BT53" s="363"/>
      <c r="BU53" s="363"/>
      <c r="BV53" s="363"/>
    </row>
    <row r="54" spans="63:74" x14ac:dyDescent="0.2">
      <c r="BK54" s="363"/>
      <c r="BL54" s="363"/>
      <c r="BM54" s="363"/>
      <c r="BN54" s="363"/>
      <c r="BO54" s="363"/>
      <c r="BP54" s="363"/>
      <c r="BQ54" s="363"/>
      <c r="BR54" s="363"/>
      <c r="BS54" s="363"/>
      <c r="BT54" s="363"/>
      <c r="BU54" s="363"/>
      <c r="BV54" s="363"/>
    </row>
    <row r="55" spans="63:74" x14ac:dyDescent="0.2">
      <c r="BK55" s="363"/>
      <c r="BL55" s="363"/>
      <c r="BM55" s="363"/>
      <c r="BN55" s="363"/>
      <c r="BO55" s="363"/>
      <c r="BP55" s="363"/>
      <c r="BQ55" s="363"/>
      <c r="BR55" s="363"/>
      <c r="BS55" s="363"/>
      <c r="BT55" s="363"/>
      <c r="BU55" s="363"/>
      <c r="BV55" s="363"/>
    </row>
    <row r="56" spans="63:74" x14ac:dyDescent="0.2">
      <c r="BK56" s="363"/>
      <c r="BL56" s="363"/>
      <c r="BM56" s="363"/>
      <c r="BN56" s="363"/>
      <c r="BO56" s="363"/>
      <c r="BP56" s="363"/>
      <c r="BQ56" s="363"/>
      <c r="BR56" s="363"/>
      <c r="BS56" s="363"/>
      <c r="BT56" s="363"/>
      <c r="BU56" s="363"/>
      <c r="BV56" s="363"/>
    </row>
    <row r="57" spans="63:74" x14ac:dyDescent="0.2">
      <c r="BK57" s="363"/>
      <c r="BL57" s="363"/>
      <c r="BM57" s="363"/>
      <c r="BN57" s="363"/>
      <c r="BO57" s="363"/>
      <c r="BP57" s="363"/>
      <c r="BQ57" s="363"/>
      <c r="BR57" s="363"/>
      <c r="BS57" s="363"/>
      <c r="BT57" s="363"/>
      <c r="BU57" s="363"/>
      <c r="BV57" s="363"/>
    </row>
    <row r="58" spans="63:74" x14ac:dyDescent="0.2">
      <c r="BK58" s="363"/>
      <c r="BL58" s="363"/>
      <c r="BM58" s="363"/>
      <c r="BN58" s="363"/>
      <c r="BO58" s="363"/>
      <c r="BP58" s="363"/>
      <c r="BQ58" s="363"/>
      <c r="BR58" s="363"/>
      <c r="BS58" s="363"/>
      <c r="BT58" s="363"/>
      <c r="BU58" s="363"/>
      <c r="BV58" s="363"/>
    </row>
    <row r="59" spans="63:74" x14ac:dyDescent="0.2">
      <c r="BK59" s="363"/>
      <c r="BL59" s="363"/>
      <c r="BM59" s="363"/>
      <c r="BN59" s="363"/>
      <c r="BO59" s="363"/>
      <c r="BP59" s="363"/>
      <c r="BQ59" s="363"/>
      <c r="BR59" s="363"/>
      <c r="BS59" s="363"/>
      <c r="BT59" s="363"/>
      <c r="BU59" s="363"/>
      <c r="BV59" s="363"/>
    </row>
    <row r="60" spans="63:74" x14ac:dyDescent="0.2">
      <c r="BK60" s="363"/>
      <c r="BL60" s="363"/>
      <c r="BM60" s="363"/>
      <c r="BN60" s="363"/>
      <c r="BO60" s="363"/>
      <c r="BP60" s="363"/>
      <c r="BQ60" s="363"/>
      <c r="BR60" s="363"/>
      <c r="BS60" s="363"/>
      <c r="BT60" s="363"/>
      <c r="BU60" s="363"/>
      <c r="BV60" s="363"/>
    </row>
    <row r="61" spans="63:74" x14ac:dyDescent="0.2">
      <c r="BK61" s="363"/>
      <c r="BL61" s="363"/>
      <c r="BM61" s="363"/>
      <c r="BN61" s="363"/>
      <c r="BO61" s="363"/>
      <c r="BP61" s="363"/>
      <c r="BQ61" s="363"/>
      <c r="BR61" s="363"/>
      <c r="BS61" s="363"/>
      <c r="BT61" s="363"/>
      <c r="BU61" s="363"/>
      <c r="BV61" s="363"/>
    </row>
    <row r="62" spans="63:74" x14ac:dyDescent="0.2">
      <c r="BK62" s="363"/>
      <c r="BL62" s="363"/>
      <c r="BM62" s="363"/>
      <c r="BN62" s="363"/>
      <c r="BO62" s="363"/>
      <c r="BP62" s="363"/>
      <c r="BQ62" s="363"/>
      <c r="BR62" s="363"/>
      <c r="BS62" s="363"/>
      <c r="BT62" s="363"/>
      <c r="BU62" s="363"/>
      <c r="BV62" s="363"/>
    </row>
    <row r="63" spans="63:74" x14ac:dyDescent="0.2">
      <c r="BK63" s="363"/>
      <c r="BL63" s="363"/>
      <c r="BM63" s="363"/>
      <c r="BN63" s="363"/>
      <c r="BO63" s="363"/>
      <c r="BP63" s="363"/>
      <c r="BQ63" s="363"/>
      <c r="BR63" s="363"/>
      <c r="BS63" s="363"/>
      <c r="BT63" s="363"/>
      <c r="BU63" s="363"/>
      <c r="BV63" s="363"/>
    </row>
    <row r="64" spans="63:74" x14ac:dyDescent="0.2">
      <c r="BK64" s="363"/>
      <c r="BL64" s="363"/>
      <c r="BM64" s="363"/>
      <c r="BN64" s="363"/>
      <c r="BO64" s="363"/>
      <c r="BP64" s="363"/>
      <c r="BQ64" s="363"/>
      <c r="BR64" s="363"/>
      <c r="BS64" s="363"/>
      <c r="BT64" s="363"/>
      <c r="BU64" s="363"/>
      <c r="BV64" s="363"/>
    </row>
    <row r="65" spans="63:74" x14ac:dyDescent="0.2">
      <c r="BK65" s="363"/>
      <c r="BL65" s="363"/>
      <c r="BM65" s="363"/>
      <c r="BN65" s="363"/>
      <c r="BO65" s="363"/>
      <c r="BP65" s="363"/>
      <c r="BQ65" s="363"/>
      <c r="BR65" s="363"/>
      <c r="BS65" s="363"/>
      <c r="BT65" s="363"/>
      <c r="BU65" s="363"/>
      <c r="BV65" s="363"/>
    </row>
    <row r="66" spans="63:74" x14ac:dyDescent="0.2">
      <c r="BK66" s="363"/>
      <c r="BL66" s="363"/>
      <c r="BM66" s="363"/>
      <c r="BN66" s="363"/>
      <c r="BO66" s="363"/>
      <c r="BP66" s="363"/>
      <c r="BQ66" s="363"/>
      <c r="BR66" s="363"/>
      <c r="BS66" s="363"/>
      <c r="BT66" s="363"/>
      <c r="BU66" s="363"/>
      <c r="BV66" s="363"/>
    </row>
    <row r="67" spans="63:74" x14ac:dyDescent="0.2">
      <c r="BK67" s="363"/>
      <c r="BL67" s="363"/>
      <c r="BM67" s="363"/>
      <c r="BN67" s="363"/>
      <c r="BO67" s="363"/>
      <c r="BP67" s="363"/>
      <c r="BQ67" s="363"/>
      <c r="BR67" s="363"/>
      <c r="BS67" s="363"/>
      <c r="BT67" s="363"/>
      <c r="BU67" s="363"/>
      <c r="BV67" s="363"/>
    </row>
    <row r="68" spans="63:74" x14ac:dyDescent="0.2">
      <c r="BK68" s="363"/>
      <c r="BL68" s="363"/>
      <c r="BM68" s="363"/>
      <c r="BN68" s="363"/>
      <c r="BO68" s="363"/>
      <c r="BP68" s="363"/>
      <c r="BQ68" s="363"/>
      <c r="BR68" s="363"/>
      <c r="BS68" s="363"/>
      <c r="BT68" s="363"/>
      <c r="BU68" s="363"/>
      <c r="BV68" s="363"/>
    </row>
    <row r="69" spans="63:74" x14ac:dyDescent="0.2">
      <c r="BK69" s="363"/>
      <c r="BL69" s="363"/>
      <c r="BM69" s="363"/>
      <c r="BN69" s="363"/>
      <c r="BO69" s="363"/>
      <c r="BP69" s="363"/>
      <c r="BQ69" s="363"/>
      <c r="BR69" s="363"/>
      <c r="BS69" s="363"/>
      <c r="BT69" s="363"/>
      <c r="BU69" s="363"/>
      <c r="BV69" s="363"/>
    </row>
    <row r="70" spans="63:74" x14ac:dyDescent="0.2">
      <c r="BK70" s="363"/>
      <c r="BL70" s="363"/>
      <c r="BM70" s="363"/>
      <c r="BN70" s="363"/>
      <c r="BO70" s="363"/>
      <c r="BP70" s="363"/>
      <c r="BQ70" s="363"/>
      <c r="BR70" s="363"/>
      <c r="BS70" s="363"/>
      <c r="BT70" s="363"/>
      <c r="BU70" s="363"/>
      <c r="BV70" s="363"/>
    </row>
    <row r="71" spans="63:74" x14ac:dyDescent="0.2">
      <c r="BK71" s="363"/>
      <c r="BL71" s="363"/>
      <c r="BM71" s="363"/>
      <c r="BN71" s="363"/>
      <c r="BO71" s="363"/>
      <c r="BP71" s="363"/>
      <c r="BQ71" s="363"/>
      <c r="BR71" s="363"/>
      <c r="BS71" s="363"/>
      <c r="BT71" s="363"/>
      <c r="BU71" s="363"/>
      <c r="BV71" s="363"/>
    </row>
    <row r="72" spans="63:74" x14ac:dyDescent="0.2">
      <c r="BK72" s="363"/>
      <c r="BL72" s="363"/>
      <c r="BM72" s="363"/>
      <c r="BN72" s="363"/>
      <c r="BO72" s="363"/>
      <c r="BP72" s="363"/>
      <c r="BQ72" s="363"/>
      <c r="BR72" s="363"/>
      <c r="BS72" s="363"/>
      <c r="BT72" s="363"/>
      <c r="BU72" s="363"/>
      <c r="BV72" s="363"/>
    </row>
    <row r="73" spans="63:74" x14ac:dyDescent="0.2">
      <c r="BK73" s="363"/>
      <c r="BL73" s="363"/>
      <c r="BM73" s="363"/>
      <c r="BN73" s="363"/>
      <c r="BO73" s="363"/>
      <c r="BP73" s="363"/>
      <c r="BQ73" s="363"/>
      <c r="BR73" s="363"/>
      <c r="BS73" s="363"/>
      <c r="BT73" s="363"/>
      <c r="BU73" s="363"/>
      <c r="BV73" s="363"/>
    </row>
    <row r="74" spans="63:74" x14ac:dyDescent="0.2">
      <c r="BK74" s="363"/>
      <c r="BL74" s="363"/>
      <c r="BM74" s="363"/>
      <c r="BN74" s="363"/>
      <c r="BO74" s="363"/>
      <c r="BP74" s="363"/>
      <c r="BQ74" s="363"/>
      <c r="BR74" s="363"/>
      <c r="BS74" s="363"/>
      <c r="BT74" s="363"/>
      <c r="BU74" s="363"/>
      <c r="BV74" s="363"/>
    </row>
    <row r="75" spans="63:74" x14ac:dyDescent="0.2">
      <c r="BK75" s="363"/>
      <c r="BL75" s="363"/>
      <c r="BM75" s="363"/>
      <c r="BN75" s="363"/>
      <c r="BO75" s="363"/>
      <c r="BP75" s="363"/>
      <c r="BQ75" s="363"/>
      <c r="BR75" s="363"/>
      <c r="BS75" s="363"/>
      <c r="BT75" s="363"/>
      <c r="BU75" s="363"/>
      <c r="BV75" s="363"/>
    </row>
    <row r="76" spans="63:74" x14ac:dyDescent="0.2">
      <c r="BK76" s="363"/>
      <c r="BL76" s="363"/>
      <c r="BM76" s="363"/>
      <c r="BN76" s="363"/>
      <c r="BO76" s="363"/>
      <c r="BP76" s="363"/>
      <c r="BQ76" s="363"/>
      <c r="BR76" s="363"/>
      <c r="BS76" s="363"/>
      <c r="BT76" s="363"/>
      <c r="BU76" s="363"/>
      <c r="BV76" s="363"/>
    </row>
    <row r="77" spans="63:74" x14ac:dyDescent="0.2">
      <c r="BK77" s="363"/>
      <c r="BL77" s="363"/>
      <c r="BM77" s="363"/>
      <c r="BN77" s="363"/>
      <c r="BO77" s="363"/>
      <c r="BP77" s="363"/>
      <c r="BQ77" s="363"/>
      <c r="BR77" s="363"/>
      <c r="BS77" s="363"/>
      <c r="BT77" s="363"/>
      <c r="BU77" s="363"/>
      <c r="BV77" s="363"/>
    </row>
    <row r="78" spans="63:74" x14ac:dyDescent="0.2">
      <c r="BK78" s="363"/>
      <c r="BL78" s="363"/>
      <c r="BM78" s="363"/>
      <c r="BN78" s="363"/>
      <c r="BO78" s="363"/>
      <c r="BP78" s="363"/>
      <c r="BQ78" s="363"/>
      <c r="BR78" s="363"/>
      <c r="BS78" s="363"/>
      <c r="BT78" s="363"/>
      <c r="BU78" s="363"/>
      <c r="BV78" s="363"/>
    </row>
    <row r="79" spans="63:74" x14ac:dyDescent="0.2">
      <c r="BK79" s="363"/>
      <c r="BL79" s="363"/>
      <c r="BM79" s="363"/>
      <c r="BN79" s="363"/>
      <c r="BO79" s="363"/>
      <c r="BP79" s="363"/>
      <c r="BQ79" s="363"/>
      <c r="BR79" s="363"/>
      <c r="BS79" s="363"/>
      <c r="BT79" s="363"/>
      <c r="BU79" s="363"/>
      <c r="BV79" s="363"/>
    </row>
    <row r="80" spans="63:74" x14ac:dyDescent="0.2">
      <c r="BK80" s="363"/>
      <c r="BL80" s="363"/>
      <c r="BM80" s="363"/>
      <c r="BN80" s="363"/>
      <c r="BO80" s="363"/>
      <c r="BP80" s="363"/>
      <c r="BQ80" s="363"/>
      <c r="BR80" s="363"/>
      <c r="BS80" s="363"/>
      <c r="BT80" s="363"/>
      <c r="BU80" s="363"/>
      <c r="BV80" s="363"/>
    </row>
    <row r="81" spans="63:74" x14ac:dyDescent="0.2">
      <c r="BK81" s="363"/>
      <c r="BL81" s="363"/>
      <c r="BM81" s="363"/>
      <c r="BN81" s="363"/>
      <c r="BO81" s="363"/>
      <c r="BP81" s="363"/>
      <c r="BQ81" s="363"/>
      <c r="BR81" s="363"/>
      <c r="BS81" s="363"/>
      <c r="BT81" s="363"/>
      <c r="BU81" s="363"/>
      <c r="BV81" s="363"/>
    </row>
    <row r="82" spans="63:74" x14ac:dyDescent="0.2">
      <c r="BK82" s="363"/>
      <c r="BL82" s="363"/>
      <c r="BM82" s="363"/>
      <c r="BN82" s="363"/>
      <c r="BO82" s="363"/>
      <c r="BP82" s="363"/>
      <c r="BQ82" s="363"/>
      <c r="BR82" s="363"/>
      <c r="BS82" s="363"/>
      <c r="BT82" s="363"/>
      <c r="BU82" s="363"/>
      <c r="BV82" s="363"/>
    </row>
    <row r="83" spans="63:74" x14ac:dyDescent="0.2">
      <c r="BK83" s="363"/>
      <c r="BL83" s="363"/>
      <c r="BM83" s="363"/>
      <c r="BN83" s="363"/>
      <c r="BO83" s="363"/>
      <c r="BP83" s="363"/>
      <c r="BQ83" s="363"/>
      <c r="BR83" s="363"/>
      <c r="BS83" s="363"/>
      <c r="BT83" s="363"/>
      <c r="BU83" s="363"/>
      <c r="BV83" s="363"/>
    </row>
    <row r="84" spans="63:74" x14ac:dyDescent="0.2">
      <c r="BK84" s="363"/>
      <c r="BL84" s="363"/>
      <c r="BM84" s="363"/>
      <c r="BN84" s="363"/>
      <c r="BO84" s="363"/>
      <c r="BP84" s="363"/>
      <c r="BQ84" s="363"/>
      <c r="BR84" s="363"/>
      <c r="BS84" s="363"/>
      <c r="BT84" s="363"/>
      <c r="BU84" s="363"/>
      <c r="BV84" s="363"/>
    </row>
    <row r="85" spans="63:74" x14ac:dyDescent="0.2">
      <c r="BK85" s="363"/>
      <c r="BL85" s="363"/>
      <c r="BM85" s="363"/>
      <c r="BN85" s="363"/>
      <c r="BO85" s="363"/>
      <c r="BP85" s="363"/>
      <c r="BQ85" s="363"/>
      <c r="BR85" s="363"/>
      <c r="BS85" s="363"/>
      <c r="BT85" s="363"/>
      <c r="BU85" s="363"/>
      <c r="BV85" s="363"/>
    </row>
    <row r="86" spans="63:74" x14ac:dyDescent="0.2">
      <c r="BK86" s="363"/>
      <c r="BL86" s="363"/>
      <c r="BM86" s="363"/>
      <c r="BN86" s="363"/>
      <c r="BO86" s="363"/>
      <c r="BP86" s="363"/>
      <c r="BQ86" s="363"/>
      <c r="BR86" s="363"/>
      <c r="BS86" s="363"/>
      <c r="BT86" s="363"/>
      <c r="BU86" s="363"/>
      <c r="BV86" s="363"/>
    </row>
    <row r="87" spans="63:74" x14ac:dyDescent="0.2">
      <c r="BK87" s="363"/>
      <c r="BL87" s="363"/>
      <c r="BM87" s="363"/>
      <c r="BN87" s="363"/>
      <c r="BO87" s="363"/>
      <c r="BP87" s="363"/>
      <c r="BQ87" s="363"/>
      <c r="BR87" s="363"/>
      <c r="BS87" s="363"/>
      <c r="BT87" s="363"/>
      <c r="BU87" s="363"/>
      <c r="BV87" s="363"/>
    </row>
    <row r="88" spans="63:74" x14ac:dyDescent="0.2">
      <c r="BK88" s="363"/>
      <c r="BL88" s="363"/>
      <c r="BM88" s="363"/>
      <c r="BN88" s="363"/>
      <c r="BO88" s="363"/>
      <c r="BP88" s="363"/>
      <c r="BQ88" s="363"/>
      <c r="BR88" s="363"/>
      <c r="BS88" s="363"/>
      <c r="BT88" s="363"/>
      <c r="BU88" s="363"/>
      <c r="BV88" s="363"/>
    </row>
    <row r="89" spans="63:74" x14ac:dyDescent="0.2">
      <c r="BK89" s="363"/>
      <c r="BL89" s="363"/>
      <c r="BM89" s="363"/>
      <c r="BN89" s="363"/>
      <c r="BO89" s="363"/>
      <c r="BP89" s="363"/>
      <c r="BQ89" s="363"/>
      <c r="BR89" s="363"/>
      <c r="BS89" s="363"/>
      <c r="BT89" s="363"/>
      <c r="BU89" s="363"/>
      <c r="BV89" s="363"/>
    </row>
    <row r="90" spans="63:74" x14ac:dyDescent="0.2">
      <c r="BK90" s="363"/>
      <c r="BL90" s="363"/>
      <c r="BM90" s="363"/>
      <c r="BN90" s="363"/>
      <c r="BO90" s="363"/>
      <c r="BP90" s="363"/>
      <c r="BQ90" s="363"/>
      <c r="BR90" s="363"/>
      <c r="BS90" s="363"/>
      <c r="BT90" s="363"/>
      <c r="BU90" s="363"/>
      <c r="BV90" s="363"/>
    </row>
    <row r="91" spans="63:74" x14ac:dyDescent="0.2">
      <c r="BK91" s="363"/>
      <c r="BL91" s="363"/>
      <c r="BM91" s="363"/>
      <c r="BN91" s="363"/>
      <c r="BO91" s="363"/>
      <c r="BP91" s="363"/>
      <c r="BQ91" s="363"/>
      <c r="BR91" s="363"/>
      <c r="BS91" s="363"/>
      <c r="BT91" s="363"/>
      <c r="BU91" s="363"/>
      <c r="BV91" s="363"/>
    </row>
    <row r="92" spans="63:74" x14ac:dyDescent="0.2">
      <c r="BK92" s="363"/>
      <c r="BL92" s="363"/>
      <c r="BM92" s="363"/>
      <c r="BN92" s="363"/>
      <c r="BO92" s="363"/>
      <c r="BP92" s="363"/>
      <c r="BQ92" s="363"/>
      <c r="BR92" s="363"/>
      <c r="BS92" s="363"/>
      <c r="BT92" s="363"/>
      <c r="BU92" s="363"/>
      <c r="BV92" s="363"/>
    </row>
    <row r="93" spans="63:74" x14ac:dyDescent="0.2">
      <c r="BK93" s="363"/>
      <c r="BL93" s="363"/>
      <c r="BM93" s="363"/>
      <c r="BN93" s="363"/>
      <c r="BO93" s="363"/>
      <c r="BP93" s="363"/>
      <c r="BQ93" s="363"/>
      <c r="BR93" s="363"/>
      <c r="BS93" s="363"/>
      <c r="BT93" s="363"/>
      <c r="BU93" s="363"/>
      <c r="BV93" s="363"/>
    </row>
    <row r="94" spans="63:74" x14ac:dyDescent="0.2">
      <c r="BK94" s="363"/>
      <c r="BL94" s="363"/>
      <c r="BM94" s="363"/>
      <c r="BN94" s="363"/>
      <c r="BO94" s="363"/>
      <c r="BP94" s="363"/>
      <c r="BQ94" s="363"/>
      <c r="BR94" s="363"/>
      <c r="BS94" s="363"/>
      <c r="BT94" s="363"/>
      <c r="BU94" s="363"/>
      <c r="BV94" s="363"/>
    </row>
    <row r="95" spans="63:74" x14ac:dyDescent="0.2">
      <c r="BK95" s="363"/>
      <c r="BL95" s="363"/>
      <c r="BM95" s="363"/>
      <c r="BN95" s="363"/>
      <c r="BO95" s="363"/>
      <c r="BP95" s="363"/>
      <c r="BQ95" s="363"/>
      <c r="BR95" s="363"/>
      <c r="BS95" s="363"/>
      <c r="BT95" s="363"/>
      <c r="BU95" s="363"/>
      <c r="BV95" s="363"/>
    </row>
    <row r="96" spans="63:74" x14ac:dyDescent="0.2">
      <c r="BK96" s="363"/>
      <c r="BL96" s="363"/>
      <c r="BM96" s="363"/>
      <c r="BN96" s="363"/>
      <c r="BO96" s="363"/>
      <c r="BP96" s="363"/>
      <c r="BQ96" s="363"/>
      <c r="BR96" s="363"/>
      <c r="BS96" s="363"/>
      <c r="BT96" s="363"/>
      <c r="BU96" s="363"/>
      <c r="BV96" s="363"/>
    </row>
    <row r="97" spans="63:74" x14ac:dyDescent="0.2">
      <c r="BK97" s="363"/>
      <c r="BL97" s="363"/>
      <c r="BM97" s="363"/>
      <c r="BN97" s="363"/>
      <c r="BO97" s="363"/>
      <c r="BP97" s="363"/>
      <c r="BQ97" s="363"/>
      <c r="BR97" s="363"/>
      <c r="BS97" s="363"/>
      <c r="BT97" s="363"/>
      <c r="BU97" s="363"/>
      <c r="BV97" s="363"/>
    </row>
    <row r="98" spans="63:74" x14ac:dyDescent="0.2">
      <c r="BK98" s="363"/>
      <c r="BL98" s="363"/>
      <c r="BM98" s="363"/>
      <c r="BN98" s="363"/>
      <c r="BO98" s="363"/>
      <c r="BP98" s="363"/>
      <c r="BQ98" s="363"/>
      <c r="BR98" s="363"/>
      <c r="BS98" s="363"/>
      <c r="BT98" s="363"/>
      <c r="BU98" s="363"/>
      <c r="BV98" s="363"/>
    </row>
    <row r="99" spans="63:74" x14ac:dyDescent="0.2">
      <c r="BK99" s="363"/>
      <c r="BL99" s="363"/>
      <c r="BM99" s="363"/>
      <c r="BN99" s="363"/>
      <c r="BO99" s="363"/>
      <c r="BP99" s="363"/>
      <c r="BQ99" s="363"/>
      <c r="BR99" s="363"/>
      <c r="BS99" s="363"/>
      <c r="BT99" s="363"/>
      <c r="BU99" s="363"/>
      <c r="BV99" s="363"/>
    </row>
    <row r="100" spans="63:74" x14ac:dyDescent="0.2">
      <c r="BK100" s="363"/>
      <c r="BL100" s="363"/>
      <c r="BM100" s="363"/>
      <c r="BN100" s="363"/>
      <c r="BO100" s="363"/>
      <c r="BP100" s="363"/>
      <c r="BQ100" s="363"/>
      <c r="BR100" s="363"/>
      <c r="BS100" s="363"/>
      <c r="BT100" s="363"/>
      <c r="BU100" s="363"/>
      <c r="BV100" s="363"/>
    </row>
    <row r="101" spans="63:74" x14ac:dyDescent="0.2">
      <c r="BK101" s="363"/>
      <c r="BL101" s="363"/>
      <c r="BM101" s="363"/>
      <c r="BN101" s="363"/>
      <c r="BO101" s="363"/>
      <c r="BP101" s="363"/>
      <c r="BQ101" s="363"/>
      <c r="BR101" s="363"/>
      <c r="BS101" s="363"/>
      <c r="BT101" s="363"/>
      <c r="BU101" s="363"/>
      <c r="BV101" s="363"/>
    </row>
    <row r="102" spans="63:74" x14ac:dyDescent="0.2">
      <c r="BK102" s="363"/>
      <c r="BL102" s="363"/>
      <c r="BM102" s="363"/>
      <c r="BN102" s="363"/>
      <c r="BO102" s="363"/>
      <c r="BP102" s="363"/>
      <c r="BQ102" s="363"/>
      <c r="BR102" s="363"/>
      <c r="BS102" s="363"/>
      <c r="BT102" s="363"/>
      <c r="BU102" s="363"/>
      <c r="BV102" s="363"/>
    </row>
    <row r="103" spans="63:74" x14ac:dyDescent="0.2">
      <c r="BK103" s="363"/>
      <c r="BL103" s="363"/>
      <c r="BM103" s="363"/>
      <c r="BN103" s="363"/>
      <c r="BO103" s="363"/>
      <c r="BP103" s="363"/>
      <c r="BQ103" s="363"/>
      <c r="BR103" s="363"/>
      <c r="BS103" s="363"/>
      <c r="BT103" s="363"/>
      <c r="BU103" s="363"/>
      <c r="BV103" s="363"/>
    </row>
    <row r="104" spans="63:74" x14ac:dyDescent="0.2">
      <c r="BK104" s="363"/>
      <c r="BL104" s="363"/>
      <c r="BM104" s="363"/>
      <c r="BN104" s="363"/>
      <c r="BO104" s="363"/>
      <c r="BP104" s="363"/>
      <c r="BQ104" s="363"/>
      <c r="BR104" s="363"/>
      <c r="BS104" s="363"/>
      <c r="BT104" s="363"/>
      <c r="BU104" s="363"/>
      <c r="BV104" s="363"/>
    </row>
    <row r="105" spans="63:74" x14ac:dyDescent="0.2">
      <c r="BK105" s="363"/>
      <c r="BL105" s="363"/>
      <c r="BM105" s="363"/>
      <c r="BN105" s="363"/>
      <c r="BO105" s="363"/>
      <c r="BP105" s="363"/>
      <c r="BQ105" s="363"/>
      <c r="BR105" s="363"/>
      <c r="BS105" s="363"/>
      <c r="BT105" s="363"/>
      <c r="BU105" s="363"/>
      <c r="BV105" s="363"/>
    </row>
    <row r="106" spans="63:74" x14ac:dyDescent="0.2">
      <c r="BK106" s="363"/>
      <c r="BL106" s="363"/>
      <c r="BM106" s="363"/>
      <c r="BN106" s="363"/>
      <c r="BO106" s="363"/>
      <c r="BP106" s="363"/>
      <c r="BQ106" s="363"/>
      <c r="BR106" s="363"/>
      <c r="BS106" s="363"/>
      <c r="BT106" s="363"/>
      <c r="BU106" s="363"/>
      <c r="BV106" s="363"/>
    </row>
    <row r="107" spans="63:74" x14ac:dyDescent="0.2">
      <c r="BK107" s="363"/>
      <c r="BL107" s="363"/>
      <c r="BM107" s="363"/>
      <c r="BN107" s="363"/>
      <c r="BO107" s="363"/>
      <c r="BP107" s="363"/>
      <c r="BQ107" s="363"/>
      <c r="BR107" s="363"/>
      <c r="BS107" s="363"/>
      <c r="BT107" s="363"/>
      <c r="BU107" s="363"/>
      <c r="BV107" s="363"/>
    </row>
    <row r="108" spans="63:74" x14ac:dyDescent="0.2">
      <c r="BK108" s="363"/>
      <c r="BL108" s="363"/>
      <c r="BM108" s="363"/>
      <c r="BN108" s="363"/>
      <c r="BO108" s="363"/>
      <c r="BP108" s="363"/>
      <c r="BQ108" s="363"/>
      <c r="BR108" s="363"/>
      <c r="BS108" s="363"/>
      <c r="BT108" s="363"/>
      <c r="BU108" s="363"/>
      <c r="BV108" s="363"/>
    </row>
    <row r="109" spans="63:74" x14ac:dyDescent="0.2">
      <c r="BK109" s="363"/>
      <c r="BL109" s="363"/>
      <c r="BM109" s="363"/>
      <c r="BN109" s="363"/>
      <c r="BO109" s="363"/>
      <c r="BP109" s="363"/>
      <c r="BQ109" s="363"/>
      <c r="BR109" s="363"/>
      <c r="BS109" s="363"/>
      <c r="BT109" s="363"/>
      <c r="BU109" s="363"/>
      <c r="BV109" s="363"/>
    </row>
    <row r="110" spans="63:74" x14ac:dyDescent="0.2">
      <c r="BK110" s="363"/>
      <c r="BL110" s="363"/>
      <c r="BM110" s="363"/>
      <c r="BN110" s="363"/>
      <c r="BO110" s="363"/>
      <c r="BP110" s="363"/>
      <c r="BQ110" s="363"/>
      <c r="BR110" s="363"/>
      <c r="BS110" s="363"/>
      <c r="BT110" s="363"/>
      <c r="BU110" s="363"/>
      <c r="BV110" s="363"/>
    </row>
    <row r="111" spans="63:74" x14ac:dyDescent="0.2">
      <c r="BK111" s="363"/>
      <c r="BL111" s="363"/>
      <c r="BM111" s="363"/>
      <c r="BN111" s="363"/>
      <c r="BO111" s="363"/>
      <c r="BP111" s="363"/>
      <c r="BQ111" s="363"/>
      <c r="BR111" s="363"/>
      <c r="BS111" s="363"/>
      <c r="BT111" s="363"/>
      <c r="BU111" s="363"/>
      <c r="BV111" s="363"/>
    </row>
    <row r="112" spans="63:74" x14ac:dyDescent="0.2">
      <c r="BK112" s="363"/>
      <c r="BL112" s="363"/>
      <c r="BM112" s="363"/>
      <c r="BN112" s="363"/>
      <c r="BO112" s="363"/>
      <c r="BP112" s="363"/>
      <c r="BQ112" s="363"/>
      <c r="BR112" s="363"/>
      <c r="BS112" s="363"/>
      <c r="BT112" s="363"/>
      <c r="BU112" s="363"/>
      <c r="BV112" s="363"/>
    </row>
    <row r="113" spans="63:74" x14ac:dyDescent="0.2">
      <c r="BK113" s="363"/>
      <c r="BL113" s="363"/>
      <c r="BM113" s="363"/>
      <c r="BN113" s="363"/>
      <c r="BO113" s="363"/>
      <c r="BP113" s="363"/>
      <c r="BQ113" s="363"/>
      <c r="BR113" s="363"/>
      <c r="BS113" s="363"/>
      <c r="BT113" s="363"/>
      <c r="BU113" s="363"/>
      <c r="BV113" s="363"/>
    </row>
    <row r="114" spans="63:74" x14ac:dyDescent="0.2">
      <c r="BK114" s="363"/>
      <c r="BL114" s="363"/>
      <c r="BM114" s="363"/>
      <c r="BN114" s="363"/>
      <c r="BO114" s="363"/>
      <c r="BP114" s="363"/>
      <c r="BQ114" s="363"/>
      <c r="BR114" s="363"/>
      <c r="BS114" s="363"/>
      <c r="BT114" s="363"/>
      <c r="BU114" s="363"/>
      <c r="BV114" s="363"/>
    </row>
    <row r="115" spans="63:74" x14ac:dyDescent="0.2">
      <c r="BK115" s="363"/>
      <c r="BL115" s="363"/>
      <c r="BM115" s="363"/>
      <c r="BN115" s="363"/>
      <c r="BO115" s="363"/>
      <c r="BP115" s="363"/>
      <c r="BQ115" s="363"/>
      <c r="BR115" s="363"/>
      <c r="BS115" s="363"/>
      <c r="BT115" s="363"/>
      <c r="BU115" s="363"/>
      <c r="BV115" s="363"/>
    </row>
    <row r="116" spans="63:74" x14ac:dyDescent="0.2">
      <c r="BK116" s="363"/>
      <c r="BL116" s="363"/>
      <c r="BM116" s="363"/>
      <c r="BN116" s="363"/>
      <c r="BO116" s="363"/>
      <c r="BP116" s="363"/>
      <c r="BQ116" s="363"/>
      <c r="BR116" s="363"/>
      <c r="BS116" s="363"/>
      <c r="BT116" s="363"/>
      <c r="BU116" s="363"/>
      <c r="BV116" s="363"/>
    </row>
    <row r="117" spans="63:74" x14ac:dyDescent="0.2">
      <c r="BK117" s="363"/>
      <c r="BL117" s="363"/>
      <c r="BM117" s="363"/>
      <c r="BN117" s="363"/>
      <c r="BO117" s="363"/>
      <c r="BP117" s="363"/>
      <c r="BQ117" s="363"/>
      <c r="BR117" s="363"/>
      <c r="BS117" s="363"/>
      <c r="BT117" s="363"/>
      <c r="BU117" s="363"/>
      <c r="BV117" s="363"/>
    </row>
    <row r="118" spans="63:74" x14ac:dyDescent="0.2">
      <c r="BK118" s="363"/>
      <c r="BL118" s="363"/>
      <c r="BM118" s="363"/>
      <c r="BN118" s="363"/>
      <c r="BO118" s="363"/>
      <c r="BP118" s="363"/>
      <c r="BQ118" s="363"/>
      <c r="BR118" s="363"/>
      <c r="BS118" s="363"/>
      <c r="BT118" s="363"/>
      <c r="BU118" s="363"/>
      <c r="BV118" s="363"/>
    </row>
    <row r="119" spans="63:74" x14ac:dyDescent="0.2">
      <c r="BK119" s="363"/>
      <c r="BL119" s="363"/>
      <c r="BM119" s="363"/>
      <c r="BN119" s="363"/>
      <c r="BO119" s="363"/>
      <c r="BP119" s="363"/>
      <c r="BQ119" s="363"/>
      <c r="BR119" s="363"/>
      <c r="BS119" s="363"/>
      <c r="BT119" s="363"/>
      <c r="BU119" s="363"/>
      <c r="BV119" s="363"/>
    </row>
    <row r="120" spans="63:74" x14ac:dyDescent="0.2">
      <c r="BK120" s="363"/>
      <c r="BL120" s="363"/>
      <c r="BM120" s="363"/>
      <c r="BN120" s="363"/>
      <c r="BO120" s="363"/>
      <c r="BP120" s="363"/>
      <c r="BQ120" s="363"/>
      <c r="BR120" s="363"/>
      <c r="BS120" s="363"/>
      <c r="BT120" s="363"/>
      <c r="BU120" s="363"/>
      <c r="BV120" s="363"/>
    </row>
    <row r="121" spans="63:74" x14ac:dyDescent="0.2">
      <c r="BK121" s="363"/>
      <c r="BL121" s="363"/>
      <c r="BM121" s="363"/>
      <c r="BN121" s="363"/>
      <c r="BO121" s="363"/>
      <c r="BP121" s="363"/>
      <c r="BQ121" s="363"/>
      <c r="BR121" s="363"/>
      <c r="BS121" s="363"/>
      <c r="BT121" s="363"/>
      <c r="BU121" s="363"/>
      <c r="BV121" s="363"/>
    </row>
    <row r="122" spans="63:74" x14ac:dyDescent="0.2">
      <c r="BK122" s="363"/>
      <c r="BL122" s="363"/>
      <c r="BM122" s="363"/>
      <c r="BN122" s="363"/>
      <c r="BO122" s="363"/>
      <c r="BP122" s="363"/>
      <c r="BQ122" s="363"/>
      <c r="BR122" s="363"/>
      <c r="BS122" s="363"/>
      <c r="BT122" s="363"/>
      <c r="BU122" s="363"/>
      <c r="BV122" s="363"/>
    </row>
    <row r="123" spans="63:74" x14ac:dyDescent="0.2">
      <c r="BK123" s="363"/>
      <c r="BL123" s="363"/>
      <c r="BM123" s="363"/>
      <c r="BN123" s="363"/>
      <c r="BO123" s="363"/>
      <c r="BP123" s="363"/>
      <c r="BQ123" s="363"/>
      <c r="BR123" s="363"/>
      <c r="BS123" s="363"/>
      <c r="BT123" s="363"/>
      <c r="BU123" s="363"/>
      <c r="BV123" s="363"/>
    </row>
    <row r="124" spans="63:74" x14ac:dyDescent="0.2">
      <c r="BK124" s="363"/>
      <c r="BL124" s="363"/>
      <c r="BM124" s="363"/>
      <c r="BN124" s="363"/>
      <c r="BO124" s="363"/>
      <c r="BP124" s="363"/>
      <c r="BQ124" s="363"/>
      <c r="BR124" s="363"/>
      <c r="BS124" s="363"/>
      <c r="BT124" s="363"/>
      <c r="BU124" s="363"/>
      <c r="BV124" s="363"/>
    </row>
    <row r="125" spans="63:74" x14ac:dyDescent="0.2">
      <c r="BK125" s="363"/>
      <c r="BL125" s="363"/>
      <c r="BM125" s="363"/>
      <c r="BN125" s="363"/>
      <c r="BO125" s="363"/>
      <c r="BP125" s="363"/>
      <c r="BQ125" s="363"/>
      <c r="BR125" s="363"/>
      <c r="BS125" s="363"/>
      <c r="BT125" s="363"/>
      <c r="BU125" s="363"/>
      <c r="BV125" s="363"/>
    </row>
    <row r="126" spans="63:74" x14ac:dyDescent="0.2">
      <c r="BK126" s="363"/>
      <c r="BL126" s="363"/>
      <c r="BM126" s="363"/>
      <c r="BN126" s="363"/>
      <c r="BO126" s="363"/>
      <c r="BP126" s="363"/>
      <c r="BQ126" s="363"/>
      <c r="BR126" s="363"/>
      <c r="BS126" s="363"/>
      <c r="BT126" s="363"/>
      <c r="BU126" s="363"/>
      <c r="BV126" s="363"/>
    </row>
    <row r="127" spans="63:74" x14ac:dyDescent="0.2">
      <c r="BK127" s="363"/>
      <c r="BL127" s="363"/>
      <c r="BM127" s="363"/>
      <c r="BN127" s="363"/>
      <c r="BO127" s="363"/>
      <c r="BP127" s="363"/>
      <c r="BQ127" s="363"/>
      <c r="BR127" s="363"/>
      <c r="BS127" s="363"/>
      <c r="BT127" s="363"/>
      <c r="BU127" s="363"/>
      <c r="BV127" s="363"/>
    </row>
  </sheetData>
  <mergeCells count="18">
    <mergeCell ref="BK3:BV3"/>
    <mergeCell ref="B1:AL1"/>
    <mergeCell ref="C3:N3"/>
    <mergeCell ref="O3:Z3"/>
    <mergeCell ref="AA3:AL3"/>
    <mergeCell ref="AM3:AX3"/>
    <mergeCell ref="AY3:BJ3"/>
    <mergeCell ref="B35:Q35"/>
    <mergeCell ref="B36:Q36"/>
    <mergeCell ref="B37:Q37"/>
    <mergeCell ref="A1:A2"/>
    <mergeCell ref="B28:Q28"/>
    <mergeCell ref="B32:Q32"/>
    <mergeCell ref="B33:Q33"/>
    <mergeCell ref="B31:Q31"/>
    <mergeCell ref="B34:Q34"/>
    <mergeCell ref="B29:Q29"/>
    <mergeCell ref="B30:Q30"/>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Y26" transitionEvaluation="1" transitionEntry="1" codeName="Sheet11">
    <pageSetUpPr fitToPage="1"/>
  </sheetPr>
  <dimension ref="A1:BV343"/>
  <sheetViews>
    <sheetView showGridLines="0" workbookViewId="0">
      <pane xSplit="2" ySplit="4" topLeftCell="AY26" activePane="bottomRight" state="frozen"/>
      <selection activeCell="BF1" sqref="BF1"/>
      <selection pane="topRight" activeCell="BF1" sqref="BF1"/>
      <selection pane="bottomLeft" activeCell="BF1" sqref="BF1"/>
      <selection pane="bottomRight" activeCell="AY37" sqref="AY37"/>
    </sheetView>
  </sheetViews>
  <sheetFormatPr defaultColWidth="9.6328125" defaultRowHeight="10.5" x14ac:dyDescent="0.25"/>
  <cols>
    <col min="1" max="1" width="14.36328125" style="72" customWidth="1"/>
    <col min="2" max="2" width="38.81640625" style="72" customWidth="1"/>
    <col min="3" max="50" width="6.6328125" style="72" customWidth="1"/>
    <col min="51" max="55" width="6.6328125" style="357" customWidth="1"/>
    <col min="56" max="58" width="6.6328125" style="589" customWidth="1"/>
    <col min="59" max="62" width="6.6328125" style="357" customWidth="1"/>
    <col min="63" max="74" width="6.6328125" style="72" customWidth="1"/>
    <col min="75" max="16384" width="9.6328125" style="72"/>
  </cols>
  <sheetData>
    <row r="1" spans="1:74" ht="13.25" customHeight="1" x14ac:dyDescent="0.3">
      <c r="A1" s="732" t="s">
        <v>794</v>
      </c>
      <c r="B1" s="797" t="s">
        <v>235</v>
      </c>
      <c r="C1" s="798"/>
      <c r="D1" s="798"/>
      <c r="E1" s="798"/>
      <c r="F1" s="798"/>
      <c r="G1" s="798"/>
      <c r="H1" s="798"/>
      <c r="I1" s="798"/>
      <c r="J1" s="798"/>
      <c r="K1" s="798"/>
      <c r="L1" s="798"/>
      <c r="M1" s="798"/>
      <c r="N1" s="798"/>
      <c r="O1" s="798"/>
      <c r="P1" s="798"/>
      <c r="Q1" s="798"/>
      <c r="R1" s="798"/>
      <c r="S1" s="798"/>
      <c r="T1" s="798"/>
      <c r="U1" s="798"/>
      <c r="V1" s="798"/>
      <c r="W1" s="798"/>
      <c r="X1" s="798"/>
      <c r="Y1" s="798"/>
      <c r="Z1" s="798"/>
      <c r="AA1" s="798"/>
      <c r="AB1" s="798"/>
      <c r="AC1" s="798"/>
      <c r="AD1" s="798"/>
      <c r="AE1" s="798"/>
      <c r="AF1" s="798"/>
      <c r="AG1" s="798"/>
      <c r="AH1" s="798"/>
      <c r="AI1" s="798"/>
      <c r="AJ1" s="798"/>
      <c r="AK1" s="798"/>
      <c r="AL1" s="798"/>
      <c r="AM1" s="278"/>
    </row>
    <row r="2" spans="1:74" ht="12.5" x14ac:dyDescent="0.25">
      <c r="A2" s="733"/>
      <c r="B2" s="486" t="str">
        <f>"U.S. Energy Information Administration  |  Short-Term Energy Outlook  - "&amp;Dates!D1</f>
        <v>U.S. Energy Information Administration  |  Short-Term Energy Outlook  - January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8"/>
    </row>
    <row r="3" spans="1:74" s="12" customFormat="1" ht="13" x14ac:dyDescent="0.3">
      <c r="A3" s="14"/>
      <c r="B3" s="15"/>
      <c r="C3" s="736">
        <f>Dates!D3</f>
        <v>2018</v>
      </c>
      <c r="D3" s="737"/>
      <c r="E3" s="737"/>
      <c r="F3" s="737"/>
      <c r="G3" s="737"/>
      <c r="H3" s="737"/>
      <c r="I3" s="737"/>
      <c r="J3" s="737"/>
      <c r="K3" s="737"/>
      <c r="L3" s="737"/>
      <c r="M3" s="737"/>
      <c r="N3" s="738"/>
      <c r="O3" s="736">
        <f>C3+1</f>
        <v>2019</v>
      </c>
      <c r="P3" s="739"/>
      <c r="Q3" s="739"/>
      <c r="R3" s="739"/>
      <c r="S3" s="739"/>
      <c r="T3" s="739"/>
      <c r="U3" s="739"/>
      <c r="V3" s="739"/>
      <c r="W3" s="739"/>
      <c r="X3" s="737"/>
      <c r="Y3" s="737"/>
      <c r="Z3" s="738"/>
      <c r="AA3" s="740">
        <f>O3+1</f>
        <v>2020</v>
      </c>
      <c r="AB3" s="737"/>
      <c r="AC3" s="737"/>
      <c r="AD3" s="737"/>
      <c r="AE3" s="737"/>
      <c r="AF3" s="737"/>
      <c r="AG3" s="737"/>
      <c r="AH3" s="737"/>
      <c r="AI3" s="737"/>
      <c r="AJ3" s="737"/>
      <c r="AK3" s="737"/>
      <c r="AL3" s="738"/>
      <c r="AM3" s="740">
        <f>AA3+1</f>
        <v>2021</v>
      </c>
      <c r="AN3" s="737"/>
      <c r="AO3" s="737"/>
      <c r="AP3" s="737"/>
      <c r="AQ3" s="737"/>
      <c r="AR3" s="737"/>
      <c r="AS3" s="737"/>
      <c r="AT3" s="737"/>
      <c r="AU3" s="737"/>
      <c r="AV3" s="737"/>
      <c r="AW3" s="737"/>
      <c r="AX3" s="738"/>
      <c r="AY3" s="740">
        <f>AM3+1</f>
        <v>2022</v>
      </c>
      <c r="AZ3" s="741"/>
      <c r="BA3" s="741"/>
      <c r="BB3" s="741"/>
      <c r="BC3" s="741"/>
      <c r="BD3" s="741"/>
      <c r="BE3" s="741"/>
      <c r="BF3" s="741"/>
      <c r="BG3" s="741"/>
      <c r="BH3" s="741"/>
      <c r="BI3" s="741"/>
      <c r="BJ3" s="742"/>
      <c r="BK3" s="740">
        <f>AY3+1</f>
        <v>2023</v>
      </c>
      <c r="BL3" s="737"/>
      <c r="BM3" s="737"/>
      <c r="BN3" s="737"/>
      <c r="BO3" s="737"/>
      <c r="BP3" s="737"/>
      <c r="BQ3" s="737"/>
      <c r="BR3" s="737"/>
      <c r="BS3" s="737"/>
      <c r="BT3" s="737"/>
      <c r="BU3" s="737"/>
      <c r="BV3" s="738"/>
    </row>
    <row r="4" spans="1:74" s="12" customFormat="1" x14ac:dyDescent="0.25">
      <c r="A4" s="16"/>
      <c r="B4" s="17"/>
      <c r="C4" s="18" t="s">
        <v>472</v>
      </c>
      <c r="D4" s="18" t="s">
        <v>473</v>
      </c>
      <c r="E4" s="18" t="s">
        <v>474</v>
      </c>
      <c r="F4" s="18" t="s">
        <v>475</v>
      </c>
      <c r="G4" s="18" t="s">
        <v>476</v>
      </c>
      <c r="H4" s="18" t="s">
        <v>477</v>
      </c>
      <c r="I4" s="18" t="s">
        <v>478</v>
      </c>
      <c r="J4" s="18" t="s">
        <v>479</v>
      </c>
      <c r="K4" s="18" t="s">
        <v>480</v>
      </c>
      <c r="L4" s="18" t="s">
        <v>481</v>
      </c>
      <c r="M4" s="18" t="s">
        <v>482</v>
      </c>
      <c r="N4" s="18" t="s">
        <v>483</v>
      </c>
      <c r="O4" s="18" t="s">
        <v>472</v>
      </c>
      <c r="P4" s="18" t="s">
        <v>473</v>
      </c>
      <c r="Q4" s="18" t="s">
        <v>474</v>
      </c>
      <c r="R4" s="18" t="s">
        <v>475</v>
      </c>
      <c r="S4" s="18" t="s">
        <v>476</v>
      </c>
      <c r="T4" s="18" t="s">
        <v>477</v>
      </c>
      <c r="U4" s="18" t="s">
        <v>478</v>
      </c>
      <c r="V4" s="18" t="s">
        <v>479</v>
      </c>
      <c r="W4" s="18" t="s">
        <v>480</v>
      </c>
      <c r="X4" s="18" t="s">
        <v>481</v>
      </c>
      <c r="Y4" s="18" t="s">
        <v>482</v>
      </c>
      <c r="Z4" s="18" t="s">
        <v>483</v>
      </c>
      <c r="AA4" s="18" t="s">
        <v>472</v>
      </c>
      <c r="AB4" s="18" t="s">
        <v>473</v>
      </c>
      <c r="AC4" s="18" t="s">
        <v>474</v>
      </c>
      <c r="AD4" s="18" t="s">
        <v>475</v>
      </c>
      <c r="AE4" s="18" t="s">
        <v>476</v>
      </c>
      <c r="AF4" s="18" t="s">
        <v>477</v>
      </c>
      <c r="AG4" s="18" t="s">
        <v>478</v>
      </c>
      <c r="AH4" s="18" t="s">
        <v>479</v>
      </c>
      <c r="AI4" s="18" t="s">
        <v>480</v>
      </c>
      <c r="AJ4" s="18" t="s">
        <v>481</v>
      </c>
      <c r="AK4" s="18" t="s">
        <v>482</v>
      </c>
      <c r="AL4" s="18" t="s">
        <v>483</v>
      </c>
      <c r="AM4" s="18" t="s">
        <v>472</v>
      </c>
      <c r="AN4" s="18" t="s">
        <v>473</v>
      </c>
      <c r="AO4" s="18" t="s">
        <v>474</v>
      </c>
      <c r="AP4" s="18" t="s">
        <v>475</v>
      </c>
      <c r="AQ4" s="18" t="s">
        <v>476</v>
      </c>
      <c r="AR4" s="18" t="s">
        <v>477</v>
      </c>
      <c r="AS4" s="18" t="s">
        <v>478</v>
      </c>
      <c r="AT4" s="18" t="s">
        <v>479</v>
      </c>
      <c r="AU4" s="18" t="s">
        <v>480</v>
      </c>
      <c r="AV4" s="18" t="s">
        <v>481</v>
      </c>
      <c r="AW4" s="18" t="s">
        <v>482</v>
      </c>
      <c r="AX4" s="18" t="s">
        <v>483</v>
      </c>
      <c r="AY4" s="18" t="s">
        <v>472</v>
      </c>
      <c r="AZ4" s="18" t="s">
        <v>473</v>
      </c>
      <c r="BA4" s="18" t="s">
        <v>474</v>
      </c>
      <c r="BB4" s="18" t="s">
        <v>475</v>
      </c>
      <c r="BC4" s="18" t="s">
        <v>476</v>
      </c>
      <c r="BD4" s="18" t="s">
        <v>477</v>
      </c>
      <c r="BE4" s="18" t="s">
        <v>478</v>
      </c>
      <c r="BF4" s="18" t="s">
        <v>479</v>
      </c>
      <c r="BG4" s="18" t="s">
        <v>480</v>
      </c>
      <c r="BH4" s="18" t="s">
        <v>481</v>
      </c>
      <c r="BI4" s="18" t="s">
        <v>482</v>
      </c>
      <c r="BJ4" s="18" t="s">
        <v>483</v>
      </c>
      <c r="BK4" s="18" t="s">
        <v>472</v>
      </c>
      <c r="BL4" s="18" t="s">
        <v>473</v>
      </c>
      <c r="BM4" s="18" t="s">
        <v>474</v>
      </c>
      <c r="BN4" s="18" t="s">
        <v>475</v>
      </c>
      <c r="BO4" s="18" t="s">
        <v>476</v>
      </c>
      <c r="BP4" s="18" t="s">
        <v>477</v>
      </c>
      <c r="BQ4" s="18" t="s">
        <v>478</v>
      </c>
      <c r="BR4" s="18" t="s">
        <v>479</v>
      </c>
      <c r="BS4" s="18" t="s">
        <v>480</v>
      </c>
      <c r="BT4" s="18" t="s">
        <v>481</v>
      </c>
      <c r="BU4" s="18" t="s">
        <v>482</v>
      </c>
      <c r="BV4" s="18" t="s">
        <v>483</v>
      </c>
    </row>
    <row r="5" spans="1:74" ht="11.15" customHeight="1" x14ac:dyDescent="0.25">
      <c r="A5" s="73"/>
      <c r="B5" s="74" t="s">
        <v>778</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384"/>
      <c r="AZ5" s="642"/>
      <c r="BA5" s="642"/>
      <c r="BB5" s="642"/>
      <c r="BC5" s="642"/>
      <c r="BD5" s="669"/>
      <c r="BE5" s="75"/>
      <c r="BF5" s="75"/>
      <c r="BG5" s="75"/>
      <c r="BH5" s="75"/>
      <c r="BI5" s="75"/>
      <c r="BJ5" s="384"/>
      <c r="BK5" s="384"/>
      <c r="BL5" s="384"/>
      <c r="BM5" s="384"/>
      <c r="BN5" s="384"/>
      <c r="BO5" s="384"/>
      <c r="BP5" s="384"/>
      <c r="BQ5" s="384"/>
      <c r="BR5" s="384"/>
      <c r="BS5" s="384"/>
      <c r="BT5" s="384"/>
      <c r="BU5" s="384"/>
      <c r="BV5" s="384"/>
    </row>
    <row r="6" spans="1:74" ht="11.15" customHeight="1" x14ac:dyDescent="0.25">
      <c r="A6" s="76" t="s">
        <v>772</v>
      </c>
      <c r="B6" s="182" t="s">
        <v>421</v>
      </c>
      <c r="C6" s="208">
        <v>84.461762710000002</v>
      </c>
      <c r="D6" s="208">
        <v>86.226719321000004</v>
      </c>
      <c r="E6" s="208">
        <v>87.232814774000005</v>
      </c>
      <c r="F6" s="208">
        <v>87.084702966999998</v>
      </c>
      <c r="G6" s="208">
        <v>88.086030515999994</v>
      </c>
      <c r="H6" s="208">
        <v>88.531791267000003</v>
      </c>
      <c r="I6" s="208">
        <v>90.295025742000007</v>
      </c>
      <c r="J6" s="208">
        <v>92.116134129000002</v>
      </c>
      <c r="K6" s="208">
        <v>93.627244399999995</v>
      </c>
      <c r="L6" s="208">
        <v>94.814522128999997</v>
      </c>
      <c r="M6" s="208">
        <v>96.469935899999996</v>
      </c>
      <c r="N6" s="208">
        <v>95.997219000000001</v>
      </c>
      <c r="O6" s="208">
        <v>95.962249290000003</v>
      </c>
      <c r="P6" s="208">
        <v>96.616020179000003</v>
      </c>
      <c r="Q6" s="208">
        <v>97.058319612999995</v>
      </c>
      <c r="R6" s="208">
        <v>97.528116933000007</v>
      </c>
      <c r="S6" s="208">
        <v>98.272419548000002</v>
      </c>
      <c r="T6" s="208">
        <v>98.543467000000007</v>
      </c>
      <c r="U6" s="208">
        <v>99.087025096999994</v>
      </c>
      <c r="V6" s="208">
        <v>101.49624939</v>
      </c>
      <c r="W6" s="208">
        <v>101.88451143</v>
      </c>
      <c r="X6" s="208">
        <v>102.77903241999999</v>
      </c>
      <c r="Y6" s="208">
        <v>104.46421463</v>
      </c>
      <c r="Z6" s="208">
        <v>104.34663139</v>
      </c>
      <c r="AA6" s="208">
        <v>103.03795468</v>
      </c>
      <c r="AB6" s="208">
        <v>102.91780371999999</v>
      </c>
      <c r="AC6" s="208">
        <v>103.10437761</v>
      </c>
      <c r="AD6" s="208">
        <v>100.39473583</v>
      </c>
      <c r="AE6" s="208">
        <v>94.420545451999999</v>
      </c>
      <c r="AF6" s="208">
        <v>95.766694833000003</v>
      </c>
      <c r="AG6" s="208">
        <v>97.462303805999994</v>
      </c>
      <c r="AH6" s="208">
        <v>97.147755226000001</v>
      </c>
      <c r="AI6" s="208">
        <v>97.252284500000002</v>
      </c>
      <c r="AJ6" s="208">
        <v>96.510560096999995</v>
      </c>
      <c r="AK6" s="208">
        <v>99.484282300000004</v>
      </c>
      <c r="AL6" s="208">
        <v>99.635529613000003</v>
      </c>
      <c r="AM6" s="208">
        <v>100.33393171</v>
      </c>
      <c r="AN6" s="208">
        <v>92.371726429000006</v>
      </c>
      <c r="AO6" s="208">
        <v>99.734250967999998</v>
      </c>
      <c r="AP6" s="208">
        <v>101.19347587</v>
      </c>
      <c r="AQ6" s="208">
        <v>100.97446219</v>
      </c>
      <c r="AR6" s="208">
        <v>101.20182217</v>
      </c>
      <c r="AS6" s="208">
        <v>101.64221277</v>
      </c>
      <c r="AT6" s="208">
        <v>102.34991587</v>
      </c>
      <c r="AU6" s="208">
        <v>101.76088673</v>
      </c>
      <c r="AV6" s="208">
        <v>103.86193932</v>
      </c>
      <c r="AW6" s="208">
        <v>104.91549999999999</v>
      </c>
      <c r="AX6" s="208">
        <v>105.1545</v>
      </c>
      <c r="AY6" s="324">
        <v>104.7283</v>
      </c>
      <c r="AZ6" s="324">
        <v>104.1307</v>
      </c>
      <c r="BA6" s="324">
        <v>103.776</v>
      </c>
      <c r="BB6" s="324">
        <v>103.75020000000001</v>
      </c>
      <c r="BC6" s="324">
        <v>103.7813</v>
      </c>
      <c r="BD6" s="324">
        <v>103.82429999999999</v>
      </c>
      <c r="BE6" s="324">
        <v>103.8738</v>
      </c>
      <c r="BF6" s="324">
        <v>104.2118</v>
      </c>
      <c r="BG6" s="324">
        <v>104.6288</v>
      </c>
      <c r="BH6" s="324">
        <v>104.7651</v>
      </c>
      <c r="BI6" s="324">
        <v>105.1439</v>
      </c>
      <c r="BJ6" s="324">
        <v>105.18340000000001</v>
      </c>
      <c r="BK6" s="324">
        <v>105.1272</v>
      </c>
      <c r="BL6" s="324">
        <v>105.16289999999999</v>
      </c>
      <c r="BM6" s="324">
        <v>105.2628</v>
      </c>
      <c r="BN6" s="324">
        <v>105.42359999999999</v>
      </c>
      <c r="BO6" s="324">
        <v>105.6208</v>
      </c>
      <c r="BP6" s="324">
        <v>105.8383</v>
      </c>
      <c r="BQ6" s="324">
        <v>106.1253</v>
      </c>
      <c r="BR6" s="324">
        <v>106.437</v>
      </c>
      <c r="BS6" s="324">
        <v>106.8039</v>
      </c>
      <c r="BT6" s="324">
        <v>106.9037</v>
      </c>
      <c r="BU6" s="324">
        <v>107.1644</v>
      </c>
      <c r="BV6" s="324">
        <v>107.0963</v>
      </c>
    </row>
    <row r="7" spans="1:74" ht="11.15" customHeight="1" x14ac:dyDescent="0.25">
      <c r="A7" s="76" t="s">
        <v>773</v>
      </c>
      <c r="B7" s="182" t="s">
        <v>422</v>
      </c>
      <c r="C7" s="208">
        <v>1.0024972581</v>
      </c>
      <c r="D7" s="208">
        <v>0.99018407142999998</v>
      </c>
      <c r="E7" s="208">
        <v>0.99678816129000003</v>
      </c>
      <c r="F7" s="208">
        <v>0.96358410000000005</v>
      </c>
      <c r="G7" s="208">
        <v>0.93002709676999995</v>
      </c>
      <c r="H7" s="208">
        <v>0.86816786667000001</v>
      </c>
      <c r="I7" s="208">
        <v>0.84246267742000003</v>
      </c>
      <c r="J7" s="208">
        <v>0.84280248387000001</v>
      </c>
      <c r="K7" s="208">
        <v>0.90165796666999998</v>
      </c>
      <c r="L7" s="208">
        <v>0.90972770968000005</v>
      </c>
      <c r="M7" s="208">
        <v>0.98024476667000005</v>
      </c>
      <c r="N7" s="208">
        <v>0.99763348386999995</v>
      </c>
      <c r="O7" s="208">
        <v>0.98396409676999996</v>
      </c>
      <c r="P7" s="208">
        <v>0.95457417857000004</v>
      </c>
      <c r="Q7" s="208">
        <v>0.94664041934999998</v>
      </c>
      <c r="R7" s="208">
        <v>0.96053960000000005</v>
      </c>
      <c r="S7" s="208">
        <v>0.936388</v>
      </c>
      <c r="T7" s="208">
        <v>0.89630493333000005</v>
      </c>
      <c r="U7" s="208">
        <v>0.81766583870999998</v>
      </c>
      <c r="V7" s="208">
        <v>0.73792435483999996</v>
      </c>
      <c r="W7" s="208">
        <v>0.81645160000000006</v>
      </c>
      <c r="X7" s="208">
        <v>0.88417696773999999</v>
      </c>
      <c r="Y7" s="208">
        <v>0.94185943333</v>
      </c>
      <c r="Z7" s="208">
        <v>0.95706270967999996</v>
      </c>
      <c r="AA7" s="208">
        <v>0.96833800000000003</v>
      </c>
      <c r="AB7" s="208">
        <v>0.98403575862000003</v>
      </c>
      <c r="AC7" s="208">
        <v>0.94255599999999995</v>
      </c>
      <c r="AD7" s="208">
        <v>0.91711303333000005</v>
      </c>
      <c r="AE7" s="208">
        <v>0.87342490322999999</v>
      </c>
      <c r="AF7" s="208">
        <v>0.85150939999999997</v>
      </c>
      <c r="AG7" s="208">
        <v>0.86384367742000001</v>
      </c>
      <c r="AH7" s="208">
        <v>0.86599212903</v>
      </c>
      <c r="AI7" s="208">
        <v>0.89927903333000003</v>
      </c>
      <c r="AJ7" s="208">
        <v>0.93806293547999997</v>
      </c>
      <c r="AK7" s="208">
        <v>0.98584203332999998</v>
      </c>
      <c r="AL7" s="208">
        <v>1.0052049354999999</v>
      </c>
      <c r="AM7" s="208">
        <v>1.0203924516</v>
      </c>
      <c r="AN7" s="208">
        <v>1.0130256070999999</v>
      </c>
      <c r="AO7" s="208">
        <v>1.0155147741999999</v>
      </c>
      <c r="AP7" s="208">
        <v>0.98381166666999997</v>
      </c>
      <c r="AQ7" s="208">
        <v>0.935639</v>
      </c>
      <c r="AR7" s="208">
        <v>0.92383276667000003</v>
      </c>
      <c r="AS7" s="208">
        <v>0.84774980644999998</v>
      </c>
      <c r="AT7" s="208">
        <v>0.89884848387000005</v>
      </c>
      <c r="AU7" s="208">
        <v>0.95113556666999999</v>
      </c>
      <c r="AV7" s="208">
        <v>0.98252980644999999</v>
      </c>
      <c r="AW7" s="208">
        <v>0.91965399999999997</v>
      </c>
      <c r="AX7" s="208">
        <v>0.91176950000000001</v>
      </c>
      <c r="AY7" s="324">
        <v>0.90880989999999995</v>
      </c>
      <c r="AZ7" s="324">
        <v>0.90893380000000001</v>
      </c>
      <c r="BA7" s="324">
        <v>0.89590639999999999</v>
      </c>
      <c r="BB7" s="324">
        <v>0.83360699999999999</v>
      </c>
      <c r="BC7" s="324">
        <v>0.74061900000000003</v>
      </c>
      <c r="BD7" s="324">
        <v>0.66689679999999996</v>
      </c>
      <c r="BE7" s="324">
        <v>0.64332590000000001</v>
      </c>
      <c r="BF7" s="324">
        <v>0.68072790000000005</v>
      </c>
      <c r="BG7" s="324">
        <v>0.79336379999999995</v>
      </c>
      <c r="BH7" s="324">
        <v>0.81831560000000003</v>
      </c>
      <c r="BI7" s="324">
        <v>0.84542019999999996</v>
      </c>
      <c r="BJ7" s="324">
        <v>0.87510580000000004</v>
      </c>
      <c r="BK7" s="324">
        <v>0.89402289999999995</v>
      </c>
      <c r="BL7" s="324">
        <v>0.90338430000000003</v>
      </c>
      <c r="BM7" s="324">
        <v>0.89150839999999998</v>
      </c>
      <c r="BN7" s="324">
        <v>0.83220119999999997</v>
      </c>
      <c r="BO7" s="324">
        <v>0.73727730000000002</v>
      </c>
      <c r="BP7" s="324">
        <v>0.66856979999999999</v>
      </c>
      <c r="BQ7" s="324">
        <v>0.64310350000000005</v>
      </c>
      <c r="BR7" s="324">
        <v>0.69612189999999996</v>
      </c>
      <c r="BS7" s="324">
        <v>0.79897090000000004</v>
      </c>
      <c r="BT7" s="324">
        <v>0.82295450000000003</v>
      </c>
      <c r="BU7" s="324">
        <v>0.86234540000000004</v>
      </c>
      <c r="BV7" s="324">
        <v>0.88305440000000002</v>
      </c>
    </row>
    <row r="8" spans="1:74" ht="11.15" customHeight="1" x14ac:dyDescent="0.25">
      <c r="A8" s="76" t="s">
        <v>776</v>
      </c>
      <c r="B8" s="182" t="s">
        <v>124</v>
      </c>
      <c r="C8" s="208">
        <v>2.4006267742</v>
      </c>
      <c r="D8" s="208">
        <v>2.5476563571000002</v>
      </c>
      <c r="E8" s="208">
        <v>2.5950064839000002</v>
      </c>
      <c r="F8" s="208">
        <v>2.4135775666999999</v>
      </c>
      <c r="G8" s="208">
        <v>2.4142367418999999</v>
      </c>
      <c r="H8" s="208">
        <v>2.5253083667</v>
      </c>
      <c r="I8" s="208">
        <v>2.8444037096999999</v>
      </c>
      <c r="J8" s="208">
        <v>3.0415423547999998</v>
      </c>
      <c r="K8" s="208">
        <v>2.8392490000000001</v>
      </c>
      <c r="L8" s="208">
        <v>2.6671358065000002</v>
      </c>
      <c r="M8" s="208">
        <v>2.8931467</v>
      </c>
      <c r="N8" s="208">
        <v>2.8560836129</v>
      </c>
      <c r="O8" s="208">
        <v>2.9078538064999999</v>
      </c>
      <c r="P8" s="208">
        <v>2.7408081786</v>
      </c>
      <c r="Q8" s="208">
        <v>2.9682854193999999</v>
      </c>
      <c r="R8" s="208">
        <v>2.9067002333</v>
      </c>
      <c r="S8" s="208">
        <v>2.8302500967999999</v>
      </c>
      <c r="T8" s="208">
        <v>2.7199797333000002</v>
      </c>
      <c r="U8" s="208">
        <v>2.1559208065000002</v>
      </c>
      <c r="V8" s="208">
        <v>2.9431219676999998</v>
      </c>
      <c r="W8" s="208">
        <v>2.8031206666999999</v>
      </c>
      <c r="X8" s="208">
        <v>2.7947197418999998</v>
      </c>
      <c r="Y8" s="208">
        <v>2.7886999000000001</v>
      </c>
      <c r="Z8" s="208">
        <v>2.8206678386999999</v>
      </c>
      <c r="AA8" s="208">
        <v>2.7764848387000001</v>
      </c>
      <c r="AB8" s="208">
        <v>2.797020931</v>
      </c>
      <c r="AC8" s="208">
        <v>2.8372427741999999</v>
      </c>
      <c r="AD8" s="208">
        <v>2.6858087667000001</v>
      </c>
      <c r="AE8" s="208">
        <v>2.0765724516000001</v>
      </c>
      <c r="AF8" s="208">
        <v>2.0742200999999998</v>
      </c>
      <c r="AG8" s="208">
        <v>2.1863874515999999</v>
      </c>
      <c r="AH8" s="208">
        <v>1.4189738064999999</v>
      </c>
      <c r="AI8" s="208">
        <v>1.6299845666999999</v>
      </c>
      <c r="AJ8" s="208">
        <v>1.248445</v>
      </c>
      <c r="AK8" s="208">
        <v>2.0165351</v>
      </c>
      <c r="AL8" s="208">
        <v>2.1640166128999998</v>
      </c>
      <c r="AM8" s="208">
        <v>2.2062401934999998</v>
      </c>
      <c r="AN8" s="208">
        <v>2.2258893929000001</v>
      </c>
      <c r="AO8" s="208">
        <v>2.3505374194000002</v>
      </c>
      <c r="AP8" s="208">
        <v>2.3232038667000001</v>
      </c>
      <c r="AQ8" s="208">
        <v>2.1819841289999999</v>
      </c>
      <c r="AR8" s="208">
        <v>2.2593131667000002</v>
      </c>
      <c r="AS8" s="208">
        <v>2.2738103548000002</v>
      </c>
      <c r="AT8" s="208">
        <v>1.9692245805999999</v>
      </c>
      <c r="AU8" s="208">
        <v>1.1864428333000001</v>
      </c>
      <c r="AV8" s="208">
        <v>1.9648363226000001</v>
      </c>
      <c r="AW8" s="208">
        <v>2.3088449999999998</v>
      </c>
      <c r="AX8" s="208">
        <v>2.3647529999999999</v>
      </c>
      <c r="AY8" s="324">
        <v>2.3414730000000001</v>
      </c>
      <c r="AZ8" s="324">
        <v>2.313793</v>
      </c>
      <c r="BA8" s="324">
        <v>2.2890489999999999</v>
      </c>
      <c r="BB8" s="324">
        <v>2.277552</v>
      </c>
      <c r="BC8" s="324">
        <v>2.2547229999999998</v>
      </c>
      <c r="BD8" s="324">
        <v>2.2044069999999998</v>
      </c>
      <c r="BE8" s="324">
        <v>2.173438</v>
      </c>
      <c r="BF8" s="324">
        <v>2.1280770000000002</v>
      </c>
      <c r="BG8" s="324">
        <v>2.1204350000000001</v>
      </c>
      <c r="BH8" s="324">
        <v>1.991832</v>
      </c>
      <c r="BI8" s="324">
        <v>2.1735060000000002</v>
      </c>
      <c r="BJ8" s="324">
        <v>2.1782949999999999</v>
      </c>
      <c r="BK8" s="324">
        <v>2.1611280000000002</v>
      </c>
      <c r="BL8" s="324">
        <v>2.16751</v>
      </c>
      <c r="BM8" s="324">
        <v>2.1502970000000001</v>
      </c>
      <c r="BN8" s="324">
        <v>2.132361</v>
      </c>
      <c r="BO8" s="324">
        <v>2.11551</v>
      </c>
      <c r="BP8" s="324">
        <v>2.067704</v>
      </c>
      <c r="BQ8" s="324">
        <v>2.0411630000000001</v>
      </c>
      <c r="BR8" s="324">
        <v>1.973835</v>
      </c>
      <c r="BS8" s="324">
        <v>1.948912</v>
      </c>
      <c r="BT8" s="324">
        <v>1.8327709999999999</v>
      </c>
      <c r="BU8" s="324">
        <v>2.002008</v>
      </c>
      <c r="BV8" s="324">
        <v>2.0072640000000002</v>
      </c>
    </row>
    <row r="9" spans="1:74" ht="11.15" customHeight="1" x14ac:dyDescent="0.25">
      <c r="A9" s="76" t="s">
        <v>777</v>
      </c>
      <c r="B9" s="182" t="s">
        <v>116</v>
      </c>
      <c r="C9" s="208">
        <v>81.058638677000005</v>
      </c>
      <c r="D9" s="208">
        <v>82.688878892999995</v>
      </c>
      <c r="E9" s="208">
        <v>83.641020128999997</v>
      </c>
      <c r="F9" s="208">
        <v>83.707541300000003</v>
      </c>
      <c r="G9" s="208">
        <v>84.741766677000001</v>
      </c>
      <c r="H9" s="208">
        <v>85.138315032999998</v>
      </c>
      <c r="I9" s="208">
        <v>86.608159354999998</v>
      </c>
      <c r="J9" s="208">
        <v>88.231789289999995</v>
      </c>
      <c r="K9" s="208">
        <v>89.886337432999994</v>
      </c>
      <c r="L9" s="208">
        <v>91.237658612999994</v>
      </c>
      <c r="M9" s="208">
        <v>92.596544433000005</v>
      </c>
      <c r="N9" s="208">
        <v>92.143501903000001</v>
      </c>
      <c r="O9" s="208">
        <v>92.070431386999999</v>
      </c>
      <c r="P9" s="208">
        <v>92.920637821</v>
      </c>
      <c r="Q9" s="208">
        <v>93.143393774000003</v>
      </c>
      <c r="R9" s="208">
        <v>93.660877099999993</v>
      </c>
      <c r="S9" s="208">
        <v>94.505781451999994</v>
      </c>
      <c r="T9" s="208">
        <v>94.927182333000005</v>
      </c>
      <c r="U9" s="208">
        <v>96.113438451999997</v>
      </c>
      <c r="V9" s="208">
        <v>97.815203065000006</v>
      </c>
      <c r="W9" s="208">
        <v>98.264939166999994</v>
      </c>
      <c r="X9" s="208">
        <v>99.100135710000004</v>
      </c>
      <c r="Y9" s="208">
        <v>100.7336553</v>
      </c>
      <c r="Z9" s="208">
        <v>100.56890084</v>
      </c>
      <c r="AA9" s="208">
        <v>99.293131838999997</v>
      </c>
      <c r="AB9" s="208">
        <v>99.136747033999995</v>
      </c>
      <c r="AC9" s="208">
        <v>99.324578838999997</v>
      </c>
      <c r="AD9" s="208">
        <v>96.791814032999994</v>
      </c>
      <c r="AE9" s="208">
        <v>91.470548097000005</v>
      </c>
      <c r="AF9" s="208">
        <v>92.840965333</v>
      </c>
      <c r="AG9" s="208">
        <v>94.412072676999998</v>
      </c>
      <c r="AH9" s="208">
        <v>94.862789289999995</v>
      </c>
      <c r="AI9" s="208">
        <v>94.723020899999995</v>
      </c>
      <c r="AJ9" s="208">
        <v>94.324052160999997</v>
      </c>
      <c r="AK9" s="208">
        <v>96.481905166999994</v>
      </c>
      <c r="AL9" s="208">
        <v>96.466308065000007</v>
      </c>
      <c r="AM9" s="208">
        <v>97.107299065000007</v>
      </c>
      <c r="AN9" s="208">
        <v>89.132811429</v>
      </c>
      <c r="AO9" s="208">
        <v>96.368198774000007</v>
      </c>
      <c r="AP9" s="208">
        <v>97.886460333000002</v>
      </c>
      <c r="AQ9" s="208">
        <v>97.856839065000003</v>
      </c>
      <c r="AR9" s="208">
        <v>98.018676232999994</v>
      </c>
      <c r="AS9" s="208">
        <v>98.520652612999996</v>
      </c>
      <c r="AT9" s="208">
        <v>99.481842806000003</v>
      </c>
      <c r="AU9" s="208">
        <v>99.623308332999997</v>
      </c>
      <c r="AV9" s="208">
        <v>100.91457319</v>
      </c>
      <c r="AW9" s="208">
        <v>101.687</v>
      </c>
      <c r="AX9" s="208">
        <v>101.878</v>
      </c>
      <c r="AY9" s="324">
        <v>101.47799999999999</v>
      </c>
      <c r="AZ9" s="324">
        <v>100.908</v>
      </c>
      <c r="BA9" s="324">
        <v>100.59099999999999</v>
      </c>
      <c r="BB9" s="324">
        <v>100.639</v>
      </c>
      <c r="BC9" s="324">
        <v>100.786</v>
      </c>
      <c r="BD9" s="324">
        <v>100.953</v>
      </c>
      <c r="BE9" s="324">
        <v>101.057</v>
      </c>
      <c r="BF9" s="324">
        <v>101.40300000000001</v>
      </c>
      <c r="BG9" s="324">
        <v>101.715</v>
      </c>
      <c r="BH9" s="324">
        <v>101.955</v>
      </c>
      <c r="BI9" s="324">
        <v>102.125</v>
      </c>
      <c r="BJ9" s="324">
        <v>102.13</v>
      </c>
      <c r="BK9" s="324">
        <v>102.072</v>
      </c>
      <c r="BL9" s="324">
        <v>102.092</v>
      </c>
      <c r="BM9" s="324">
        <v>102.221</v>
      </c>
      <c r="BN9" s="324">
        <v>102.459</v>
      </c>
      <c r="BO9" s="324">
        <v>102.768</v>
      </c>
      <c r="BP9" s="324">
        <v>103.102</v>
      </c>
      <c r="BQ9" s="324">
        <v>103.441</v>
      </c>
      <c r="BR9" s="324">
        <v>103.767</v>
      </c>
      <c r="BS9" s="324">
        <v>104.056</v>
      </c>
      <c r="BT9" s="324">
        <v>104.248</v>
      </c>
      <c r="BU9" s="324">
        <v>104.3</v>
      </c>
      <c r="BV9" s="324">
        <v>104.206</v>
      </c>
    </row>
    <row r="10" spans="1:74" ht="11.15" customHeight="1" x14ac:dyDescent="0.25">
      <c r="A10" s="76" t="s">
        <v>530</v>
      </c>
      <c r="B10" s="182" t="s">
        <v>423</v>
      </c>
      <c r="C10" s="208">
        <v>78.743967741999995</v>
      </c>
      <c r="D10" s="208">
        <v>80.389428570999996</v>
      </c>
      <c r="E10" s="208">
        <v>81.327419355000004</v>
      </c>
      <c r="F10" s="208">
        <v>81.189333332999993</v>
      </c>
      <c r="G10" s="208">
        <v>82.122870968000001</v>
      </c>
      <c r="H10" s="208">
        <v>82.538466666999994</v>
      </c>
      <c r="I10" s="208">
        <v>84.182322580999994</v>
      </c>
      <c r="J10" s="208">
        <v>85.880161290000004</v>
      </c>
      <c r="K10" s="208">
        <v>87.288966666999997</v>
      </c>
      <c r="L10" s="208">
        <v>88.395870967999997</v>
      </c>
      <c r="M10" s="208">
        <v>89.939233333000004</v>
      </c>
      <c r="N10" s="208">
        <v>89.498516128999995</v>
      </c>
      <c r="O10" s="208">
        <v>89.253806452000006</v>
      </c>
      <c r="P10" s="208">
        <v>89.861857142999995</v>
      </c>
      <c r="Q10" s="208">
        <v>90.273258064999993</v>
      </c>
      <c r="R10" s="208">
        <v>90.7102</v>
      </c>
      <c r="S10" s="208">
        <v>91.402483871000001</v>
      </c>
      <c r="T10" s="208">
        <v>91.654566666999997</v>
      </c>
      <c r="U10" s="208">
        <v>92.160129032</v>
      </c>
      <c r="V10" s="208">
        <v>94.400935484000001</v>
      </c>
      <c r="W10" s="208">
        <v>94.762033333000005</v>
      </c>
      <c r="X10" s="208">
        <v>95.594032257999999</v>
      </c>
      <c r="Y10" s="208">
        <v>97.1614</v>
      </c>
      <c r="Z10" s="208">
        <v>97.052064516000002</v>
      </c>
      <c r="AA10" s="208">
        <v>95.304419354999993</v>
      </c>
      <c r="AB10" s="208">
        <v>95.193275861999993</v>
      </c>
      <c r="AC10" s="208">
        <v>95.365838710000006</v>
      </c>
      <c r="AD10" s="208">
        <v>92.859566666999996</v>
      </c>
      <c r="AE10" s="208">
        <v>87.333774194</v>
      </c>
      <c r="AF10" s="208">
        <v>88.578900000000004</v>
      </c>
      <c r="AG10" s="208">
        <v>90.147225805999994</v>
      </c>
      <c r="AH10" s="208">
        <v>89.856290322999996</v>
      </c>
      <c r="AI10" s="208">
        <v>89.952966666999998</v>
      </c>
      <c r="AJ10" s="208">
        <v>89.266935484000001</v>
      </c>
      <c r="AK10" s="208">
        <v>92.017466666999994</v>
      </c>
      <c r="AL10" s="208">
        <v>92.157354839000007</v>
      </c>
      <c r="AM10" s="208">
        <v>92.804806451999994</v>
      </c>
      <c r="AN10" s="208">
        <v>86.242714285999995</v>
      </c>
      <c r="AO10" s="208">
        <v>92.288612903000001</v>
      </c>
      <c r="AP10" s="208">
        <v>93.234433332999998</v>
      </c>
      <c r="AQ10" s="208">
        <v>93.012064515999995</v>
      </c>
      <c r="AR10" s="208">
        <v>93.219466667000006</v>
      </c>
      <c r="AS10" s="208">
        <v>93.687774193999999</v>
      </c>
      <c r="AT10" s="208">
        <v>94.265419355000006</v>
      </c>
      <c r="AU10" s="208">
        <v>93.715800000000002</v>
      </c>
      <c r="AV10" s="208">
        <v>95.582709676999997</v>
      </c>
      <c r="AW10" s="208">
        <v>96.600549999999998</v>
      </c>
      <c r="AX10" s="208">
        <v>96.811340000000001</v>
      </c>
      <c r="AY10" s="324">
        <v>96.409030000000001</v>
      </c>
      <c r="AZ10" s="324">
        <v>95.868570000000005</v>
      </c>
      <c r="BA10" s="324">
        <v>95.538830000000004</v>
      </c>
      <c r="BB10" s="324">
        <v>95.513959999999997</v>
      </c>
      <c r="BC10" s="324">
        <v>95.544449999999998</v>
      </c>
      <c r="BD10" s="324">
        <v>95.583190000000002</v>
      </c>
      <c r="BE10" s="324">
        <v>95.62867</v>
      </c>
      <c r="BF10" s="324">
        <v>95.940190000000001</v>
      </c>
      <c r="BG10" s="324">
        <v>96.323899999999995</v>
      </c>
      <c r="BH10" s="324">
        <v>96.449439999999996</v>
      </c>
      <c r="BI10" s="324">
        <v>96.798209999999997</v>
      </c>
      <c r="BJ10" s="324">
        <v>96.834509999999995</v>
      </c>
      <c r="BK10" s="324">
        <v>96.567729999999997</v>
      </c>
      <c r="BL10" s="324">
        <v>96.743949999999998</v>
      </c>
      <c r="BM10" s="324">
        <v>96.811940000000007</v>
      </c>
      <c r="BN10" s="324">
        <v>96.927850000000007</v>
      </c>
      <c r="BO10" s="324">
        <v>97.13852</v>
      </c>
      <c r="BP10" s="324">
        <v>97.329629999999995</v>
      </c>
      <c r="BQ10" s="324">
        <v>97.589680000000001</v>
      </c>
      <c r="BR10" s="324">
        <v>97.881879999999995</v>
      </c>
      <c r="BS10" s="324">
        <v>98.216880000000003</v>
      </c>
      <c r="BT10" s="324">
        <v>98.308449999999993</v>
      </c>
      <c r="BU10" s="324">
        <v>98.549099999999996</v>
      </c>
      <c r="BV10" s="324">
        <v>98.485960000000006</v>
      </c>
    </row>
    <row r="11" spans="1:74" ht="11.15" customHeight="1" x14ac:dyDescent="0.25">
      <c r="A11" s="562" t="s">
        <v>536</v>
      </c>
      <c r="B11" s="563" t="s">
        <v>958</v>
      </c>
      <c r="C11" s="208">
        <v>0.53676612902999998</v>
      </c>
      <c r="D11" s="208">
        <v>0.241808</v>
      </c>
      <c r="E11" s="208">
        <v>0.20879648386999999</v>
      </c>
      <c r="F11" s="208">
        <v>0.10435483332999999</v>
      </c>
      <c r="G11" s="208">
        <v>8.5581870968000004E-2</v>
      </c>
      <c r="H11" s="208">
        <v>9.6805066667000006E-2</v>
      </c>
      <c r="I11" s="208">
        <v>0.18069354838999999</v>
      </c>
      <c r="J11" s="208">
        <v>0.17655964516</v>
      </c>
      <c r="K11" s="208">
        <v>0.10514343332999999</v>
      </c>
      <c r="L11" s="208">
        <v>0.19597200000000001</v>
      </c>
      <c r="M11" s="208">
        <v>9.3486299999999994E-2</v>
      </c>
      <c r="N11" s="208">
        <v>0.47648483871000002</v>
      </c>
      <c r="O11" s="208">
        <v>0.46714570968000002</v>
      </c>
      <c r="P11" s="208">
        <v>0.26982503570999999</v>
      </c>
      <c r="Q11" s="208">
        <v>0.11287922581</v>
      </c>
      <c r="R11" s="208">
        <v>9.4732999999999998E-2</v>
      </c>
      <c r="S11" s="208">
        <v>2.7464516128999998E-4</v>
      </c>
      <c r="T11" s="208">
        <v>1.5856666667000001E-4</v>
      </c>
      <c r="U11" s="208">
        <v>9.1343193547999996E-2</v>
      </c>
      <c r="V11" s="208">
        <v>9.3083645160999998E-2</v>
      </c>
      <c r="W11" s="208">
        <v>0</v>
      </c>
      <c r="X11" s="208">
        <v>0.17846632258</v>
      </c>
      <c r="Y11" s="208">
        <v>9.2699533333000003E-2</v>
      </c>
      <c r="Z11" s="208">
        <v>0.33810451612999998</v>
      </c>
      <c r="AA11" s="208">
        <v>0.42639487097000001</v>
      </c>
      <c r="AB11" s="208">
        <v>0.19618727586000001</v>
      </c>
      <c r="AC11" s="208">
        <v>9.2252419355000004E-2</v>
      </c>
      <c r="AD11" s="208">
        <v>0.10714873333</v>
      </c>
      <c r="AE11" s="208">
        <v>9.0681387096999994E-2</v>
      </c>
      <c r="AF11" s="208">
        <v>0.1623695</v>
      </c>
      <c r="AG11" s="208">
        <v>0.13169354839</v>
      </c>
      <c r="AH11" s="208">
        <v>9.2999870967999998E-2</v>
      </c>
      <c r="AI11" s="208">
        <v>4.1354166667000002E-2</v>
      </c>
      <c r="AJ11" s="208">
        <v>2.6222580644999998E-4</v>
      </c>
      <c r="AK11" s="208">
        <v>9.4856700000000002E-2</v>
      </c>
      <c r="AL11" s="208">
        <v>0.17707838710000001</v>
      </c>
      <c r="AM11" s="208">
        <v>0.20575835483999999</v>
      </c>
      <c r="AN11" s="208">
        <v>0.20337485714</v>
      </c>
      <c r="AO11" s="208">
        <v>4.5444322581E-2</v>
      </c>
      <c r="AP11" s="208">
        <v>2.7103333333E-4</v>
      </c>
      <c r="AQ11" s="208">
        <v>5.4031225805999998E-2</v>
      </c>
      <c r="AR11" s="208">
        <v>3.7186666667000001E-4</v>
      </c>
      <c r="AS11" s="208">
        <v>5.5981774194000002E-2</v>
      </c>
      <c r="AT11" s="208">
        <v>6.9454838709999997E-4</v>
      </c>
      <c r="AU11" s="208">
        <v>4.1527399999999999E-2</v>
      </c>
      <c r="AV11" s="208">
        <v>7.7432258065000001E-4</v>
      </c>
      <c r="AW11" s="208">
        <v>0.21259883332999999</v>
      </c>
      <c r="AX11" s="208">
        <v>0.3</v>
      </c>
      <c r="AY11" s="324">
        <v>0.45</v>
      </c>
      <c r="AZ11" s="324">
        <v>0.35</v>
      </c>
      <c r="BA11" s="324">
        <v>0.15</v>
      </c>
      <c r="BB11" s="324">
        <v>0.17235723333</v>
      </c>
      <c r="BC11" s="324">
        <v>0.17722793547999999</v>
      </c>
      <c r="BD11" s="324">
        <v>0.1879007</v>
      </c>
      <c r="BE11" s="324">
        <v>0.2</v>
      </c>
      <c r="BF11" s="324">
        <v>0.25362032258</v>
      </c>
      <c r="BG11" s="324">
        <v>8.8338566667000004E-2</v>
      </c>
      <c r="BH11" s="324">
        <v>7.9250741934999994E-2</v>
      </c>
      <c r="BI11" s="324">
        <v>0.21259883332999999</v>
      </c>
      <c r="BJ11" s="324">
        <v>0.3</v>
      </c>
      <c r="BK11" s="324">
        <v>0.45</v>
      </c>
      <c r="BL11" s="324">
        <v>0.35</v>
      </c>
      <c r="BM11" s="324">
        <v>0.15</v>
      </c>
      <c r="BN11" s="324">
        <v>0.17235723333</v>
      </c>
      <c r="BO11" s="324">
        <v>0.17722793547999999</v>
      </c>
      <c r="BP11" s="324">
        <v>0.1879007</v>
      </c>
      <c r="BQ11" s="324">
        <v>0.2</v>
      </c>
      <c r="BR11" s="324">
        <v>0.25362032258</v>
      </c>
      <c r="BS11" s="324">
        <v>8.8338566667000004E-2</v>
      </c>
      <c r="BT11" s="324">
        <v>7.9250741934999994E-2</v>
      </c>
      <c r="BU11" s="324">
        <v>0.21259883332999999</v>
      </c>
      <c r="BV11" s="324">
        <v>0.3</v>
      </c>
    </row>
    <row r="12" spans="1:74" ht="11.15" customHeight="1" x14ac:dyDescent="0.25">
      <c r="A12" s="562" t="s">
        <v>959</v>
      </c>
      <c r="B12" s="563" t="s">
        <v>960</v>
      </c>
      <c r="C12" s="208">
        <v>2.3375275161000002</v>
      </c>
      <c r="D12" s="208">
        <v>2.6315650000000002</v>
      </c>
      <c r="E12" s="208">
        <v>2.9529820323</v>
      </c>
      <c r="F12" s="208">
        <v>2.8561486999999999</v>
      </c>
      <c r="G12" s="208">
        <v>3.0579658386999999</v>
      </c>
      <c r="H12" s="208">
        <v>2.4511675333</v>
      </c>
      <c r="I12" s="208">
        <v>3.1690282581</v>
      </c>
      <c r="J12" s="208">
        <v>2.9524399355000002</v>
      </c>
      <c r="K12" s="208">
        <v>2.7126836333000002</v>
      </c>
      <c r="L12" s="208">
        <v>2.8995504839000001</v>
      </c>
      <c r="M12" s="208">
        <v>3.5861690667000001</v>
      </c>
      <c r="N12" s="208">
        <v>3.9611176773999999</v>
      </c>
      <c r="O12" s="208">
        <v>4.0954016128999999</v>
      </c>
      <c r="P12" s="208">
        <v>3.6737679643000001</v>
      </c>
      <c r="Q12" s="208">
        <v>4.2198127097000002</v>
      </c>
      <c r="R12" s="208">
        <v>4.2367369666999997</v>
      </c>
      <c r="S12" s="208">
        <v>4.6745969677000003</v>
      </c>
      <c r="T12" s="208">
        <v>4.7318772999999998</v>
      </c>
      <c r="U12" s="208">
        <v>5.0601590644999996</v>
      </c>
      <c r="V12" s="208">
        <v>4.4702473225999997</v>
      </c>
      <c r="W12" s="208">
        <v>5.3424678999999999</v>
      </c>
      <c r="X12" s="208">
        <v>5.7408443548000001</v>
      </c>
      <c r="Y12" s="208">
        <v>6.3536655667000002</v>
      </c>
      <c r="Z12" s="208">
        <v>7.1176167742000001</v>
      </c>
      <c r="AA12" s="208">
        <v>8.0743546774000006</v>
      </c>
      <c r="AB12" s="208">
        <v>7.7857302413999996</v>
      </c>
      <c r="AC12" s="208">
        <v>7.8796419676999996</v>
      </c>
      <c r="AD12" s="208">
        <v>7.0155182332999999</v>
      </c>
      <c r="AE12" s="208">
        <v>5.8851030323</v>
      </c>
      <c r="AF12" s="208">
        <v>3.6333886667000002</v>
      </c>
      <c r="AG12" s="208">
        <v>3.1032271613</v>
      </c>
      <c r="AH12" s="208">
        <v>3.6277946773999998</v>
      </c>
      <c r="AI12" s="208">
        <v>5.0376011667</v>
      </c>
      <c r="AJ12" s="208">
        <v>7.1923437419000003</v>
      </c>
      <c r="AK12" s="208">
        <v>9.3560802333000002</v>
      </c>
      <c r="AL12" s="208">
        <v>9.8149261289999998</v>
      </c>
      <c r="AM12" s="208">
        <v>9.8450243547999996</v>
      </c>
      <c r="AN12" s="208">
        <v>7.4426269999999999</v>
      </c>
      <c r="AO12" s="208">
        <v>10.355585194</v>
      </c>
      <c r="AP12" s="208">
        <v>10.227275799999999</v>
      </c>
      <c r="AQ12" s="208">
        <v>10.158760097</v>
      </c>
      <c r="AR12" s="208">
        <v>9.0456053999999995</v>
      </c>
      <c r="AS12" s="208">
        <v>9.6820432581000002</v>
      </c>
      <c r="AT12" s="208">
        <v>9.6213580967999999</v>
      </c>
      <c r="AU12" s="208">
        <v>9.4937819000000001</v>
      </c>
      <c r="AV12" s="208">
        <v>9.6167383870999998</v>
      </c>
      <c r="AW12" s="208">
        <v>10.4994155</v>
      </c>
      <c r="AX12" s="208">
        <v>11.151939548</v>
      </c>
      <c r="AY12" s="324">
        <v>11.367621479</v>
      </c>
      <c r="AZ12" s="324">
        <v>11.215214281</v>
      </c>
      <c r="BA12" s="324">
        <v>10.964215429999999</v>
      </c>
      <c r="BB12" s="324">
        <v>10.79912897</v>
      </c>
      <c r="BC12" s="324">
        <v>10.952051746</v>
      </c>
      <c r="BD12" s="324">
        <v>11.512688925999999</v>
      </c>
      <c r="BE12" s="324">
        <v>12.150596649000001</v>
      </c>
      <c r="BF12" s="324">
        <v>11.828753287</v>
      </c>
      <c r="BG12" s="324">
        <v>10.718463764999999</v>
      </c>
      <c r="BH12" s="324">
        <v>11.090021146</v>
      </c>
      <c r="BI12" s="324">
        <v>12.704112329000001</v>
      </c>
      <c r="BJ12" s="324">
        <v>13.097008201</v>
      </c>
      <c r="BK12" s="324">
        <v>13.286751274</v>
      </c>
      <c r="BL12" s="324">
        <v>12.796784561999999</v>
      </c>
      <c r="BM12" s="324">
        <v>12.104220601</v>
      </c>
      <c r="BN12" s="324">
        <v>11.700319858</v>
      </c>
      <c r="BO12" s="324">
        <v>11.853372524999999</v>
      </c>
      <c r="BP12" s="324">
        <v>12.025355268</v>
      </c>
      <c r="BQ12" s="324">
        <v>12.554520076999999</v>
      </c>
      <c r="BR12" s="324">
        <v>12.328028431</v>
      </c>
      <c r="BS12" s="324">
        <v>10.272320341</v>
      </c>
      <c r="BT12" s="324">
        <v>11.151506278999999</v>
      </c>
      <c r="BU12" s="324">
        <v>12.369291295</v>
      </c>
      <c r="BV12" s="324">
        <v>13.164089982</v>
      </c>
    </row>
    <row r="13" spans="1:74" ht="11.15" customHeight="1" x14ac:dyDescent="0.25">
      <c r="A13" s="562" t="s">
        <v>535</v>
      </c>
      <c r="B13" s="563" t="s">
        <v>922</v>
      </c>
      <c r="C13" s="208">
        <v>9.1362329355000007</v>
      </c>
      <c r="D13" s="208">
        <v>8.2363259643000006</v>
      </c>
      <c r="E13" s="208">
        <v>8.5241272902999992</v>
      </c>
      <c r="F13" s="208">
        <v>7.9698285000000002</v>
      </c>
      <c r="G13" s="208">
        <v>7.2415399676999996</v>
      </c>
      <c r="H13" s="208">
        <v>7.5178950000000002</v>
      </c>
      <c r="I13" s="208">
        <v>7.7865148064999996</v>
      </c>
      <c r="J13" s="208">
        <v>7.4686761935000003</v>
      </c>
      <c r="K13" s="208">
        <v>7.0298603333000003</v>
      </c>
      <c r="L13" s="208">
        <v>6.7426713225999997</v>
      </c>
      <c r="M13" s="208">
        <v>6.9883971000000003</v>
      </c>
      <c r="N13" s="208">
        <v>7.8176521934999998</v>
      </c>
      <c r="O13" s="208">
        <v>8.9149390000000004</v>
      </c>
      <c r="P13" s="208">
        <v>8.0624952499999996</v>
      </c>
      <c r="Q13" s="208">
        <v>8.0465353871000005</v>
      </c>
      <c r="R13" s="208">
        <v>6.7894942333000001</v>
      </c>
      <c r="S13" s="208">
        <v>6.6971920323000003</v>
      </c>
      <c r="T13" s="208">
        <v>6.7044210667000002</v>
      </c>
      <c r="U13" s="208">
        <v>7.3403264516000002</v>
      </c>
      <c r="V13" s="208">
        <v>7.0053995483999998</v>
      </c>
      <c r="W13" s="208">
        <v>6.9421445666999997</v>
      </c>
      <c r="X13" s="208">
        <v>6.6121645806</v>
      </c>
      <c r="Y13" s="208">
        <v>7.3650832667000001</v>
      </c>
      <c r="Z13" s="208">
        <v>7.9206046774000001</v>
      </c>
      <c r="AA13" s="208">
        <v>8.0265798709999991</v>
      </c>
      <c r="AB13" s="208">
        <v>8.0215104137999997</v>
      </c>
      <c r="AC13" s="208">
        <v>6.7850676128999998</v>
      </c>
      <c r="AD13" s="208">
        <v>6.2270590666999999</v>
      </c>
      <c r="AE13" s="208">
        <v>5.9251954838999996</v>
      </c>
      <c r="AF13" s="208">
        <v>6.0856844667000001</v>
      </c>
      <c r="AG13" s="208">
        <v>6.6553102903000001</v>
      </c>
      <c r="AH13" s="208">
        <v>6.7240330000000004</v>
      </c>
      <c r="AI13" s="208">
        <v>5.7655893000000003</v>
      </c>
      <c r="AJ13" s="208">
        <v>6.4281642580999998</v>
      </c>
      <c r="AK13" s="208">
        <v>6.9623574333000002</v>
      </c>
      <c r="AL13" s="208">
        <v>8.4228526773999999</v>
      </c>
      <c r="AM13" s="208">
        <v>8.9569485806000007</v>
      </c>
      <c r="AN13" s="208">
        <v>9.5057082143000002</v>
      </c>
      <c r="AO13" s="208">
        <v>7.6545735806000001</v>
      </c>
      <c r="AP13" s="208">
        <v>6.9447321666999997</v>
      </c>
      <c r="AQ13" s="208">
        <v>6.5546419677000003</v>
      </c>
      <c r="AR13" s="208">
        <v>6.9278436333000002</v>
      </c>
      <c r="AS13" s="208">
        <v>7.2913991935000002</v>
      </c>
      <c r="AT13" s="208">
        <v>7.1267339031999999</v>
      </c>
      <c r="AU13" s="208">
        <v>7.2982389999999997</v>
      </c>
      <c r="AV13" s="208">
        <v>7.3598816451999998</v>
      </c>
      <c r="AW13" s="208">
        <v>7.0170240000000002</v>
      </c>
      <c r="AX13" s="208">
        <v>7.5892090000000003</v>
      </c>
      <c r="AY13" s="324">
        <v>8.35</v>
      </c>
      <c r="AZ13" s="324">
        <v>8.06</v>
      </c>
      <c r="BA13" s="324">
        <v>6.9171180000000003</v>
      </c>
      <c r="BB13" s="324">
        <v>6.4496979999999997</v>
      </c>
      <c r="BC13" s="324">
        <v>6.3573120000000003</v>
      </c>
      <c r="BD13" s="324">
        <v>6.4769199999999998</v>
      </c>
      <c r="BE13" s="324">
        <v>6.5091419999999998</v>
      </c>
      <c r="BF13" s="324">
        <v>6.355181</v>
      </c>
      <c r="BG13" s="324">
        <v>6.2926880000000001</v>
      </c>
      <c r="BH13" s="324">
        <v>6.2900929999999997</v>
      </c>
      <c r="BI13" s="324">
        <v>6.2142150000000003</v>
      </c>
      <c r="BJ13" s="324">
        <v>7.6413219999999997</v>
      </c>
      <c r="BK13" s="324">
        <v>8.3500010000000007</v>
      </c>
      <c r="BL13" s="324">
        <v>7.9400009999999996</v>
      </c>
      <c r="BM13" s="324">
        <v>7.0016800000000003</v>
      </c>
      <c r="BN13" s="324">
        <v>6.5933710000000003</v>
      </c>
      <c r="BO13" s="324">
        <v>6.3515139999999999</v>
      </c>
      <c r="BP13" s="324">
        <v>6.4319699999999997</v>
      </c>
      <c r="BQ13" s="324">
        <v>6.5230379999999997</v>
      </c>
      <c r="BR13" s="324">
        <v>6.2965470000000003</v>
      </c>
      <c r="BS13" s="324">
        <v>6.1504139999999996</v>
      </c>
      <c r="BT13" s="324">
        <v>6.0749610000000001</v>
      </c>
      <c r="BU13" s="324">
        <v>6.3124019999999996</v>
      </c>
      <c r="BV13" s="324">
        <v>7.1295000000000002</v>
      </c>
    </row>
    <row r="14" spans="1:74" ht="11.15" customHeight="1" x14ac:dyDescent="0.25">
      <c r="A14" s="562" t="s">
        <v>961</v>
      </c>
      <c r="B14" s="563" t="s">
        <v>923</v>
      </c>
      <c r="C14" s="208">
        <v>7.3474378710000003</v>
      </c>
      <c r="D14" s="208">
        <v>7.2131440714000004</v>
      </c>
      <c r="E14" s="208">
        <v>6.4492005484000003</v>
      </c>
      <c r="F14" s="208">
        <v>6.4418919333</v>
      </c>
      <c r="G14" s="208">
        <v>5.7199535484000004</v>
      </c>
      <c r="H14" s="208">
        <v>6.2819956000000001</v>
      </c>
      <c r="I14" s="208">
        <v>6.7018505161000004</v>
      </c>
      <c r="J14" s="208">
        <v>7.0943058710000004</v>
      </c>
      <c r="K14" s="208">
        <v>7.3453700333</v>
      </c>
      <c r="L14" s="208">
        <v>6.9924924516000004</v>
      </c>
      <c r="M14" s="208">
        <v>7.6734548333000001</v>
      </c>
      <c r="N14" s="208">
        <v>7.7745618387000004</v>
      </c>
      <c r="O14" s="208">
        <v>7.6719125805999999</v>
      </c>
      <c r="P14" s="208">
        <v>8.1103156071000004</v>
      </c>
      <c r="Q14" s="208">
        <v>7.8298361613000003</v>
      </c>
      <c r="R14" s="208">
        <v>7.0370176000000004</v>
      </c>
      <c r="S14" s="208">
        <v>7.2146951612999999</v>
      </c>
      <c r="T14" s="208">
        <v>7.2756394333000003</v>
      </c>
      <c r="U14" s="208">
        <v>7.6301779031999999</v>
      </c>
      <c r="V14" s="208">
        <v>7.9485697742000001</v>
      </c>
      <c r="W14" s="208">
        <v>7.8079151667</v>
      </c>
      <c r="X14" s="208">
        <v>7.9938200968000004</v>
      </c>
      <c r="Y14" s="208">
        <v>8.3778019333000007</v>
      </c>
      <c r="Z14" s="208">
        <v>8.4229347741999998</v>
      </c>
      <c r="AA14" s="208">
        <v>8.3915735484000002</v>
      </c>
      <c r="AB14" s="208">
        <v>7.8778925172000003</v>
      </c>
      <c r="AC14" s="208">
        <v>8.1667052902999995</v>
      </c>
      <c r="AD14" s="208">
        <v>7.0100360000000004</v>
      </c>
      <c r="AE14" s="208">
        <v>6.8720506128999999</v>
      </c>
      <c r="AF14" s="208">
        <v>7.6494903000000001</v>
      </c>
      <c r="AG14" s="208">
        <v>8.1602113226000004</v>
      </c>
      <c r="AH14" s="208">
        <v>7.9579742581000001</v>
      </c>
      <c r="AI14" s="208">
        <v>8.1432062333000008</v>
      </c>
      <c r="AJ14" s="208">
        <v>8.3438034515999995</v>
      </c>
      <c r="AK14" s="208">
        <v>8.2509293333000002</v>
      </c>
      <c r="AL14" s="208">
        <v>8.0294680323000005</v>
      </c>
      <c r="AM14" s="208">
        <v>8.3328895160999998</v>
      </c>
      <c r="AN14" s="208">
        <v>7.7003808213999996</v>
      </c>
      <c r="AO14" s="208">
        <v>8.8512142902999997</v>
      </c>
      <c r="AP14" s="208">
        <v>8.5866539667000001</v>
      </c>
      <c r="AQ14" s="208">
        <v>8.4906717419</v>
      </c>
      <c r="AR14" s="208">
        <v>8.9294553333</v>
      </c>
      <c r="AS14" s="208">
        <v>8.5800663226000005</v>
      </c>
      <c r="AT14" s="208">
        <v>8.5609148387000005</v>
      </c>
      <c r="AU14" s="208">
        <v>8.3615455667000003</v>
      </c>
      <c r="AV14" s="208">
        <v>7.9678243226000003</v>
      </c>
      <c r="AW14" s="208">
        <v>8.5510249999999992</v>
      </c>
      <c r="AX14" s="208">
        <v>8.8165569999999995</v>
      </c>
      <c r="AY14" s="324">
        <v>8.7364359999999994</v>
      </c>
      <c r="AZ14" s="324">
        <v>8.8861270000000001</v>
      </c>
      <c r="BA14" s="324">
        <v>8.8154679999999992</v>
      </c>
      <c r="BB14" s="324">
        <v>8.1536080000000002</v>
      </c>
      <c r="BC14" s="324">
        <v>8.3905399999999997</v>
      </c>
      <c r="BD14" s="324">
        <v>8.6377559999999995</v>
      </c>
      <c r="BE14" s="324">
        <v>9.3005049999999994</v>
      </c>
      <c r="BF14" s="324">
        <v>9.2607130000000009</v>
      </c>
      <c r="BG14" s="324">
        <v>9.167605</v>
      </c>
      <c r="BH14" s="324">
        <v>9.0989869999999993</v>
      </c>
      <c r="BI14" s="324">
        <v>9.2272669999999994</v>
      </c>
      <c r="BJ14" s="324">
        <v>9.2846679999999999</v>
      </c>
      <c r="BK14" s="324">
        <v>9.1139620000000008</v>
      </c>
      <c r="BL14" s="324">
        <v>9.1408310000000004</v>
      </c>
      <c r="BM14" s="324">
        <v>9.0936059999999994</v>
      </c>
      <c r="BN14" s="324">
        <v>8.9523130000000002</v>
      </c>
      <c r="BO14" s="324">
        <v>9.0256410000000002</v>
      </c>
      <c r="BP14" s="324">
        <v>9.0937029999999996</v>
      </c>
      <c r="BQ14" s="324">
        <v>9.3575820000000007</v>
      </c>
      <c r="BR14" s="324">
        <v>9.3714259999999996</v>
      </c>
      <c r="BS14" s="324">
        <v>9.2662770000000005</v>
      </c>
      <c r="BT14" s="324">
        <v>9.1134430000000002</v>
      </c>
      <c r="BU14" s="324">
        <v>9.2543609999999994</v>
      </c>
      <c r="BV14" s="324">
        <v>9.3399479999999997</v>
      </c>
    </row>
    <row r="15" spans="1:74" ht="11.15" customHeight="1" x14ac:dyDescent="0.25">
      <c r="A15" s="76" t="s">
        <v>537</v>
      </c>
      <c r="B15" s="182" t="s">
        <v>424</v>
      </c>
      <c r="C15" s="208">
        <v>0.17741935483999999</v>
      </c>
      <c r="D15" s="208">
        <v>0.18110714285999999</v>
      </c>
      <c r="E15" s="208">
        <v>0.18322580645</v>
      </c>
      <c r="F15" s="208">
        <v>0.18293333333</v>
      </c>
      <c r="G15" s="208">
        <v>0.18503225806000001</v>
      </c>
      <c r="H15" s="208">
        <v>0.18596666667</v>
      </c>
      <c r="I15" s="208">
        <v>0.18967741934999999</v>
      </c>
      <c r="J15" s="208">
        <v>0.19348387097</v>
      </c>
      <c r="K15" s="208">
        <v>0.19666666666999999</v>
      </c>
      <c r="L15" s="208">
        <v>0.19916129031999999</v>
      </c>
      <c r="M15" s="208">
        <v>0.20263333333</v>
      </c>
      <c r="N15" s="208">
        <v>0.20164516129000001</v>
      </c>
      <c r="O15" s="208">
        <v>0.15996774193999999</v>
      </c>
      <c r="P15" s="208">
        <v>0.16107142857000001</v>
      </c>
      <c r="Q15" s="208">
        <v>0.16180645161000001</v>
      </c>
      <c r="R15" s="208">
        <v>0.16259999999999999</v>
      </c>
      <c r="S15" s="208">
        <v>0.16383870968</v>
      </c>
      <c r="T15" s="208">
        <v>0.16426666667000001</v>
      </c>
      <c r="U15" s="208">
        <v>0.16519354839</v>
      </c>
      <c r="V15" s="208">
        <v>0.16919354839</v>
      </c>
      <c r="W15" s="208">
        <v>0.16986666667</v>
      </c>
      <c r="X15" s="208">
        <v>0.17135483871000001</v>
      </c>
      <c r="Y15" s="208">
        <v>0.17416666667</v>
      </c>
      <c r="Z15" s="208">
        <v>0.17396774194</v>
      </c>
      <c r="AA15" s="208">
        <v>0.17970967741999999</v>
      </c>
      <c r="AB15" s="208">
        <v>0.17948275861999999</v>
      </c>
      <c r="AC15" s="208">
        <v>0.17983870967999999</v>
      </c>
      <c r="AD15" s="208">
        <v>0.17510000000000001</v>
      </c>
      <c r="AE15" s="208">
        <v>0.16467741934999999</v>
      </c>
      <c r="AF15" s="208">
        <v>0.16703333333000001</v>
      </c>
      <c r="AG15" s="208">
        <v>0.16996774194</v>
      </c>
      <c r="AH15" s="208">
        <v>0.16941935484000001</v>
      </c>
      <c r="AI15" s="208">
        <v>0.1696</v>
      </c>
      <c r="AJ15" s="208">
        <v>0.16832258065</v>
      </c>
      <c r="AK15" s="208">
        <v>0.17349999999999999</v>
      </c>
      <c r="AL15" s="208">
        <v>0.17377419355000001</v>
      </c>
      <c r="AM15" s="208">
        <v>0.17016129031999999</v>
      </c>
      <c r="AN15" s="208">
        <v>0.20178571429</v>
      </c>
      <c r="AO15" s="208">
        <v>0.17241935484000001</v>
      </c>
      <c r="AP15" s="208">
        <v>0.17766666667</v>
      </c>
      <c r="AQ15" s="208">
        <v>0.11054838710000001</v>
      </c>
      <c r="AR15" s="208">
        <v>0.157</v>
      </c>
      <c r="AS15" s="208">
        <v>0.14848387096999999</v>
      </c>
      <c r="AT15" s="208">
        <v>0.14412903226000001</v>
      </c>
      <c r="AU15" s="208">
        <v>0.14836666667000001</v>
      </c>
      <c r="AV15" s="208">
        <v>0.17735483870999999</v>
      </c>
      <c r="AW15" s="208">
        <v>0.1702063</v>
      </c>
      <c r="AX15" s="208">
        <v>0.1705777</v>
      </c>
      <c r="AY15" s="324">
        <v>0.16986889999999999</v>
      </c>
      <c r="AZ15" s="324">
        <v>0.1689166</v>
      </c>
      <c r="BA15" s="324">
        <v>0.1683356</v>
      </c>
      <c r="BB15" s="324">
        <v>0.16829179999999999</v>
      </c>
      <c r="BC15" s="324">
        <v>0.16834550000000001</v>
      </c>
      <c r="BD15" s="324">
        <v>0.1684138</v>
      </c>
      <c r="BE15" s="324">
        <v>0.1684939</v>
      </c>
      <c r="BF15" s="324">
        <v>0.16904279999999999</v>
      </c>
      <c r="BG15" s="324">
        <v>0.16971890000000001</v>
      </c>
      <c r="BH15" s="324">
        <v>0.16994010000000001</v>
      </c>
      <c r="BI15" s="324">
        <v>0.1705546</v>
      </c>
      <c r="BJ15" s="324">
        <v>0.17061850000000001</v>
      </c>
      <c r="BK15" s="324">
        <v>0.17014850000000001</v>
      </c>
      <c r="BL15" s="324">
        <v>0.170459</v>
      </c>
      <c r="BM15" s="324">
        <v>0.1705788</v>
      </c>
      <c r="BN15" s="324">
        <v>0.17078299999999999</v>
      </c>
      <c r="BO15" s="324">
        <v>0.17115420000000001</v>
      </c>
      <c r="BP15" s="324">
        <v>0.1714909</v>
      </c>
      <c r="BQ15" s="324">
        <v>0.17194909999999999</v>
      </c>
      <c r="BR15" s="324">
        <v>0.1724639</v>
      </c>
      <c r="BS15" s="324">
        <v>0.17305419999999999</v>
      </c>
      <c r="BT15" s="324">
        <v>0.1732156</v>
      </c>
      <c r="BU15" s="324">
        <v>0.17363960000000001</v>
      </c>
      <c r="BV15" s="324">
        <v>0.1735283</v>
      </c>
    </row>
    <row r="16" spans="1:74" ht="11.15" customHeight="1" x14ac:dyDescent="0.25">
      <c r="A16" s="76" t="s">
        <v>15</v>
      </c>
      <c r="B16" s="182" t="s">
        <v>425</v>
      </c>
      <c r="C16" s="208">
        <v>29.464806452000001</v>
      </c>
      <c r="D16" s="208">
        <v>17.033892857000001</v>
      </c>
      <c r="E16" s="208">
        <v>9.4370967742000005</v>
      </c>
      <c r="F16" s="208">
        <v>-1.2384333332999999</v>
      </c>
      <c r="G16" s="208">
        <v>-13.979258065</v>
      </c>
      <c r="H16" s="208">
        <v>-11.9246</v>
      </c>
      <c r="I16" s="208">
        <v>-6.2578064515999996</v>
      </c>
      <c r="J16" s="208">
        <v>-7.8689999999999998</v>
      </c>
      <c r="K16" s="208">
        <v>-11.461066667000001</v>
      </c>
      <c r="L16" s="208">
        <v>-9.6580645160999996</v>
      </c>
      <c r="M16" s="208">
        <v>7.0625666667000004</v>
      </c>
      <c r="N16" s="208">
        <v>10.609322581000001</v>
      </c>
      <c r="O16" s="208">
        <v>23.297935484</v>
      </c>
      <c r="P16" s="208">
        <v>20.697964286000001</v>
      </c>
      <c r="Q16" s="208">
        <v>8.1488709677000006</v>
      </c>
      <c r="R16" s="208">
        <v>-12.978899999999999</v>
      </c>
      <c r="S16" s="208">
        <v>-15.492580645</v>
      </c>
      <c r="T16" s="208">
        <v>-14.637433333000001</v>
      </c>
      <c r="U16" s="208">
        <v>-8.3981290323</v>
      </c>
      <c r="V16" s="208">
        <v>-9.4341935483999997</v>
      </c>
      <c r="W16" s="208">
        <v>-14.236499999999999</v>
      </c>
      <c r="X16" s="208">
        <v>-11.377129031999999</v>
      </c>
      <c r="Y16" s="208">
        <v>5.1874666666999998</v>
      </c>
      <c r="Z16" s="208">
        <v>13.80316129</v>
      </c>
      <c r="AA16" s="208">
        <v>18.428903225999999</v>
      </c>
      <c r="AB16" s="208">
        <v>18.500034483</v>
      </c>
      <c r="AC16" s="208">
        <v>1.6581612903</v>
      </c>
      <c r="AD16" s="208">
        <v>-10.2593</v>
      </c>
      <c r="AE16" s="208">
        <v>-14.444580645</v>
      </c>
      <c r="AF16" s="208">
        <v>-11.942866667000001</v>
      </c>
      <c r="AG16" s="208">
        <v>-5.2030000000000003</v>
      </c>
      <c r="AH16" s="208">
        <v>-7.3582580645000002</v>
      </c>
      <c r="AI16" s="208">
        <v>-10.5617</v>
      </c>
      <c r="AJ16" s="208">
        <v>-2.9866129032000002</v>
      </c>
      <c r="AK16" s="208">
        <v>-0.13676666667000001</v>
      </c>
      <c r="AL16" s="208">
        <v>19.032741935000001</v>
      </c>
      <c r="AM16" s="208">
        <v>22.782387097000001</v>
      </c>
      <c r="AN16" s="208">
        <v>27.905249999999999</v>
      </c>
      <c r="AO16" s="208">
        <v>1.9092258065000001</v>
      </c>
      <c r="AP16" s="208">
        <v>-5.5194999999999999</v>
      </c>
      <c r="AQ16" s="208">
        <v>-13.441129031999999</v>
      </c>
      <c r="AR16" s="208">
        <v>-8.2589333332999999</v>
      </c>
      <c r="AS16" s="208">
        <v>-5.4716451612999997</v>
      </c>
      <c r="AT16" s="208">
        <v>-5.2741290323000003</v>
      </c>
      <c r="AU16" s="208">
        <v>-13.017633332999999</v>
      </c>
      <c r="AV16" s="208">
        <v>-11.631870967999999</v>
      </c>
      <c r="AW16" s="208">
        <v>3.4992428571</v>
      </c>
      <c r="AX16" s="208">
        <v>10.899539171000001</v>
      </c>
      <c r="AY16" s="324">
        <v>23.947649999999999</v>
      </c>
      <c r="AZ16" s="324">
        <v>19.049759999999999</v>
      </c>
      <c r="BA16" s="324">
        <v>3.9817819999999999</v>
      </c>
      <c r="BB16" s="324">
        <v>-7.0479979999999998</v>
      </c>
      <c r="BC16" s="324">
        <v>-13.9564</v>
      </c>
      <c r="BD16" s="324">
        <v>-8.7500350000000005</v>
      </c>
      <c r="BE16" s="324">
        <v>-4.282451</v>
      </c>
      <c r="BF16" s="324">
        <v>-6.4318169999999997</v>
      </c>
      <c r="BG16" s="324">
        <v>-11.41658</v>
      </c>
      <c r="BH16" s="324">
        <v>-8.5453290000000006</v>
      </c>
      <c r="BI16" s="324">
        <v>3.406215</v>
      </c>
      <c r="BJ16" s="324">
        <v>20.271889999999999</v>
      </c>
      <c r="BK16" s="324">
        <v>22.688610000000001</v>
      </c>
      <c r="BL16" s="324">
        <v>18.661539999999999</v>
      </c>
      <c r="BM16" s="324">
        <v>4.6461839999999999</v>
      </c>
      <c r="BN16" s="324">
        <v>-8.1298890000000004</v>
      </c>
      <c r="BO16" s="324">
        <v>-14.28079</v>
      </c>
      <c r="BP16" s="324">
        <v>-11.67057</v>
      </c>
      <c r="BQ16" s="324">
        <v>-6.9055600000000004</v>
      </c>
      <c r="BR16" s="324">
        <v>-7.6242190000000001</v>
      </c>
      <c r="BS16" s="324">
        <v>-13.22519</v>
      </c>
      <c r="BT16" s="324">
        <v>-10.48753</v>
      </c>
      <c r="BU16" s="324">
        <v>3.0238610000000001</v>
      </c>
      <c r="BV16" s="324">
        <v>16.27402</v>
      </c>
    </row>
    <row r="17" spans="1:74" ht="11.15" customHeight="1" x14ac:dyDescent="0.25">
      <c r="A17" s="71" t="s">
        <v>770</v>
      </c>
      <c r="B17" s="182" t="s">
        <v>427</v>
      </c>
      <c r="C17" s="208">
        <v>108.37514652</v>
      </c>
      <c r="D17" s="208">
        <v>96.238896999999994</v>
      </c>
      <c r="E17" s="208">
        <v>90.279825290000005</v>
      </c>
      <c r="F17" s="208">
        <v>78.911266900000001</v>
      </c>
      <c r="G17" s="208">
        <v>66.878731000000002</v>
      </c>
      <c r="H17" s="208">
        <v>69.682313532999999</v>
      </c>
      <c r="I17" s="208">
        <v>76.211432129000002</v>
      </c>
      <c r="J17" s="208">
        <v>75.803878065000006</v>
      </c>
      <c r="K17" s="208">
        <v>73.102317600000006</v>
      </c>
      <c r="L17" s="208">
        <v>75.984545225999994</v>
      </c>
      <c r="M17" s="208">
        <v>93.027691200000007</v>
      </c>
      <c r="N17" s="208">
        <v>96.868913258000006</v>
      </c>
      <c r="O17" s="208">
        <v>110.32782732</v>
      </c>
      <c r="P17" s="208">
        <v>107.27053029</v>
      </c>
      <c r="Q17" s="208">
        <v>94.695213644999995</v>
      </c>
      <c r="R17" s="208">
        <v>73.505437866999998</v>
      </c>
      <c r="S17" s="208">
        <v>70.882854871000006</v>
      </c>
      <c r="T17" s="208">
        <v>71.879314233000002</v>
      </c>
      <c r="U17" s="208">
        <v>78.669351031999994</v>
      </c>
      <c r="V17" s="208">
        <v>79.816358257999994</v>
      </c>
      <c r="W17" s="208">
        <v>74.487899767000002</v>
      </c>
      <c r="X17" s="208">
        <v>77.445113000000006</v>
      </c>
      <c r="Y17" s="208">
        <v>95.250382633000001</v>
      </c>
      <c r="Z17" s="208">
        <v>103.74841948</v>
      </c>
      <c r="AA17" s="208">
        <v>105.90130752</v>
      </c>
      <c r="AB17" s="208">
        <v>106.42738986000001</v>
      </c>
      <c r="AC17" s="208">
        <v>88.035914547999994</v>
      </c>
      <c r="AD17" s="208">
        <v>75.084791332999998</v>
      </c>
      <c r="AE17" s="208">
        <v>66.313420128999994</v>
      </c>
      <c r="AF17" s="208">
        <v>71.769440099999997</v>
      </c>
      <c r="AG17" s="208">
        <v>80.638456934999994</v>
      </c>
      <c r="AH17" s="208">
        <v>77.899485451999993</v>
      </c>
      <c r="AI17" s="208">
        <v>72.187571000000005</v>
      </c>
      <c r="AJ17" s="208">
        <v>77.341737839000004</v>
      </c>
      <c r="AK17" s="208">
        <v>81.505070099999998</v>
      </c>
      <c r="AL17" s="208">
        <v>102.12006765</v>
      </c>
      <c r="AM17" s="208">
        <v>106.74283635</v>
      </c>
      <c r="AN17" s="208">
        <v>108.91664654</v>
      </c>
      <c r="AO17" s="208">
        <v>82.864229386999995</v>
      </c>
      <c r="AP17" s="208">
        <v>76.024290899999997</v>
      </c>
      <c r="AQ17" s="208">
        <v>67.641392644999996</v>
      </c>
      <c r="AR17" s="208">
        <v>74.071110032999997</v>
      </c>
      <c r="AS17" s="208">
        <v>77.450204644999999</v>
      </c>
      <c r="AT17" s="208">
        <v>78.080851902999996</v>
      </c>
      <c r="AU17" s="208">
        <v>70.331406732999994</v>
      </c>
      <c r="AV17" s="208">
        <v>73.905017774000001</v>
      </c>
      <c r="AW17" s="208">
        <v>88.449179157000003</v>
      </c>
      <c r="AX17" s="208">
        <v>95.802166870999997</v>
      </c>
      <c r="AY17" s="324">
        <v>109.2225</v>
      </c>
      <c r="AZ17" s="324">
        <v>103.3959</v>
      </c>
      <c r="BA17" s="324">
        <v>86.976380000000006</v>
      </c>
      <c r="BB17" s="324">
        <v>76.303569999999993</v>
      </c>
      <c r="BC17" s="324">
        <v>68.948350000000005</v>
      </c>
      <c r="BD17" s="324">
        <v>73.515940000000001</v>
      </c>
      <c r="BE17" s="324">
        <v>76.772760000000005</v>
      </c>
      <c r="BF17" s="324">
        <v>75.196749999999994</v>
      </c>
      <c r="BG17" s="324">
        <v>71.57199</v>
      </c>
      <c r="BH17" s="324">
        <v>74.254390000000001</v>
      </c>
      <c r="BI17" s="324">
        <v>84.870410000000007</v>
      </c>
      <c r="BJ17" s="324">
        <v>102.83669999999999</v>
      </c>
      <c r="BK17" s="324">
        <v>105.8258</v>
      </c>
      <c r="BL17" s="324">
        <v>101.92829999999999</v>
      </c>
      <c r="BM17" s="324">
        <v>87.582560000000001</v>
      </c>
      <c r="BN17" s="324">
        <v>75.08184</v>
      </c>
      <c r="BO17" s="324">
        <v>68.678610000000006</v>
      </c>
      <c r="BP17" s="324">
        <v>71.331360000000004</v>
      </c>
      <c r="BQ17" s="324">
        <v>75.667000000000002</v>
      </c>
      <c r="BR17" s="324">
        <v>75.280829999999995</v>
      </c>
      <c r="BS17" s="324">
        <v>71.864900000000006</v>
      </c>
      <c r="BT17" s="324">
        <v>73.883399999999995</v>
      </c>
      <c r="BU17" s="324">
        <v>86.647949999999994</v>
      </c>
      <c r="BV17" s="324">
        <v>99.858969999999999</v>
      </c>
    </row>
    <row r="18" spans="1:74" ht="11.15" customHeight="1" x14ac:dyDescent="0.25">
      <c r="A18" s="76" t="s">
        <v>539</v>
      </c>
      <c r="B18" s="182" t="s">
        <v>133</v>
      </c>
      <c r="C18" s="208">
        <v>-0.60308200000000001</v>
      </c>
      <c r="D18" s="208">
        <v>0.57249585713999995</v>
      </c>
      <c r="E18" s="208">
        <v>-6.3438193547999996E-2</v>
      </c>
      <c r="F18" s="208">
        <v>-0.56190023333000005</v>
      </c>
      <c r="G18" s="208">
        <v>-0.58779551613000003</v>
      </c>
      <c r="H18" s="208">
        <v>-0.91084686667000003</v>
      </c>
      <c r="I18" s="208">
        <v>-0.38181922581</v>
      </c>
      <c r="J18" s="208">
        <v>-1.1640393548000001</v>
      </c>
      <c r="K18" s="208">
        <v>-1.2335509333000001</v>
      </c>
      <c r="L18" s="208">
        <v>-2.2473516774000002</v>
      </c>
      <c r="M18" s="208">
        <v>-2.4962911999999999</v>
      </c>
      <c r="N18" s="208">
        <v>-0.11055841935000001</v>
      </c>
      <c r="O18" s="208">
        <v>0.13349525806000001</v>
      </c>
      <c r="P18" s="208">
        <v>0.55514828570999997</v>
      </c>
      <c r="Q18" s="208">
        <v>-0.24969751612999999</v>
      </c>
      <c r="R18" s="208">
        <v>0.24072879999999999</v>
      </c>
      <c r="S18" s="208">
        <v>-2.0446290645</v>
      </c>
      <c r="T18" s="208">
        <v>-1.2346475667000001</v>
      </c>
      <c r="U18" s="208">
        <v>-1.4466413547999999</v>
      </c>
      <c r="V18" s="208">
        <v>-1.3026808387</v>
      </c>
      <c r="W18" s="208">
        <v>-0.94616643332999995</v>
      </c>
      <c r="X18" s="208">
        <v>-3.0404678387000001</v>
      </c>
      <c r="Y18" s="208">
        <v>-2.4585826332999998</v>
      </c>
      <c r="Z18" s="208">
        <v>-1.4672581935</v>
      </c>
      <c r="AA18" s="208">
        <v>1.0896764812999999</v>
      </c>
      <c r="AB18" s="208">
        <v>-1.0757078655000001</v>
      </c>
      <c r="AC18" s="208">
        <v>-0.35851648612999998</v>
      </c>
      <c r="AD18" s="208">
        <v>-1.3596803333E-2</v>
      </c>
      <c r="AE18" s="208">
        <v>0.40483274676999997</v>
      </c>
      <c r="AF18" s="208">
        <v>-0.94475800333000004</v>
      </c>
      <c r="AG18" s="208">
        <v>-1.2425303244999999</v>
      </c>
      <c r="AH18" s="208">
        <v>-0.59526813193999994</v>
      </c>
      <c r="AI18" s="208">
        <v>-0.55200022999999998</v>
      </c>
      <c r="AJ18" s="208">
        <v>-2.7359761970999998</v>
      </c>
      <c r="AK18" s="208">
        <v>-0.21062896667</v>
      </c>
      <c r="AL18" s="208">
        <v>0.43871877483999999</v>
      </c>
      <c r="AM18" s="208">
        <v>-0.53128919418999998</v>
      </c>
      <c r="AN18" s="208">
        <v>-0.28438131713999998</v>
      </c>
      <c r="AO18" s="208">
        <v>1.3783312235</v>
      </c>
      <c r="AP18" s="208">
        <v>-1.4168616033000001</v>
      </c>
      <c r="AQ18" s="208">
        <v>-0.13948883580999999</v>
      </c>
      <c r="AR18" s="208">
        <v>-0.26486076667000003</v>
      </c>
      <c r="AS18" s="208">
        <v>-0.44266018935000001</v>
      </c>
      <c r="AT18" s="208">
        <v>-0.34902748194</v>
      </c>
      <c r="AU18" s="208">
        <v>1.128823E-2</v>
      </c>
      <c r="AV18" s="208">
        <v>-1.7183609032</v>
      </c>
      <c r="AW18" s="208">
        <v>1.3851478428999999</v>
      </c>
      <c r="AX18" s="208">
        <v>-0.65953487051000004</v>
      </c>
      <c r="AY18" s="324">
        <v>-1.2799400000000001</v>
      </c>
      <c r="AZ18" s="324">
        <v>-0.49125550000000001</v>
      </c>
      <c r="BA18" s="324">
        <v>-0.29496050000000001</v>
      </c>
      <c r="BB18" s="324">
        <v>-1.9008229999999999</v>
      </c>
      <c r="BC18" s="324">
        <v>-1.997838</v>
      </c>
      <c r="BD18" s="324">
        <v>-2.006764</v>
      </c>
      <c r="BE18" s="324">
        <v>0.18573300000000001</v>
      </c>
      <c r="BF18" s="324">
        <v>0.67340730000000004</v>
      </c>
      <c r="BG18" s="324">
        <v>-1.22349</v>
      </c>
      <c r="BH18" s="324">
        <v>-0.24344150000000001</v>
      </c>
      <c r="BI18" s="324">
        <v>0.19038099999999999</v>
      </c>
      <c r="BJ18" s="324">
        <v>-1.252184</v>
      </c>
      <c r="BK18" s="324">
        <v>1.237967</v>
      </c>
      <c r="BL18" s="324">
        <v>7.2473200000000002E-2</v>
      </c>
      <c r="BM18" s="324">
        <v>-1.545623</v>
      </c>
      <c r="BN18" s="324">
        <v>-0.392592</v>
      </c>
      <c r="BO18" s="324">
        <v>-0.68612070000000003</v>
      </c>
      <c r="BP18" s="324">
        <v>1.2196849999999999</v>
      </c>
      <c r="BQ18" s="324">
        <v>1.7467349999999999</v>
      </c>
      <c r="BR18" s="324">
        <v>1.4935430000000001</v>
      </c>
      <c r="BS18" s="324">
        <v>-2.0097990000000001</v>
      </c>
      <c r="BT18" s="324">
        <v>-0.26802429999999999</v>
      </c>
      <c r="BU18" s="324">
        <v>-1.9992080000000001</v>
      </c>
      <c r="BV18" s="324">
        <v>2.457163</v>
      </c>
    </row>
    <row r="19" spans="1:74" ht="11.15" customHeight="1" x14ac:dyDescent="0.25">
      <c r="A19" s="77" t="s">
        <v>771</v>
      </c>
      <c r="B19" s="182" t="s">
        <v>426</v>
      </c>
      <c r="C19" s="208">
        <v>107.77206452</v>
      </c>
      <c r="D19" s="208">
        <v>96.811392857000001</v>
      </c>
      <c r="E19" s="208">
        <v>90.216387096999995</v>
      </c>
      <c r="F19" s="208">
        <v>78.349366666999998</v>
      </c>
      <c r="G19" s="208">
        <v>66.290935484000002</v>
      </c>
      <c r="H19" s="208">
        <v>68.771466666999999</v>
      </c>
      <c r="I19" s="208">
        <v>75.829612902999997</v>
      </c>
      <c r="J19" s="208">
        <v>74.639838710000006</v>
      </c>
      <c r="K19" s="208">
        <v>71.868766667000003</v>
      </c>
      <c r="L19" s="208">
        <v>73.737193547999993</v>
      </c>
      <c r="M19" s="208">
        <v>90.531400000000005</v>
      </c>
      <c r="N19" s="208">
        <v>96.758354839000006</v>
      </c>
      <c r="O19" s="208">
        <v>110.46132258</v>
      </c>
      <c r="P19" s="208">
        <v>107.82567856999999</v>
      </c>
      <c r="Q19" s="208">
        <v>94.445516128999998</v>
      </c>
      <c r="R19" s="208">
        <v>73.746166666999997</v>
      </c>
      <c r="S19" s="208">
        <v>68.838225805999997</v>
      </c>
      <c r="T19" s="208">
        <v>70.644666666999996</v>
      </c>
      <c r="U19" s="208">
        <v>77.222709676999997</v>
      </c>
      <c r="V19" s="208">
        <v>78.513677419000004</v>
      </c>
      <c r="W19" s="208">
        <v>73.541733332999996</v>
      </c>
      <c r="X19" s="208">
        <v>74.404645161000005</v>
      </c>
      <c r="Y19" s="208">
        <v>92.791799999999995</v>
      </c>
      <c r="Z19" s="208">
        <v>102.28116129</v>
      </c>
      <c r="AA19" s="208">
        <v>106.990984</v>
      </c>
      <c r="AB19" s="208">
        <v>105.351682</v>
      </c>
      <c r="AC19" s="208">
        <v>87.677398061999995</v>
      </c>
      <c r="AD19" s="208">
        <v>75.07119453</v>
      </c>
      <c r="AE19" s="208">
        <v>66.718252875999994</v>
      </c>
      <c r="AF19" s="208">
        <v>70.824682096999993</v>
      </c>
      <c r="AG19" s="208">
        <v>79.395926610999993</v>
      </c>
      <c r="AH19" s="208">
        <v>77.304217320000006</v>
      </c>
      <c r="AI19" s="208">
        <v>71.635570770000001</v>
      </c>
      <c r="AJ19" s="208">
        <v>74.605761642000004</v>
      </c>
      <c r="AK19" s="208">
        <v>81.294441133000007</v>
      </c>
      <c r="AL19" s="208">
        <v>102.55878642</v>
      </c>
      <c r="AM19" s="208">
        <v>106.21154715999999</v>
      </c>
      <c r="AN19" s="208">
        <v>108.63226521999999</v>
      </c>
      <c r="AO19" s="208">
        <v>84.242560611000002</v>
      </c>
      <c r="AP19" s="208">
        <v>74.607429296999996</v>
      </c>
      <c r="AQ19" s="208">
        <v>67.501903808999998</v>
      </c>
      <c r="AR19" s="208">
        <v>73.806249266999998</v>
      </c>
      <c r="AS19" s="208">
        <v>77.007544456000005</v>
      </c>
      <c r="AT19" s="208">
        <v>77.731824420999999</v>
      </c>
      <c r="AU19" s="208">
        <v>70.342694963</v>
      </c>
      <c r="AV19" s="208">
        <v>72.186656870999997</v>
      </c>
      <c r="AW19" s="208">
        <v>89.834327000000002</v>
      </c>
      <c r="AX19" s="208">
        <v>95.142632000000006</v>
      </c>
      <c r="AY19" s="324">
        <v>107.9426</v>
      </c>
      <c r="AZ19" s="324">
        <v>102.90470000000001</v>
      </c>
      <c r="BA19" s="324">
        <v>86.681420000000003</v>
      </c>
      <c r="BB19" s="324">
        <v>74.402749999999997</v>
      </c>
      <c r="BC19" s="324">
        <v>66.950509999999994</v>
      </c>
      <c r="BD19" s="324">
        <v>71.509180000000001</v>
      </c>
      <c r="BE19" s="324">
        <v>76.958489999999998</v>
      </c>
      <c r="BF19" s="324">
        <v>75.870159999999998</v>
      </c>
      <c r="BG19" s="324">
        <v>70.348500000000001</v>
      </c>
      <c r="BH19" s="324">
        <v>74.010949999999994</v>
      </c>
      <c r="BI19" s="324">
        <v>85.060789999999997</v>
      </c>
      <c r="BJ19" s="324">
        <v>101.58450000000001</v>
      </c>
      <c r="BK19" s="324">
        <v>107.0637</v>
      </c>
      <c r="BL19" s="324">
        <v>102.0008</v>
      </c>
      <c r="BM19" s="324">
        <v>86.036929999999998</v>
      </c>
      <c r="BN19" s="324">
        <v>74.689250000000001</v>
      </c>
      <c r="BO19" s="324">
        <v>67.992490000000004</v>
      </c>
      <c r="BP19" s="324">
        <v>72.551050000000004</v>
      </c>
      <c r="BQ19" s="324">
        <v>77.413740000000004</v>
      </c>
      <c r="BR19" s="324">
        <v>76.774379999999994</v>
      </c>
      <c r="BS19" s="324">
        <v>69.855099999999993</v>
      </c>
      <c r="BT19" s="324">
        <v>73.615369999999999</v>
      </c>
      <c r="BU19" s="324">
        <v>84.648740000000004</v>
      </c>
      <c r="BV19" s="324">
        <v>102.31610000000001</v>
      </c>
    </row>
    <row r="20" spans="1:74" ht="11.15" customHeight="1" x14ac:dyDescent="0.25">
      <c r="A20" s="77"/>
      <c r="B20" s="182"/>
      <c r="C20" s="208"/>
      <c r="D20" s="208"/>
      <c r="E20" s="208"/>
      <c r="F20" s="208"/>
      <c r="G20" s="208"/>
      <c r="H20" s="208"/>
      <c r="I20" s="208"/>
      <c r="J20" s="208"/>
      <c r="K20" s="208"/>
      <c r="L20" s="208"/>
      <c r="M20" s="208"/>
      <c r="N20" s="208"/>
      <c r="O20" s="208"/>
      <c r="P20" s="208"/>
      <c r="Q20" s="208"/>
      <c r="R20" s="208"/>
      <c r="S20" s="208"/>
      <c r="T20" s="208"/>
      <c r="U20" s="208"/>
      <c r="V20" s="208"/>
      <c r="W20" s="208"/>
      <c r="X20" s="208"/>
      <c r="Y20" s="208"/>
      <c r="Z20" s="208"/>
      <c r="AA20" s="208"/>
      <c r="AB20" s="208"/>
      <c r="AC20" s="208"/>
      <c r="AD20" s="208"/>
      <c r="AE20" s="208"/>
      <c r="AF20" s="208"/>
      <c r="AG20" s="208"/>
      <c r="AH20" s="208"/>
      <c r="AI20" s="208"/>
      <c r="AJ20" s="208"/>
      <c r="AK20" s="208"/>
      <c r="AL20" s="208"/>
      <c r="AM20" s="208"/>
      <c r="AN20" s="208"/>
      <c r="AO20" s="208"/>
      <c r="AP20" s="208"/>
      <c r="AQ20" s="208"/>
      <c r="AR20" s="208"/>
      <c r="AS20" s="208"/>
      <c r="AT20" s="208"/>
      <c r="AU20" s="208"/>
      <c r="AV20" s="208"/>
      <c r="AW20" s="208"/>
      <c r="AX20" s="208"/>
      <c r="AY20" s="324"/>
      <c r="AZ20" s="324"/>
      <c r="BA20" s="324"/>
      <c r="BB20" s="324"/>
      <c r="BC20" s="324"/>
      <c r="BD20" s="324"/>
      <c r="BE20" s="324"/>
      <c r="BF20" s="324"/>
      <c r="BG20" s="324"/>
      <c r="BH20" s="324"/>
      <c r="BI20" s="324"/>
      <c r="BJ20" s="324"/>
      <c r="BK20" s="324"/>
      <c r="BL20" s="324"/>
      <c r="BM20" s="324"/>
      <c r="BN20" s="324"/>
      <c r="BO20" s="324"/>
      <c r="BP20" s="324"/>
      <c r="BQ20" s="324"/>
      <c r="BR20" s="324"/>
      <c r="BS20" s="324"/>
      <c r="BT20" s="324"/>
      <c r="BU20" s="324"/>
      <c r="BV20" s="324"/>
    </row>
    <row r="21" spans="1:74" ht="11.15" customHeight="1" x14ac:dyDescent="0.25">
      <c r="A21" s="71"/>
      <c r="B21" s="78" t="s">
        <v>779</v>
      </c>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355"/>
      <c r="AZ21" s="355"/>
      <c r="BA21" s="355"/>
      <c r="BB21" s="355"/>
      <c r="BC21" s="355"/>
      <c r="BD21" s="355"/>
      <c r="BE21" s="355"/>
      <c r="BF21" s="355"/>
      <c r="BG21" s="355"/>
      <c r="BH21" s="355"/>
      <c r="BI21" s="355"/>
      <c r="BJ21" s="355"/>
      <c r="BK21" s="355"/>
      <c r="BL21" s="355"/>
      <c r="BM21" s="355"/>
      <c r="BN21" s="355"/>
      <c r="BO21" s="355"/>
      <c r="BP21" s="355"/>
      <c r="BQ21" s="355"/>
      <c r="BR21" s="355"/>
      <c r="BS21" s="355"/>
      <c r="BT21" s="355"/>
      <c r="BU21" s="355"/>
      <c r="BV21" s="355"/>
    </row>
    <row r="22" spans="1:74" ht="11.15" customHeight="1" x14ac:dyDescent="0.25">
      <c r="A22" s="76" t="s">
        <v>540</v>
      </c>
      <c r="B22" s="182" t="s">
        <v>428</v>
      </c>
      <c r="C22" s="208">
        <v>31.654032258000001</v>
      </c>
      <c r="D22" s="208">
        <v>24.638785714000001</v>
      </c>
      <c r="E22" s="208">
        <v>21.270612903</v>
      </c>
      <c r="F22" s="208">
        <v>14.694900000000001</v>
      </c>
      <c r="G22" s="208">
        <v>5.4522258065000004</v>
      </c>
      <c r="H22" s="208">
        <v>3.9748000000000001</v>
      </c>
      <c r="I22" s="208">
        <v>3.4167096774000001</v>
      </c>
      <c r="J22" s="208">
        <v>3.2187096774000001</v>
      </c>
      <c r="K22" s="208">
        <v>3.7439</v>
      </c>
      <c r="L22" s="208">
        <v>8.2360645161000008</v>
      </c>
      <c r="M22" s="208">
        <v>19.965900000000001</v>
      </c>
      <c r="N22" s="208">
        <v>24.696129032000002</v>
      </c>
      <c r="O22" s="208">
        <v>30.767322580999998</v>
      </c>
      <c r="P22" s="208">
        <v>28.897571428999999</v>
      </c>
      <c r="Q22" s="208">
        <v>22.210225806</v>
      </c>
      <c r="R22" s="208">
        <v>10.952666667000001</v>
      </c>
      <c r="S22" s="208">
        <v>6.8518387097</v>
      </c>
      <c r="T22" s="208">
        <v>4.3071333333000004</v>
      </c>
      <c r="U22" s="208">
        <v>3.6051935483999999</v>
      </c>
      <c r="V22" s="208">
        <v>3.2869032258000002</v>
      </c>
      <c r="W22" s="208">
        <v>3.6613333333</v>
      </c>
      <c r="X22" s="208">
        <v>7.4740322581000003</v>
      </c>
      <c r="Y22" s="208">
        <v>19.6358</v>
      </c>
      <c r="Z22" s="208">
        <v>24.277806452</v>
      </c>
      <c r="AA22" s="208">
        <v>26.607612903</v>
      </c>
      <c r="AB22" s="208">
        <v>25.417448275999998</v>
      </c>
      <c r="AC22" s="208">
        <v>16.993838709999999</v>
      </c>
      <c r="AD22" s="208">
        <v>12.601633333000001</v>
      </c>
      <c r="AE22" s="208">
        <v>7.6315483870999996</v>
      </c>
      <c r="AF22" s="208">
        <v>4.5372000000000003</v>
      </c>
      <c r="AG22" s="208">
        <v>3.8106774194000002</v>
      </c>
      <c r="AH22" s="208">
        <v>3.5102903226</v>
      </c>
      <c r="AI22" s="208">
        <v>4.2174666667</v>
      </c>
      <c r="AJ22" s="208">
        <v>7.8039677419000002</v>
      </c>
      <c r="AK22" s="208">
        <v>14.660866667000001</v>
      </c>
      <c r="AL22" s="208">
        <v>25.793193548000001</v>
      </c>
      <c r="AM22" s="208">
        <v>28.296419355000001</v>
      </c>
      <c r="AN22" s="208">
        <v>30.912571429</v>
      </c>
      <c r="AO22" s="208">
        <v>18.314741935000001</v>
      </c>
      <c r="AP22" s="208">
        <v>11.2807</v>
      </c>
      <c r="AQ22" s="208">
        <v>6.9524516129</v>
      </c>
      <c r="AR22" s="208">
        <v>4.2659333332999996</v>
      </c>
      <c r="AS22" s="208">
        <v>3.6024193547999999</v>
      </c>
      <c r="AT22" s="208">
        <v>3.4016451612999998</v>
      </c>
      <c r="AU22" s="208">
        <v>3.8694666667000002</v>
      </c>
      <c r="AV22" s="208">
        <v>6.1590967742</v>
      </c>
      <c r="AW22" s="208">
        <v>16.982810000000001</v>
      </c>
      <c r="AX22" s="208">
        <v>21.293389999999999</v>
      </c>
      <c r="AY22" s="324">
        <v>28.722740000000002</v>
      </c>
      <c r="AZ22" s="324">
        <v>26.625260000000001</v>
      </c>
      <c r="BA22" s="324">
        <v>19.265139999999999</v>
      </c>
      <c r="BB22" s="324">
        <v>11.987360000000001</v>
      </c>
      <c r="BC22" s="324">
        <v>7.058046</v>
      </c>
      <c r="BD22" s="324">
        <v>4.4136179999999996</v>
      </c>
      <c r="BE22" s="324">
        <v>3.7611150000000002</v>
      </c>
      <c r="BF22" s="324">
        <v>3.3722470000000002</v>
      </c>
      <c r="BG22" s="324">
        <v>4.2236019999999996</v>
      </c>
      <c r="BH22" s="324">
        <v>8.1065710000000006</v>
      </c>
      <c r="BI22" s="324">
        <v>17.025400000000001</v>
      </c>
      <c r="BJ22" s="324">
        <v>26.268719999999998</v>
      </c>
      <c r="BK22" s="324">
        <v>28.892469999999999</v>
      </c>
      <c r="BL22" s="324">
        <v>27.064019999999999</v>
      </c>
      <c r="BM22" s="324">
        <v>19.471350000000001</v>
      </c>
      <c r="BN22" s="324">
        <v>12.055619999999999</v>
      </c>
      <c r="BO22" s="324">
        <v>7.0520120000000004</v>
      </c>
      <c r="BP22" s="324">
        <v>4.6432869999999999</v>
      </c>
      <c r="BQ22" s="324">
        <v>3.7852739999999998</v>
      </c>
      <c r="BR22" s="324">
        <v>3.4950779999999999</v>
      </c>
      <c r="BS22" s="324">
        <v>4.3503860000000003</v>
      </c>
      <c r="BT22" s="324">
        <v>8.1239559999999997</v>
      </c>
      <c r="BU22" s="324">
        <v>17.067959999999999</v>
      </c>
      <c r="BV22" s="324">
        <v>26.31935</v>
      </c>
    </row>
    <row r="23" spans="1:74" ht="11.15" customHeight="1" x14ac:dyDescent="0.25">
      <c r="A23" s="76" t="s">
        <v>541</v>
      </c>
      <c r="B23" s="182" t="s">
        <v>429</v>
      </c>
      <c r="C23" s="208">
        <v>17.87</v>
      </c>
      <c r="D23" s="208">
        <v>15.150107143</v>
      </c>
      <c r="E23" s="208">
        <v>13.482032258</v>
      </c>
      <c r="F23" s="208">
        <v>10.061366667</v>
      </c>
      <c r="G23" s="208">
        <v>5.2821935484000004</v>
      </c>
      <c r="H23" s="208">
        <v>4.7466999999999997</v>
      </c>
      <c r="I23" s="208">
        <v>4.4378709677000003</v>
      </c>
      <c r="J23" s="208">
        <v>4.6121290323000004</v>
      </c>
      <c r="K23" s="208">
        <v>4.8867333332999996</v>
      </c>
      <c r="L23" s="208">
        <v>7.6570645161000002</v>
      </c>
      <c r="M23" s="208">
        <v>12.8752</v>
      </c>
      <c r="N23" s="208">
        <v>14.808612903</v>
      </c>
      <c r="O23" s="208">
        <v>17.881451612999999</v>
      </c>
      <c r="P23" s="208">
        <v>16.865928571000001</v>
      </c>
      <c r="Q23" s="208">
        <v>13.684870968</v>
      </c>
      <c r="R23" s="208">
        <v>8.2181999999999995</v>
      </c>
      <c r="S23" s="208">
        <v>5.9640645160999997</v>
      </c>
      <c r="T23" s="208">
        <v>4.8217333333000001</v>
      </c>
      <c r="U23" s="208">
        <v>4.5790322580999998</v>
      </c>
      <c r="V23" s="208">
        <v>4.5415161289999997</v>
      </c>
      <c r="W23" s="208">
        <v>4.7718999999999996</v>
      </c>
      <c r="X23" s="208">
        <v>6.9722580645000001</v>
      </c>
      <c r="Y23" s="208">
        <v>12.960766667</v>
      </c>
      <c r="Z23" s="208">
        <v>14.736000000000001</v>
      </c>
      <c r="AA23" s="208">
        <v>15.828258065</v>
      </c>
      <c r="AB23" s="208">
        <v>15.433413793</v>
      </c>
      <c r="AC23" s="208">
        <v>10.938064516000001</v>
      </c>
      <c r="AD23" s="208">
        <v>7.9367000000000001</v>
      </c>
      <c r="AE23" s="208">
        <v>5.2472580645000004</v>
      </c>
      <c r="AF23" s="208">
        <v>4.3928666666999998</v>
      </c>
      <c r="AG23" s="208">
        <v>4.1640322580999998</v>
      </c>
      <c r="AH23" s="208">
        <v>4.2315483871000001</v>
      </c>
      <c r="AI23" s="208">
        <v>4.7900999999999998</v>
      </c>
      <c r="AJ23" s="208">
        <v>6.7370967742000003</v>
      </c>
      <c r="AK23" s="208">
        <v>9.7852333333000008</v>
      </c>
      <c r="AL23" s="208">
        <v>14.644032257999999</v>
      </c>
      <c r="AM23" s="208">
        <v>15.857774193999999</v>
      </c>
      <c r="AN23" s="208">
        <v>17.559571428999998</v>
      </c>
      <c r="AO23" s="208">
        <v>11.441903226000001</v>
      </c>
      <c r="AP23" s="208">
        <v>8.1488333333000007</v>
      </c>
      <c r="AQ23" s="208">
        <v>5.8439677419000002</v>
      </c>
      <c r="AR23" s="208">
        <v>4.7163333332999997</v>
      </c>
      <c r="AS23" s="208">
        <v>4.5729032258000002</v>
      </c>
      <c r="AT23" s="208">
        <v>4.5331612902999998</v>
      </c>
      <c r="AU23" s="208">
        <v>4.9733000000000001</v>
      </c>
      <c r="AV23" s="208">
        <v>6.2803225806</v>
      </c>
      <c r="AW23" s="208">
        <v>11.7247</v>
      </c>
      <c r="AX23" s="208">
        <v>11.86871</v>
      </c>
      <c r="AY23" s="324">
        <v>16.7577</v>
      </c>
      <c r="AZ23" s="324">
        <v>15.819839999999999</v>
      </c>
      <c r="BA23" s="324">
        <v>12.34074</v>
      </c>
      <c r="BB23" s="324">
        <v>8.4846690000000002</v>
      </c>
      <c r="BC23" s="324">
        <v>5.8502890000000001</v>
      </c>
      <c r="BD23" s="324">
        <v>4.9413689999999999</v>
      </c>
      <c r="BE23" s="324">
        <v>4.5505509999999996</v>
      </c>
      <c r="BF23" s="324">
        <v>4.8321009999999998</v>
      </c>
      <c r="BG23" s="324">
        <v>5.1062510000000003</v>
      </c>
      <c r="BH23" s="324">
        <v>7.035901</v>
      </c>
      <c r="BI23" s="324">
        <v>11.12204</v>
      </c>
      <c r="BJ23" s="324">
        <v>14.54383</v>
      </c>
      <c r="BK23" s="324">
        <v>16.812799999999999</v>
      </c>
      <c r="BL23" s="324">
        <v>15.951460000000001</v>
      </c>
      <c r="BM23" s="324">
        <v>12.35769</v>
      </c>
      <c r="BN23" s="324">
        <v>8.6016709999999996</v>
      </c>
      <c r="BO23" s="324">
        <v>5.8943000000000003</v>
      </c>
      <c r="BP23" s="324">
        <v>4.9440900000000001</v>
      </c>
      <c r="BQ23" s="324">
        <v>4.5718699999999997</v>
      </c>
      <c r="BR23" s="324">
        <v>4.8571900000000001</v>
      </c>
      <c r="BS23" s="324">
        <v>5.1153589999999998</v>
      </c>
      <c r="BT23" s="324">
        <v>7.0720520000000002</v>
      </c>
      <c r="BU23" s="324">
        <v>11.1686</v>
      </c>
      <c r="BV23" s="324">
        <v>14.572800000000001</v>
      </c>
    </row>
    <row r="24" spans="1:74" ht="11.15" customHeight="1" x14ac:dyDescent="0.25">
      <c r="A24" s="76" t="s">
        <v>543</v>
      </c>
      <c r="B24" s="182" t="s">
        <v>430</v>
      </c>
      <c r="C24" s="208">
        <v>25.232419355000001</v>
      </c>
      <c r="D24" s="208">
        <v>24.968071428999998</v>
      </c>
      <c r="E24" s="208">
        <v>23.802032258000001</v>
      </c>
      <c r="F24" s="208">
        <v>23.244599999999998</v>
      </c>
      <c r="G24" s="208">
        <v>21.63616129</v>
      </c>
      <c r="H24" s="208">
        <v>21.636800000000001</v>
      </c>
      <c r="I24" s="208">
        <v>21.540258065</v>
      </c>
      <c r="J24" s="208">
        <v>21.545580645000001</v>
      </c>
      <c r="K24" s="208">
        <v>21.901166666999998</v>
      </c>
      <c r="L24" s="208">
        <v>22.077935484000001</v>
      </c>
      <c r="M24" s="208">
        <v>24.5318</v>
      </c>
      <c r="N24" s="208">
        <v>24.770709676999999</v>
      </c>
      <c r="O24" s="208">
        <v>25.825290323000001</v>
      </c>
      <c r="P24" s="208">
        <v>25.673999999999999</v>
      </c>
      <c r="Q24" s="208">
        <v>24.195387097000001</v>
      </c>
      <c r="R24" s="208">
        <v>22.503333333</v>
      </c>
      <c r="S24" s="208">
        <v>21.770354838999999</v>
      </c>
      <c r="T24" s="208">
        <v>21.139833332999999</v>
      </c>
      <c r="U24" s="208">
        <v>20.953419355000001</v>
      </c>
      <c r="V24" s="208">
        <v>21.689451612999999</v>
      </c>
      <c r="W24" s="208">
        <v>21.4635</v>
      </c>
      <c r="X24" s="208">
        <v>22.050935484</v>
      </c>
      <c r="Y24" s="208">
        <v>24.487266667</v>
      </c>
      <c r="Z24" s="208">
        <v>25.126870967999999</v>
      </c>
      <c r="AA24" s="208">
        <v>25.136064516000001</v>
      </c>
      <c r="AB24" s="208">
        <v>24.956379309999999</v>
      </c>
      <c r="AC24" s="208">
        <v>22.892516129000001</v>
      </c>
      <c r="AD24" s="208">
        <v>21.095300000000002</v>
      </c>
      <c r="AE24" s="208">
        <v>19.880064516000001</v>
      </c>
      <c r="AF24" s="208">
        <v>20.004300000000001</v>
      </c>
      <c r="AG24" s="208">
        <v>20.420903226</v>
      </c>
      <c r="AH24" s="208">
        <v>20.908967742000002</v>
      </c>
      <c r="AI24" s="208">
        <v>21.440200000000001</v>
      </c>
      <c r="AJ24" s="208">
        <v>22.118483870999999</v>
      </c>
      <c r="AK24" s="208">
        <v>23.371200000000002</v>
      </c>
      <c r="AL24" s="208">
        <v>25.083419355</v>
      </c>
      <c r="AM24" s="208">
        <v>25.253064515999998</v>
      </c>
      <c r="AN24" s="208">
        <v>23.717035714000001</v>
      </c>
      <c r="AO24" s="208">
        <v>22.454580645</v>
      </c>
      <c r="AP24" s="208">
        <v>22.336600000000001</v>
      </c>
      <c r="AQ24" s="208">
        <v>21.015677418999999</v>
      </c>
      <c r="AR24" s="208">
        <v>21.044133333000001</v>
      </c>
      <c r="AS24" s="208">
        <v>21.245548386999999</v>
      </c>
      <c r="AT24" s="208">
        <v>21.338612903000001</v>
      </c>
      <c r="AU24" s="208">
        <v>20.796600000000002</v>
      </c>
      <c r="AV24" s="208">
        <v>21.609451613000001</v>
      </c>
      <c r="AW24" s="208">
        <v>24.425370000000001</v>
      </c>
      <c r="AX24" s="208">
        <v>25.074020000000001</v>
      </c>
      <c r="AY24" s="324">
        <v>25.586829999999999</v>
      </c>
      <c r="AZ24" s="324">
        <v>24.53539</v>
      </c>
      <c r="BA24" s="324">
        <v>23.317039999999999</v>
      </c>
      <c r="BB24" s="324">
        <v>22.55377</v>
      </c>
      <c r="BC24" s="324">
        <v>21.71227</v>
      </c>
      <c r="BD24" s="324">
        <v>21.523319999999998</v>
      </c>
      <c r="BE24" s="324">
        <v>21.571280000000002</v>
      </c>
      <c r="BF24" s="324">
        <v>21.802800000000001</v>
      </c>
      <c r="BG24" s="324">
        <v>22.283719999999999</v>
      </c>
      <c r="BH24" s="324">
        <v>23.10389</v>
      </c>
      <c r="BI24" s="324">
        <v>24.882619999999999</v>
      </c>
      <c r="BJ24" s="324">
        <v>25.819279999999999</v>
      </c>
      <c r="BK24" s="324">
        <v>25.732780000000002</v>
      </c>
      <c r="BL24" s="324">
        <v>24.827480000000001</v>
      </c>
      <c r="BM24" s="324">
        <v>23.485959999999999</v>
      </c>
      <c r="BN24" s="324">
        <v>22.75826</v>
      </c>
      <c r="BO24" s="324">
        <v>22.047180000000001</v>
      </c>
      <c r="BP24" s="324">
        <v>21.682980000000001</v>
      </c>
      <c r="BQ24" s="324">
        <v>21.62641</v>
      </c>
      <c r="BR24" s="324">
        <v>21.962610000000002</v>
      </c>
      <c r="BS24" s="324">
        <v>22.71283</v>
      </c>
      <c r="BT24" s="324">
        <v>23.518000000000001</v>
      </c>
      <c r="BU24" s="324">
        <v>25.32845</v>
      </c>
      <c r="BV24" s="324">
        <v>26.32264</v>
      </c>
    </row>
    <row r="25" spans="1:74" ht="11.15" customHeight="1" x14ac:dyDescent="0.25">
      <c r="A25" s="76" t="s">
        <v>544</v>
      </c>
      <c r="B25" s="182" t="s">
        <v>134</v>
      </c>
      <c r="C25" s="208">
        <v>25.358223129999999</v>
      </c>
      <c r="D25" s="208">
        <v>24.646943570000001</v>
      </c>
      <c r="E25" s="208">
        <v>24.407165899999999</v>
      </c>
      <c r="F25" s="208">
        <v>23.466336600000002</v>
      </c>
      <c r="G25" s="208">
        <v>27.359657349999999</v>
      </c>
      <c r="H25" s="208">
        <v>31.75476553</v>
      </c>
      <c r="I25" s="208">
        <v>39.473176940000002</v>
      </c>
      <c r="J25" s="208">
        <v>38.247505320000002</v>
      </c>
      <c r="K25" s="208">
        <v>34.330478200000002</v>
      </c>
      <c r="L25" s="208">
        <v>28.643328350000001</v>
      </c>
      <c r="M25" s="208">
        <v>25.435547700000001</v>
      </c>
      <c r="N25" s="208">
        <v>24.591489289999998</v>
      </c>
      <c r="O25" s="208">
        <v>27.371593229999998</v>
      </c>
      <c r="P25" s="208">
        <v>27.832502860000002</v>
      </c>
      <c r="Q25" s="208">
        <v>26.242776899999999</v>
      </c>
      <c r="R25" s="208">
        <v>24.656012100000002</v>
      </c>
      <c r="S25" s="208">
        <v>26.970561</v>
      </c>
      <c r="T25" s="208">
        <v>33.018746499999999</v>
      </c>
      <c r="U25" s="208">
        <v>40.473126710000003</v>
      </c>
      <c r="V25" s="208">
        <v>41.222715000000001</v>
      </c>
      <c r="W25" s="208">
        <v>36.025827700000001</v>
      </c>
      <c r="X25" s="208">
        <v>30.215086769999999</v>
      </c>
      <c r="Y25" s="208">
        <v>27.295588670000001</v>
      </c>
      <c r="Z25" s="208">
        <v>29.40414848</v>
      </c>
      <c r="AA25" s="208">
        <v>30.589274320000001</v>
      </c>
      <c r="AB25" s="208">
        <v>30.775475100000001</v>
      </c>
      <c r="AC25" s="208">
        <v>28.691269030000001</v>
      </c>
      <c r="AD25" s="208">
        <v>25.89376553</v>
      </c>
      <c r="AE25" s="208">
        <v>26.974220649999999</v>
      </c>
      <c r="AF25" s="208">
        <v>34.677786429999998</v>
      </c>
      <c r="AG25" s="208">
        <v>43.37031374</v>
      </c>
      <c r="AH25" s="208">
        <v>41.128249609999997</v>
      </c>
      <c r="AI25" s="208">
        <v>33.825641769999997</v>
      </c>
      <c r="AJ25" s="208">
        <v>30.543826190000001</v>
      </c>
      <c r="AK25" s="208">
        <v>25.704707800000001</v>
      </c>
      <c r="AL25" s="208">
        <v>28.519657420000001</v>
      </c>
      <c r="AM25" s="208">
        <v>28.14809558</v>
      </c>
      <c r="AN25" s="208">
        <v>28.103814790000001</v>
      </c>
      <c r="AO25" s="208">
        <v>24.131109030000001</v>
      </c>
      <c r="AP25" s="208">
        <v>25.18483363</v>
      </c>
      <c r="AQ25" s="208">
        <v>26.27909739</v>
      </c>
      <c r="AR25" s="208">
        <v>36.149453600000001</v>
      </c>
      <c r="AS25" s="208">
        <v>39.828512230000001</v>
      </c>
      <c r="AT25" s="208">
        <v>40.64105026</v>
      </c>
      <c r="AU25" s="208">
        <v>33.159532630000001</v>
      </c>
      <c r="AV25" s="208">
        <v>30.428302065</v>
      </c>
      <c r="AW25" s="208">
        <v>28.321750000000002</v>
      </c>
      <c r="AX25" s="208">
        <v>28.326589999999999</v>
      </c>
      <c r="AY25" s="324">
        <v>27.854479999999999</v>
      </c>
      <c r="AZ25" s="324">
        <v>27.108370000000001</v>
      </c>
      <c r="BA25" s="324">
        <v>23.525849999999998</v>
      </c>
      <c r="BB25" s="324">
        <v>23.573830000000001</v>
      </c>
      <c r="BC25" s="324">
        <v>24.783660000000001</v>
      </c>
      <c r="BD25" s="324">
        <v>32.920479999999998</v>
      </c>
      <c r="BE25" s="324">
        <v>39.169229999999999</v>
      </c>
      <c r="BF25" s="324">
        <v>37.98028</v>
      </c>
      <c r="BG25" s="324">
        <v>31.031099999999999</v>
      </c>
      <c r="BH25" s="324">
        <v>27.924469999999999</v>
      </c>
      <c r="BI25" s="324">
        <v>23.77796</v>
      </c>
      <c r="BJ25" s="324">
        <v>26.12059</v>
      </c>
      <c r="BK25" s="324">
        <v>26.604500000000002</v>
      </c>
      <c r="BL25" s="324">
        <v>25.314129999999999</v>
      </c>
      <c r="BM25" s="324">
        <v>22.433160000000001</v>
      </c>
      <c r="BN25" s="324">
        <v>23.374549999999999</v>
      </c>
      <c r="BO25" s="324">
        <v>25.32245</v>
      </c>
      <c r="BP25" s="324">
        <v>33.433999999999997</v>
      </c>
      <c r="BQ25" s="324">
        <v>39.397219999999997</v>
      </c>
      <c r="BR25" s="324">
        <v>38.435180000000003</v>
      </c>
      <c r="BS25" s="324">
        <v>29.88795</v>
      </c>
      <c r="BT25" s="324">
        <v>26.97174</v>
      </c>
      <c r="BU25" s="324">
        <v>22.750139999999998</v>
      </c>
      <c r="BV25" s="324">
        <v>26.15136</v>
      </c>
    </row>
    <row r="26" spans="1:74" ht="11.15" customHeight="1" x14ac:dyDescent="0.25">
      <c r="A26" s="76" t="s">
        <v>542</v>
      </c>
      <c r="B26" s="182" t="s">
        <v>431</v>
      </c>
      <c r="C26" s="208">
        <v>4.3351290323000002</v>
      </c>
      <c r="D26" s="208">
        <v>4.4257142856999998</v>
      </c>
      <c r="E26" s="208">
        <v>4.4773548387000002</v>
      </c>
      <c r="F26" s="208">
        <v>4.4697666667</v>
      </c>
      <c r="G26" s="208">
        <v>4.5211612903000002</v>
      </c>
      <c r="H26" s="208">
        <v>4.5440333332999998</v>
      </c>
      <c r="I26" s="208">
        <v>4.6345483870999997</v>
      </c>
      <c r="J26" s="208">
        <v>4.7279999999999998</v>
      </c>
      <c r="K26" s="208">
        <v>4.8055666666999999</v>
      </c>
      <c r="L26" s="208">
        <v>4.8665161289999999</v>
      </c>
      <c r="M26" s="208">
        <v>4.9514666667</v>
      </c>
      <c r="N26" s="208">
        <v>4.9272258065000001</v>
      </c>
      <c r="O26" s="208">
        <v>4.7996774194</v>
      </c>
      <c r="P26" s="208">
        <v>4.8323571429000003</v>
      </c>
      <c r="Q26" s="208">
        <v>4.8544838710000002</v>
      </c>
      <c r="R26" s="208">
        <v>4.8779666666999999</v>
      </c>
      <c r="S26" s="208">
        <v>4.9151935483999996</v>
      </c>
      <c r="T26" s="208">
        <v>4.9287666666999996</v>
      </c>
      <c r="U26" s="208">
        <v>4.9559677419000003</v>
      </c>
      <c r="V26" s="208">
        <v>5.0764516128999997</v>
      </c>
      <c r="W26" s="208">
        <v>5.0958666667000001</v>
      </c>
      <c r="X26" s="208">
        <v>5.1406129032000001</v>
      </c>
      <c r="Y26" s="208">
        <v>5.2248999999999999</v>
      </c>
      <c r="Z26" s="208">
        <v>5.2190322581000004</v>
      </c>
      <c r="AA26" s="208">
        <v>5.1365483871000004</v>
      </c>
      <c r="AB26" s="208">
        <v>5.1305517241</v>
      </c>
      <c r="AC26" s="208">
        <v>5.1398387097000002</v>
      </c>
      <c r="AD26" s="208">
        <v>5.0047666667000001</v>
      </c>
      <c r="AE26" s="208">
        <v>4.7069354838999997</v>
      </c>
      <c r="AF26" s="208">
        <v>4.7740666666999996</v>
      </c>
      <c r="AG26" s="208">
        <v>4.8585806452</v>
      </c>
      <c r="AH26" s="208">
        <v>4.8429032257999998</v>
      </c>
      <c r="AI26" s="208">
        <v>4.8480999999999996</v>
      </c>
      <c r="AJ26" s="208">
        <v>4.8111290323000002</v>
      </c>
      <c r="AK26" s="208">
        <v>4.9593666667000003</v>
      </c>
      <c r="AL26" s="208">
        <v>4.9669354839000004</v>
      </c>
      <c r="AM26" s="208">
        <v>5.0017419355000001</v>
      </c>
      <c r="AN26" s="208">
        <v>4.6048214286000002</v>
      </c>
      <c r="AO26" s="208">
        <v>4.9718387097000001</v>
      </c>
      <c r="AP26" s="208">
        <v>5.0446</v>
      </c>
      <c r="AQ26" s="208">
        <v>5.0336774194</v>
      </c>
      <c r="AR26" s="208">
        <v>5.0449999999999999</v>
      </c>
      <c r="AS26" s="208">
        <v>5.0669677419000001</v>
      </c>
      <c r="AT26" s="208">
        <v>5.1022258064999999</v>
      </c>
      <c r="AU26" s="208">
        <v>5.0728666667000004</v>
      </c>
      <c r="AV26" s="208">
        <v>5.1776129032</v>
      </c>
      <c r="AW26" s="208">
        <v>5.2301339999999996</v>
      </c>
      <c r="AX26" s="208">
        <v>5.2420489999999997</v>
      </c>
      <c r="AY26" s="324">
        <v>5.2208019999999999</v>
      </c>
      <c r="AZ26" s="324">
        <v>5.1910129999999999</v>
      </c>
      <c r="BA26" s="324">
        <v>5.1733269999999996</v>
      </c>
      <c r="BB26" s="324">
        <v>5.1720410000000001</v>
      </c>
      <c r="BC26" s="324">
        <v>5.1735959999999999</v>
      </c>
      <c r="BD26" s="324">
        <v>5.1757369999999998</v>
      </c>
      <c r="BE26" s="324">
        <v>5.1782029999999999</v>
      </c>
      <c r="BF26" s="324">
        <v>5.195055</v>
      </c>
      <c r="BG26" s="324">
        <v>5.2158420000000003</v>
      </c>
      <c r="BH26" s="324">
        <v>5.222639</v>
      </c>
      <c r="BI26" s="324">
        <v>5.2415219999999998</v>
      </c>
      <c r="BJ26" s="324">
        <v>5.2434900000000004</v>
      </c>
      <c r="BK26" s="324">
        <v>5.2406860000000002</v>
      </c>
      <c r="BL26" s="324">
        <v>5.2424670000000004</v>
      </c>
      <c r="BM26" s="324">
        <v>5.2474480000000003</v>
      </c>
      <c r="BN26" s="324">
        <v>5.2554619999999996</v>
      </c>
      <c r="BO26" s="324">
        <v>5.2652939999999999</v>
      </c>
      <c r="BP26" s="324">
        <v>5.2761360000000002</v>
      </c>
      <c r="BQ26" s="324">
        <v>5.2904429999999998</v>
      </c>
      <c r="BR26" s="324">
        <v>5.3059810000000001</v>
      </c>
      <c r="BS26" s="324">
        <v>5.3242719999999997</v>
      </c>
      <c r="BT26" s="324">
        <v>5.3292489999999999</v>
      </c>
      <c r="BU26" s="324">
        <v>5.3422419999999997</v>
      </c>
      <c r="BV26" s="324">
        <v>5.3388499999999999</v>
      </c>
    </row>
    <row r="27" spans="1:74" ht="11.15" customHeight="1" x14ac:dyDescent="0.25">
      <c r="A27" s="76" t="s">
        <v>546</v>
      </c>
      <c r="B27" s="182" t="s">
        <v>809</v>
      </c>
      <c r="C27" s="208">
        <v>3.1874516128999999</v>
      </c>
      <c r="D27" s="208">
        <v>2.8468928570999998</v>
      </c>
      <c r="E27" s="208">
        <v>2.6420645161</v>
      </c>
      <c r="F27" s="208">
        <v>2.2766000000000002</v>
      </c>
      <c r="G27" s="208">
        <v>1.9034516129000001</v>
      </c>
      <c r="H27" s="208">
        <v>1.9791666667000001</v>
      </c>
      <c r="I27" s="208">
        <v>2.1939032258000002</v>
      </c>
      <c r="J27" s="208">
        <v>2.1543548387000002</v>
      </c>
      <c r="K27" s="208">
        <v>2.0665666667</v>
      </c>
      <c r="L27" s="208">
        <v>2.1222580645</v>
      </c>
      <c r="M27" s="208">
        <v>2.6371666667000002</v>
      </c>
      <c r="N27" s="208">
        <v>2.8298064516000001</v>
      </c>
      <c r="O27" s="208">
        <v>3.6702903226000001</v>
      </c>
      <c r="P27" s="208">
        <v>3.5776071428999998</v>
      </c>
      <c r="Q27" s="208">
        <v>3.1120645160999998</v>
      </c>
      <c r="R27" s="208">
        <v>2.3922333333000001</v>
      </c>
      <c r="S27" s="208">
        <v>2.2204516128999998</v>
      </c>
      <c r="T27" s="208">
        <v>2.2827333332999999</v>
      </c>
      <c r="U27" s="208">
        <v>2.5102903226</v>
      </c>
      <c r="V27" s="208">
        <v>2.5509354839</v>
      </c>
      <c r="W27" s="208">
        <v>2.3775666666999999</v>
      </c>
      <c r="X27" s="208">
        <v>2.4059677419000001</v>
      </c>
      <c r="Y27" s="208">
        <v>3.0417666667000001</v>
      </c>
      <c r="Z27" s="208">
        <v>3.3715806451999999</v>
      </c>
      <c r="AA27" s="208">
        <v>3.5590000000000002</v>
      </c>
      <c r="AB27" s="208">
        <v>3.5042068966</v>
      </c>
      <c r="AC27" s="208">
        <v>2.8876451613</v>
      </c>
      <c r="AD27" s="208">
        <v>2.4479000000000002</v>
      </c>
      <c r="AE27" s="208">
        <v>2.1770967741999998</v>
      </c>
      <c r="AF27" s="208">
        <v>2.3273333332999999</v>
      </c>
      <c r="AG27" s="208">
        <v>2.6502903226000001</v>
      </c>
      <c r="AH27" s="208">
        <v>2.5511290323</v>
      </c>
      <c r="AI27" s="208">
        <v>2.3729333332999998</v>
      </c>
      <c r="AJ27" s="208">
        <v>2.4601290322999998</v>
      </c>
      <c r="AK27" s="208">
        <v>2.6770666667</v>
      </c>
      <c r="AL27" s="208">
        <v>3.4154193548</v>
      </c>
      <c r="AM27" s="208">
        <v>3.5103225806</v>
      </c>
      <c r="AN27" s="208">
        <v>3.5903214285999998</v>
      </c>
      <c r="AO27" s="208">
        <v>2.7842580644999999</v>
      </c>
      <c r="AP27" s="208">
        <v>2.4657333333000002</v>
      </c>
      <c r="AQ27" s="208">
        <v>2.2309032258000001</v>
      </c>
      <c r="AR27" s="208">
        <v>2.4392666667</v>
      </c>
      <c r="AS27" s="208">
        <v>2.5450645161000001</v>
      </c>
      <c r="AT27" s="208">
        <v>2.569</v>
      </c>
      <c r="AU27" s="208">
        <v>2.3248000000000002</v>
      </c>
      <c r="AV27" s="208">
        <v>2.3857419355</v>
      </c>
      <c r="AW27" s="208">
        <v>3.0034339999999999</v>
      </c>
      <c r="AX27" s="208">
        <v>3.1917439999999999</v>
      </c>
      <c r="AY27" s="324">
        <v>3.6386880000000001</v>
      </c>
      <c r="AZ27" s="324">
        <v>3.4634809999999998</v>
      </c>
      <c r="BA27" s="324">
        <v>2.8980229999999998</v>
      </c>
      <c r="BB27" s="324">
        <v>2.4697849999999999</v>
      </c>
      <c r="BC27" s="324">
        <v>2.2113489999999998</v>
      </c>
      <c r="BD27" s="324">
        <v>2.3733490000000002</v>
      </c>
      <c r="BE27" s="324">
        <v>2.5668039999999999</v>
      </c>
      <c r="BF27" s="324">
        <v>2.52637</v>
      </c>
      <c r="BG27" s="324">
        <v>2.326686</v>
      </c>
      <c r="BH27" s="324">
        <v>2.4561769999999998</v>
      </c>
      <c r="BI27" s="324">
        <v>2.849942</v>
      </c>
      <c r="BJ27" s="324">
        <v>3.4272740000000002</v>
      </c>
      <c r="BK27" s="324">
        <v>3.6192030000000002</v>
      </c>
      <c r="BL27" s="324">
        <v>3.439953</v>
      </c>
      <c r="BM27" s="324">
        <v>2.8800189999999999</v>
      </c>
      <c r="BN27" s="324">
        <v>2.482386</v>
      </c>
      <c r="BO27" s="324">
        <v>2.249952</v>
      </c>
      <c r="BP27" s="324">
        <v>2.409259</v>
      </c>
      <c r="BQ27" s="324">
        <v>2.5812210000000002</v>
      </c>
      <c r="BR27" s="324">
        <v>2.5570409999999999</v>
      </c>
      <c r="BS27" s="324">
        <v>2.3030040000000001</v>
      </c>
      <c r="BT27" s="324">
        <v>2.439079</v>
      </c>
      <c r="BU27" s="324">
        <v>2.8300429999999999</v>
      </c>
      <c r="BV27" s="324">
        <v>3.449827</v>
      </c>
    </row>
    <row r="28" spans="1:74" ht="11.15" customHeight="1" x14ac:dyDescent="0.25">
      <c r="A28" s="76" t="s">
        <v>554</v>
      </c>
      <c r="B28" s="182" t="s">
        <v>432</v>
      </c>
      <c r="C28" s="208">
        <v>0.13809677418999999</v>
      </c>
      <c r="D28" s="208">
        <v>0.13810714286</v>
      </c>
      <c r="E28" s="208">
        <v>0.13809677418999999</v>
      </c>
      <c r="F28" s="208">
        <v>0.1381</v>
      </c>
      <c r="G28" s="208">
        <v>0.13809677418999999</v>
      </c>
      <c r="H28" s="208">
        <v>0.1381</v>
      </c>
      <c r="I28" s="208">
        <v>0.13809677418999999</v>
      </c>
      <c r="J28" s="208">
        <v>0.13809677418999999</v>
      </c>
      <c r="K28" s="208">
        <v>0.1381</v>
      </c>
      <c r="L28" s="208">
        <v>0.13809677418999999</v>
      </c>
      <c r="M28" s="208">
        <v>0.1381</v>
      </c>
      <c r="N28" s="208">
        <v>0.13809677418999999</v>
      </c>
      <c r="O28" s="208">
        <v>0.14564516128999999</v>
      </c>
      <c r="P28" s="208">
        <v>0.14564285714</v>
      </c>
      <c r="Q28" s="208">
        <v>0.14564516128999999</v>
      </c>
      <c r="R28" s="208">
        <v>0.14563333333</v>
      </c>
      <c r="S28" s="208">
        <v>0.14564516128999999</v>
      </c>
      <c r="T28" s="208">
        <v>0.14563333333</v>
      </c>
      <c r="U28" s="208">
        <v>0.14564516128999999</v>
      </c>
      <c r="V28" s="208">
        <v>0.14564516128999999</v>
      </c>
      <c r="W28" s="208">
        <v>0.14563333333</v>
      </c>
      <c r="X28" s="208">
        <v>0.14564516128999999</v>
      </c>
      <c r="Y28" s="208">
        <v>0.14563333333</v>
      </c>
      <c r="Z28" s="208">
        <v>0.14564516128999999</v>
      </c>
      <c r="AA28" s="208">
        <v>0.13422580645000001</v>
      </c>
      <c r="AB28" s="208">
        <v>0.13420689655000001</v>
      </c>
      <c r="AC28" s="208">
        <v>0.13422580645000001</v>
      </c>
      <c r="AD28" s="208">
        <v>9.1129000000000002E-2</v>
      </c>
      <c r="AE28" s="208">
        <v>0.101129</v>
      </c>
      <c r="AF28" s="208">
        <v>0.11112900000000001</v>
      </c>
      <c r="AG28" s="208">
        <v>0.121129</v>
      </c>
      <c r="AH28" s="208">
        <v>0.131129</v>
      </c>
      <c r="AI28" s="208">
        <v>0.141129</v>
      </c>
      <c r="AJ28" s="208">
        <v>0.131129</v>
      </c>
      <c r="AK28" s="208">
        <v>0.13600000000000001</v>
      </c>
      <c r="AL28" s="208">
        <v>0.136129</v>
      </c>
      <c r="AM28" s="208">
        <v>0.14412900000000001</v>
      </c>
      <c r="AN28" s="208">
        <v>0.14412900000000001</v>
      </c>
      <c r="AO28" s="208">
        <v>0.14412900000000001</v>
      </c>
      <c r="AP28" s="208">
        <v>0.14612900000000001</v>
      </c>
      <c r="AQ28" s="208">
        <v>0.14612900000000001</v>
      </c>
      <c r="AR28" s="208">
        <v>0.14612900000000001</v>
      </c>
      <c r="AS28" s="208">
        <v>0.14612900000000001</v>
      </c>
      <c r="AT28" s="208">
        <v>0.14612900000000001</v>
      </c>
      <c r="AU28" s="208">
        <v>0.14612900000000001</v>
      </c>
      <c r="AV28" s="208">
        <v>0.14612900000000001</v>
      </c>
      <c r="AW28" s="208">
        <v>0.14612900000000001</v>
      </c>
      <c r="AX28" s="208">
        <v>0.14612900000000001</v>
      </c>
      <c r="AY28" s="324">
        <v>0.1613</v>
      </c>
      <c r="AZ28" s="324">
        <v>0.1613</v>
      </c>
      <c r="BA28" s="324">
        <v>0.1613</v>
      </c>
      <c r="BB28" s="324">
        <v>0.1613</v>
      </c>
      <c r="BC28" s="324">
        <v>0.1613</v>
      </c>
      <c r="BD28" s="324">
        <v>0.1613</v>
      </c>
      <c r="BE28" s="324">
        <v>0.1613</v>
      </c>
      <c r="BF28" s="324">
        <v>0.1613</v>
      </c>
      <c r="BG28" s="324">
        <v>0.1613</v>
      </c>
      <c r="BH28" s="324">
        <v>0.1613</v>
      </c>
      <c r="BI28" s="324">
        <v>0.1613</v>
      </c>
      <c r="BJ28" s="324">
        <v>0.1613</v>
      </c>
      <c r="BK28" s="324">
        <v>0.1613</v>
      </c>
      <c r="BL28" s="324">
        <v>0.1613</v>
      </c>
      <c r="BM28" s="324">
        <v>0.1613</v>
      </c>
      <c r="BN28" s="324">
        <v>0.1613</v>
      </c>
      <c r="BO28" s="324">
        <v>0.1613</v>
      </c>
      <c r="BP28" s="324">
        <v>0.1613</v>
      </c>
      <c r="BQ28" s="324">
        <v>0.1613</v>
      </c>
      <c r="BR28" s="324">
        <v>0.1613</v>
      </c>
      <c r="BS28" s="324">
        <v>0.1613</v>
      </c>
      <c r="BT28" s="324">
        <v>0.1613</v>
      </c>
      <c r="BU28" s="324">
        <v>0.1613</v>
      </c>
      <c r="BV28" s="324">
        <v>0.1613</v>
      </c>
    </row>
    <row r="29" spans="1:74" ht="11.15" customHeight="1" x14ac:dyDescent="0.25">
      <c r="A29" s="77" t="s">
        <v>545</v>
      </c>
      <c r="B29" s="183" t="s">
        <v>781</v>
      </c>
      <c r="C29" s="208">
        <v>107.77206452</v>
      </c>
      <c r="D29" s="208">
        <v>96.811392857000001</v>
      </c>
      <c r="E29" s="208">
        <v>90.216387096999995</v>
      </c>
      <c r="F29" s="208">
        <v>78.349366666999998</v>
      </c>
      <c r="G29" s="208">
        <v>66.290935484000002</v>
      </c>
      <c r="H29" s="208">
        <v>68.771466666999999</v>
      </c>
      <c r="I29" s="208">
        <v>75.829612902999997</v>
      </c>
      <c r="J29" s="208">
        <v>74.639838710000006</v>
      </c>
      <c r="K29" s="208">
        <v>71.868766667000003</v>
      </c>
      <c r="L29" s="208">
        <v>73.737193547999993</v>
      </c>
      <c r="M29" s="208">
        <v>90.531400000000005</v>
      </c>
      <c r="N29" s="208">
        <v>96.758354839000006</v>
      </c>
      <c r="O29" s="208">
        <v>110.46132258</v>
      </c>
      <c r="P29" s="208">
        <v>107.82567856999999</v>
      </c>
      <c r="Q29" s="208">
        <v>94.445516128999998</v>
      </c>
      <c r="R29" s="208">
        <v>73.746166666999997</v>
      </c>
      <c r="S29" s="208">
        <v>68.838225805999997</v>
      </c>
      <c r="T29" s="208">
        <v>70.644666666999996</v>
      </c>
      <c r="U29" s="208">
        <v>77.222709676999997</v>
      </c>
      <c r="V29" s="208">
        <v>78.513677419000004</v>
      </c>
      <c r="W29" s="208">
        <v>73.541733332999996</v>
      </c>
      <c r="X29" s="208">
        <v>74.404645161000005</v>
      </c>
      <c r="Y29" s="208">
        <v>92.791799999999995</v>
      </c>
      <c r="Z29" s="208">
        <v>102.28116129</v>
      </c>
      <c r="AA29" s="208">
        <v>106.990984</v>
      </c>
      <c r="AB29" s="208">
        <v>105.351682</v>
      </c>
      <c r="AC29" s="208">
        <v>87.677398061999995</v>
      </c>
      <c r="AD29" s="208">
        <v>75.07119453</v>
      </c>
      <c r="AE29" s="208">
        <v>66.718252875999994</v>
      </c>
      <c r="AF29" s="208">
        <v>70.824682096999993</v>
      </c>
      <c r="AG29" s="208">
        <v>79.395926610999993</v>
      </c>
      <c r="AH29" s="208">
        <v>77.304217320000006</v>
      </c>
      <c r="AI29" s="208">
        <v>71.635570770000001</v>
      </c>
      <c r="AJ29" s="208">
        <v>74.605761642000004</v>
      </c>
      <c r="AK29" s="208">
        <v>81.294441133000007</v>
      </c>
      <c r="AL29" s="208">
        <v>102.55878642</v>
      </c>
      <c r="AM29" s="208">
        <v>106.21154715999999</v>
      </c>
      <c r="AN29" s="208">
        <v>108.63226521999999</v>
      </c>
      <c r="AO29" s="208">
        <v>84.242560611000002</v>
      </c>
      <c r="AP29" s="208">
        <v>74.607429296999996</v>
      </c>
      <c r="AQ29" s="208">
        <v>67.501903808999998</v>
      </c>
      <c r="AR29" s="208">
        <v>73.806249266999998</v>
      </c>
      <c r="AS29" s="208">
        <v>77.007544456000005</v>
      </c>
      <c r="AT29" s="208">
        <v>77.731824420999999</v>
      </c>
      <c r="AU29" s="208">
        <v>70.342694963</v>
      </c>
      <c r="AV29" s="208">
        <v>72.186656870999997</v>
      </c>
      <c r="AW29" s="208">
        <v>89.834327000000002</v>
      </c>
      <c r="AX29" s="208">
        <v>95.142632000000006</v>
      </c>
      <c r="AY29" s="324">
        <v>107.9426</v>
      </c>
      <c r="AZ29" s="324">
        <v>102.90470000000001</v>
      </c>
      <c r="BA29" s="324">
        <v>86.681420000000003</v>
      </c>
      <c r="BB29" s="324">
        <v>74.402749999999997</v>
      </c>
      <c r="BC29" s="324">
        <v>66.950509999999994</v>
      </c>
      <c r="BD29" s="324">
        <v>71.509180000000001</v>
      </c>
      <c r="BE29" s="324">
        <v>76.958489999999998</v>
      </c>
      <c r="BF29" s="324">
        <v>75.870159999999998</v>
      </c>
      <c r="BG29" s="324">
        <v>70.348500000000001</v>
      </c>
      <c r="BH29" s="324">
        <v>74.010949999999994</v>
      </c>
      <c r="BI29" s="324">
        <v>85.060789999999997</v>
      </c>
      <c r="BJ29" s="324">
        <v>101.58450000000001</v>
      </c>
      <c r="BK29" s="324">
        <v>107.0637</v>
      </c>
      <c r="BL29" s="324">
        <v>102.0008</v>
      </c>
      <c r="BM29" s="324">
        <v>86.036929999999998</v>
      </c>
      <c r="BN29" s="324">
        <v>74.689250000000001</v>
      </c>
      <c r="BO29" s="324">
        <v>67.992490000000004</v>
      </c>
      <c r="BP29" s="324">
        <v>72.551050000000004</v>
      </c>
      <c r="BQ29" s="324">
        <v>77.413740000000004</v>
      </c>
      <c r="BR29" s="324">
        <v>76.774379999999994</v>
      </c>
      <c r="BS29" s="324">
        <v>69.855099999999993</v>
      </c>
      <c r="BT29" s="324">
        <v>73.615369999999999</v>
      </c>
      <c r="BU29" s="324">
        <v>84.648740000000004</v>
      </c>
      <c r="BV29" s="324">
        <v>102.31610000000001</v>
      </c>
    </row>
    <row r="30" spans="1:74" ht="11.15" customHeight="1" x14ac:dyDescent="0.25">
      <c r="A30" s="77"/>
      <c r="B30" s="183"/>
      <c r="C30" s="208"/>
      <c r="D30" s="208"/>
      <c r="E30" s="208"/>
      <c r="F30" s="208"/>
      <c r="G30" s="208"/>
      <c r="H30" s="208"/>
      <c r="I30" s="208"/>
      <c r="J30" s="208"/>
      <c r="K30" s="208"/>
      <c r="L30" s="208"/>
      <c r="M30" s="208"/>
      <c r="N30" s="208"/>
      <c r="O30" s="208"/>
      <c r="P30" s="208"/>
      <c r="Q30" s="208"/>
      <c r="R30" s="208"/>
      <c r="S30" s="208"/>
      <c r="T30" s="208"/>
      <c r="U30" s="208"/>
      <c r="V30" s="208"/>
      <c r="W30" s="208"/>
      <c r="X30" s="208"/>
      <c r="Y30" s="208"/>
      <c r="Z30" s="208"/>
      <c r="AA30" s="208"/>
      <c r="AB30" s="208"/>
      <c r="AC30" s="208"/>
      <c r="AD30" s="208"/>
      <c r="AE30" s="208"/>
      <c r="AF30" s="208"/>
      <c r="AG30" s="208"/>
      <c r="AH30" s="208"/>
      <c r="AI30" s="208"/>
      <c r="AJ30" s="208"/>
      <c r="AK30" s="208"/>
      <c r="AL30" s="208"/>
      <c r="AM30" s="208"/>
      <c r="AN30" s="208"/>
      <c r="AO30" s="208"/>
      <c r="AP30" s="208"/>
      <c r="AQ30" s="208"/>
      <c r="AR30" s="208"/>
      <c r="AS30" s="208"/>
      <c r="AT30" s="208"/>
      <c r="AU30" s="208"/>
      <c r="AV30" s="208"/>
      <c r="AW30" s="208"/>
      <c r="AX30" s="208"/>
      <c r="AY30" s="324"/>
      <c r="AZ30" s="324"/>
      <c r="BA30" s="324"/>
      <c r="BB30" s="324"/>
      <c r="BC30" s="324"/>
      <c r="BD30" s="324"/>
      <c r="BE30" s="324"/>
      <c r="BF30" s="324"/>
      <c r="BG30" s="324"/>
      <c r="BH30" s="324"/>
      <c r="BI30" s="324"/>
      <c r="BJ30" s="208"/>
      <c r="BK30" s="324"/>
      <c r="BL30" s="324"/>
      <c r="BM30" s="324"/>
      <c r="BN30" s="324"/>
      <c r="BO30" s="324"/>
      <c r="BP30" s="324"/>
      <c r="BQ30" s="324"/>
      <c r="BR30" s="324"/>
      <c r="BS30" s="324"/>
      <c r="BT30" s="324"/>
      <c r="BU30" s="324"/>
      <c r="BV30" s="324"/>
    </row>
    <row r="31" spans="1:74" ht="11.15" customHeight="1" x14ac:dyDescent="0.25">
      <c r="A31" s="71"/>
      <c r="B31" s="79" t="s">
        <v>780</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356"/>
      <c r="AZ31" s="356"/>
      <c r="BA31" s="356"/>
      <c r="BB31" s="356"/>
      <c r="BC31" s="356"/>
      <c r="BD31" s="356"/>
      <c r="BE31" s="356"/>
      <c r="BF31" s="356"/>
      <c r="BG31" s="356"/>
      <c r="BH31" s="356"/>
      <c r="BI31" s="356"/>
      <c r="BJ31" s="356"/>
      <c r="BK31" s="356"/>
      <c r="BL31" s="356"/>
      <c r="BM31" s="356"/>
      <c r="BN31" s="356"/>
      <c r="BO31" s="356"/>
      <c r="BP31" s="356"/>
      <c r="BQ31" s="356"/>
      <c r="BR31" s="356"/>
      <c r="BS31" s="356"/>
      <c r="BT31" s="356"/>
      <c r="BU31" s="356"/>
      <c r="BV31" s="356"/>
    </row>
    <row r="32" spans="1:74" ht="11.15" customHeight="1" x14ac:dyDescent="0.25">
      <c r="A32" s="76" t="s">
        <v>538</v>
      </c>
      <c r="B32" s="182" t="s">
        <v>433</v>
      </c>
      <c r="C32" s="251">
        <v>2140.556</v>
      </c>
      <c r="D32" s="251">
        <v>1672.662</v>
      </c>
      <c r="E32" s="251">
        <v>1390.279</v>
      </c>
      <c r="F32" s="251">
        <v>1426.799</v>
      </c>
      <c r="G32" s="251">
        <v>1847.454</v>
      </c>
      <c r="H32" s="251">
        <v>2195.2260000000001</v>
      </c>
      <c r="I32" s="251">
        <v>2381.2689999999998</v>
      </c>
      <c r="J32" s="251">
        <v>2616.8409999999999</v>
      </c>
      <c r="K32" s="251">
        <v>2950.3679999999999</v>
      </c>
      <c r="L32" s="251">
        <v>3236.2539999999999</v>
      </c>
      <c r="M32" s="251">
        <v>3030.0790000000002</v>
      </c>
      <c r="N32" s="251">
        <v>2708.3180000000002</v>
      </c>
      <c r="O32" s="251">
        <v>1993.9960000000001</v>
      </c>
      <c r="P32" s="251">
        <v>1426.21</v>
      </c>
      <c r="Q32" s="251">
        <v>1184.8900000000001</v>
      </c>
      <c r="R32" s="251">
        <v>1559.4010000000001</v>
      </c>
      <c r="S32" s="251">
        <v>2031.0309999999999</v>
      </c>
      <c r="T32" s="251">
        <v>2460.748</v>
      </c>
      <c r="U32" s="251">
        <v>2714.1959999999999</v>
      </c>
      <c r="V32" s="251">
        <v>2997.81</v>
      </c>
      <c r="W32" s="251">
        <v>3414.9389999999999</v>
      </c>
      <c r="X32" s="251">
        <v>3762.0430000000001</v>
      </c>
      <c r="Y32" s="251">
        <v>3610.029</v>
      </c>
      <c r="Z32" s="251">
        <v>3188.2429999999999</v>
      </c>
      <c r="AA32" s="251">
        <v>2616.1750000000002</v>
      </c>
      <c r="AB32" s="251">
        <v>2080.8829999999998</v>
      </c>
      <c r="AC32" s="251">
        <v>2029.3589999999999</v>
      </c>
      <c r="AD32" s="251">
        <v>2332.4929999999999</v>
      </c>
      <c r="AE32" s="251">
        <v>2777.5839999999998</v>
      </c>
      <c r="AF32" s="251">
        <v>3133.0949999999998</v>
      </c>
      <c r="AG32" s="251">
        <v>3293.549</v>
      </c>
      <c r="AH32" s="251">
        <v>3522.2159999999999</v>
      </c>
      <c r="AI32" s="251">
        <v>3839.8359999999998</v>
      </c>
      <c r="AJ32" s="251">
        <v>3928.5030000000002</v>
      </c>
      <c r="AK32" s="251">
        <v>3931.616</v>
      </c>
      <c r="AL32" s="251">
        <v>3340.9810000000002</v>
      </c>
      <c r="AM32" s="251">
        <v>2634.9639999999999</v>
      </c>
      <c r="AN32" s="251">
        <v>1858.222</v>
      </c>
      <c r="AO32" s="251">
        <v>1800.645</v>
      </c>
      <c r="AP32" s="251">
        <v>1974.3309999999999</v>
      </c>
      <c r="AQ32" s="251">
        <v>2388.06</v>
      </c>
      <c r="AR32" s="251">
        <v>2582.857</v>
      </c>
      <c r="AS32" s="251">
        <v>2752.44</v>
      </c>
      <c r="AT32" s="251">
        <v>2915.598</v>
      </c>
      <c r="AU32" s="251">
        <v>3304.6819999999998</v>
      </c>
      <c r="AV32" s="251">
        <v>3664.1570000000002</v>
      </c>
      <c r="AW32" s="251">
        <v>3559.1797142999999</v>
      </c>
      <c r="AX32" s="251">
        <v>3221.2939999999999</v>
      </c>
      <c r="AY32" s="340">
        <v>2478.9169999999999</v>
      </c>
      <c r="AZ32" s="340">
        <v>1945.5239999999999</v>
      </c>
      <c r="BA32" s="340">
        <v>1822.088</v>
      </c>
      <c r="BB32" s="340">
        <v>2033.528</v>
      </c>
      <c r="BC32" s="340">
        <v>2466.1770000000001</v>
      </c>
      <c r="BD32" s="340">
        <v>2728.6779999999999</v>
      </c>
      <c r="BE32" s="340">
        <v>2861.4340000000002</v>
      </c>
      <c r="BF32" s="340">
        <v>3060.82</v>
      </c>
      <c r="BG32" s="340">
        <v>3403.317</v>
      </c>
      <c r="BH32" s="340">
        <v>3668.223</v>
      </c>
      <c r="BI32" s="340">
        <v>3566.0360000000001</v>
      </c>
      <c r="BJ32" s="340">
        <v>2937.6080000000002</v>
      </c>
      <c r="BK32" s="340">
        <v>2234.261</v>
      </c>
      <c r="BL32" s="340">
        <v>1711.7380000000001</v>
      </c>
      <c r="BM32" s="340">
        <v>1567.7059999999999</v>
      </c>
      <c r="BN32" s="340">
        <v>1811.6030000000001</v>
      </c>
      <c r="BO32" s="340">
        <v>2254.3069999999998</v>
      </c>
      <c r="BP32" s="340">
        <v>2604.424</v>
      </c>
      <c r="BQ32" s="340">
        <v>2818.4969999999998</v>
      </c>
      <c r="BR32" s="340">
        <v>3054.8470000000002</v>
      </c>
      <c r="BS32" s="340">
        <v>3451.6030000000001</v>
      </c>
      <c r="BT32" s="340">
        <v>3776.7159999999999</v>
      </c>
      <c r="BU32" s="340">
        <v>3686.0010000000002</v>
      </c>
      <c r="BV32" s="340">
        <v>3181.5059999999999</v>
      </c>
    </row>
    <row r="33" spans="1:74" ht="11.15" customHeight="1" x14ac:dyDescent="0.25">
      <c r="A33" s="562" t="s">
        <v>993</v>
      </c>
      <c r="B33" s="563" t="s">
        <v>998</v>
      </c>
      <c r="C33" s="251">
        <v>492.67099999999999</v>
      </c>
      <c r="D33" s="251">
        <v>363.14400000000001</v>
      </c>
      <c r="E33" s="251">
        <v>229.11099999999999</v>
      </c>
      <c r="F33" s="251">
        <v>231.15299999999999</v>
      </c>
      <c r="G33" s="251">
        <v>348.459</v>
      </c>
      <c r="H33" s="251">
        <v>464.94799999999998</v>
      </c>
      <c r="I33" s="251">
        <v>569.19299999999998</v>
      </c>
      <c r="J33" s="251">
        <v>663.58699999999999</v>
      </c>
      <c r="K33" s="251">
        <v>778.03200000000004</v>
      </c>
      <c r="L33" s="251">
        <v>830.21699999999998</v>
      </c>
      <c r="M33" s="251">
        <v>750.03499999999997</v>
      </c>
      <c r="N33" s="251">
        <v>659.14800000000002</v>
      </c>
      <c r="O33" s="251">
        <v>467.721</v>
      </c>
      <c r="P33" s="251">
        <v>311.51100000000002</v>
      </c>
      <c r="Q33" s="251">
        <v>216.22300000000001</v>
      </c>
      <c r="R33" s="251">
        <v>294.22199999999998</v>
      </c>
      <c r="S33" s="251">
        <v>418.642</v>
      </c>
      <c r="T33" s="251">
        <v>537.44399999999996</v>
      </c>
      <c r="U33" s="251">
        <v>611.43700000000001</v>
      </c>
      <c r="V33" s="251">
        <v>724.87400000000002</v>
      </c>
      <c r="W33" s="251">
        <v>844.64700000000005</v>
      </c>
      <c r="X33" s="251">
        <v>932.38099999999997</v>
      </c>
      <c r="Y33" s="251">
        <v>885.82100000000003</v>
      </c>
      <c r="Z33" s="251">
        <v>763.80600000000004</v>
      </c>
      <c r="AA33" s="251">
        <v>591.51300000000003</v>
      </c>
      <c r="AB33" s="251">
        <v>437.649</v>
      </c>
      <c r="AC33" s="251">
        <v>385.30200000000002</v>
      </c>
      <c r="AD33" s="251">
        <v>427.642</v>
      </c>
      <c r="AE33" s="251">
        <v>553.024</v>
      </c>
      <c r="AF33" s="251">
        <v>654.83199999999999</v>
      </c>
      <c r="AG33" s="251">
        <v>721.28499999999997</v>
      </c>
      <c r="AH33" s="251">
        <v>803.30200000000002</v>
      </c>
      <c r="AI33" s="251">
        <v>889.8</v>
      </c>
      <c r="AJ33" s="251">
        <v>943.726</v>
      </c>
      <c r="AK33" s="251">
        <v>929.1</v>
      </c>
      <c r="AL33" s="251">
        <v>762.65899999999999</v>
      </c>
      <c r="AM33" s="251">
        <v>557.01499999999999</v>
      </c>
      <c r="AN33" s="251">
        <v>377.28</v>
      </c>
      <c r="AO33" s="251">
        <v>312.65100000000001</v>
      </c>
      <c r="AP33" s="251">
        <v>333.59699999999998</v>
      </c>
      <c r="AQ33" s="251">
        <v>425.51</v>
      </c>
      <c r="AR33" s="251">
        <v>514.76300000000003</v>
      </c>
      <c r="AS33" s="251">
        <v>604.83100000000002</v>
      </c>
      <c r="AT33" s="251">
        <v>688.31500000000005</v>
      </c>
      <c r="AU33" s="251">
        <v>804.37800000000004</v>
      </c>
      <c r="AV33" s="251">
        <v>903.94200000000001</v>
      </c>
      <c r="AW33" s="251">
        <v>853.28571428999999</v>
      </c>
      <c r="AX33" s="251">
        <v>767</v>
      </c>
      <c r="AY33" s="340">
        <v>561.65009999999995</v>
      </c>
      <c r="AZ33" s="340">
        <v>386.36160000000001</v>
      </c>
      <c r="BA33" s="340">
        <v>307.03370000000001</v>
      </c>
      <c r="BB33" s="340">
        <v>351.45740000000001</v>
      </c>
      <c r="BC33" s="340">
        <v>471.58429999999998</v>
      </c>
      <c r="BD33" s="340">
        <v>554.58190000000002</v>
      </c>
      <c r="BE33" s="340">
        <v>636.8605</v>
      </c>
      <c r="BF33" s="340">
        <v>719.97789999999998</v>
      </c>
      <c r="BG33" s="340">
        <v>804.19569999999999</v>
      </c>
      <c r="BH33" s="340">
        <v>859.25120000000004</v>
      </c>
      <c r="BI33" s="340">
        <v>810.21579999999994</v>
      </c>
      <c r="BJ33" s="340">
        <v>609.19640000000004</v>
      </c>
      <c r="BK33" s="340">
        <v>425.52010000000001</v>
      </c>
      <c r="BL33" s="340">
        <v>285.25459999999998</v>
      </c>
      <c r="BM33" s="340">
        <v>236.58359999999999</v>
      </c>
      <c r="BN33" s="340">
        <v>319.15929999999997</v>
      </c>
      <c r="BO33" s="340">
        <v>445.29379999999998</v>
      </c>
      <c r="BP33" s="340">
        <v>557.95320000000004</v>
      </c>
      <c r="BQ33" s="340">
        <v>647.62180000000001</v>
      </c>
      <c r="BR33" s="340">
        <v>746.35680000000002</v>
      </c>
      <c r="BS33" s="340">
        <v>853.65009999999995</v>
      </c>
      <c r="BT33" s="340">
        <v>918.09860000000003</v>
      </c>
      <c r="BU33" s="340">
        <v>890.95979999999997</v>
      </c>
      <c r="BV33" s="340">
        <v>754.58429999999998</v>
      </c>
    </row>
    <row r="34" spans="1:74" ht="11.15" customHeight="1" x14ac:dyDescent="0.25">
      <c r="A34" s="562" t="s">
        <v>994</v>
      </c>
      <c r="B34" s="563" t="s">
        <v>999</v>
      </c>
      <c r="C34" s="251">
        <v>553.64</v>
      </c>
      <c r="D34" s="251">
        <v>380.86700000000002</v>
      </c>
      <c r="E34" s="251">
        <v>261.48</v>
      </c>
      <c r="F34" s="251">
        <v>234.88900000000001</v>
      </c>
      <c r="G34" s="251">
        <v>343.39100000000002</v>
      </c>
      <c r="H34" s="251">
        <v>458.62099999999998</v>
      </c>
      <c r="I34" s="251">
        <v>571.33199999999999</v>
      </c>
      <c r="J34" s="251">
        <v>704.78899999999999</v>
      </c>
      <c r="K34" s="251">
        <v>846.18700000000001</v>
      </c>
      <c r="L34" s="251">
        <v>971.39099999999996</v>
      </c>
      <c r="M34" s="251">
        <v>907.56700000000001</v>
      </c>
      <c r="N34" s="251">
        <v>777.11300000000006</v>
      </c>
      <c r="O34" s="251">
        <v>521.36400000000003</v>
      </c>
      <c r="P34" s="251">
        <v>337.01499999999999</v>
      </c>
      <c r="Q34" s="251">
        <v>241.81299999999999</v>
      </c>
      <c r="R34" s="251">
        <v>305.166</v>
      </c>
      <c r="S34" s="251">
        <v>439.20800000000003</v>
      </c>
      <c r="T34" s="251">
        <v>579.34699999999998</v>
      </c>
      <c r="U34" s="251">
        <v>696.24599999999998</v>
      </c>
      <c r="V34" s="251">
        <v>834.22900000000004</v>
      </c>
      <c r="W34" s="251">
        <v>990.12099999999998</v>
      </c>
      <c r="X34" s="251">
        <v>1102.942</v>
      </c>
      <c r="Y34" s="251">
        <v>1029.8109999999999</v>
      </c>
      <c r="Z34" s="251">
        <v>884.81100000000004</v>
      </c>
      <c r="AA34" s="251">
        <v>717.08199999999999</v>
      </c>
      <c r="AB34" s="251">
        <v>541.07500000000005</v>
      </c>
      <c r="AC34" s="251">
        <v>471.33600000000001</v>
      </c>
      <c r="AD34" s="251">
        <v>523.28800000000001</v>
      </c>
      <c r="AE34" s="251">
        <v>640.524</v>
      </c>
      <c r="AF34" s="251">
        <v>746.98599999999999</v>
      </c>
      <c r="AG34" s="251">
        <v>827.11599999999999</v>
      </c>
      <c r="AH34" s="251">
        <v>934.70100000000002</v>
      </c>
      <c r="AI34" s="251">
        <v>1052.6420000000001</v>
      </c>
      <c r="AJ34" s="251">
        <v>1113.2</v>
      </c>
      <c r="AK34" s="251">
        <v>1107.643</v>
      </c>
      <c r="AL34" s="251">
        <v>917.51599999999996</v>
      </c>
      <c r="AM34" s="251">
        <v>692.38099999999997</v>
      </c>
      <c r="AN34" s="251">
        <v>453.46300000000002</v>
      </c>
      <c r="AO34" s="251">
        <v>395.23099999999999</v>
      </c>
      <c r="AP34" s="251">
        <v>437.99299999999999</v>
      </c>
      <c r="AQ34" s="251">
        <v>531.67999999999995</v>
      </c>
      <c r="AR34" s="251">
        <v>629.53800000000001</v>
      </c>
      <c r="AS34" s="251">
        <v>720.101</v>
      </c>
      <c r="AT34" s="251">
        <v>827.45600000000002</v>
      </c>
      <c r="AU34" s="251">
        <v>965.71500000000003</v>
      </c>
      <c r="AV34" s="251">
        <v>1075.3610000000001</v>
      </c>
      <c r="AW34" s="251">
        <v>1029.2857143000001</v>
      </c>
      <c r="AX34" s="251">
        <v>893</v>
      </c>
      <c r="AY34" s="340">
        <v>648.19719999999995</v>
      </c>
      <c r="AZ34" s="340">
        <v>449.05770000000001</v>
      </c>
      <c r="BA34" s="340">
        <v>375.80829999999997</v>
      </c>
      <c r="BB34" s="340">
        <v>406.1875</v>
      </c>
      <c r="BC34" s="340">
        <v>520.72670000000005</v>
      </c>
      <c r="BD34" s="340">
        <v>601.89549999999997</v>
      </c>
      <c r="BE34" s="340">
        <v>688.71029999999996</v>
      </c>
      <c r="BF34" s="340">
        <v>796.83399999999995</v>
      </c>
      <c r="BG34" s="340">
        <v>931.67859999999996</v>
      </c>
      <c r="BH34" s="340">
        <v>1019.168</v>
      </c>
      <c r="BI34" s="340">
        <v>983.67139999999995</v>
      </c>
      <c r="BJ34" s="340">
        <v>812.72500000000002</v>
      </c>
      <c r="BK34" s="340">
        <v>592.09370000000001</v>
      </c>
      <c r="BL34" s="340">
        <v>419.38440000000003</v>
      </c>
      <c r="BM34" s="340">
        <v>339.91219999999998</v>
      </c>
      <c r="BN34" s="340">
        <v>391.16199999999998</v>
      </c>
      <c r="BO34" s="340">
        <v>498.44940000000003</v>
      </c>
      <c r="BP34" s="340">
        <v>609.19349999999997</v>
      </c>
      <c r="BQ34" s="340">
        <v>704.66060000000004</v>
      </c>
      <c r="BR34" s="340">
        <v>820.26769999999999</v>
      </c>
      <c r="BS34" s="340">
        <v>955.44820000000004</v>
      </c>
      <c r="BT34" s="340">
        <v>1060.0740000000001</v>
      </c>
      <c r="BU34" s="340">
        <v>1016.0890000000001</v>
      </c>
      <c r="BV34" s="340">
        <v>845.2989</v>
      </c>
    </row>
    <row r="35" spans="1:74" ht="11.15" customHeight="1" x14ac:dyDescent="0.25">
      <c r="A35" s="562" t="s">
        <v>995</v>
      </c>
      <c r="B35" s="563" t="s">
        <v>1000</v>
      </c>
      <c r="C35" s="251">
        <v>709.21100000000001</v>
      </c>
      <c r="D35" s="251">
        <v>614.99699999999996</v>
      </c>
      <c r="E35" s="251">
        <v>613.20299999999997</v>
      </c>
      <c r="F35" s="251">
        <v>648.99599999999998</v>
      </c>
      <c r="G35" s="251">
        <v>777.95399999999995</v>
      </c>
      <c r="H35" s="251">
        <v>845.21900000000005</v>
      </c>
      <c r="I35" s="251">
        <v>813.43899999999996</v>
      </c>
      <c r="J35" s="251">
        <v>802.06399999999996</v>
      </c>
      <c r="K35" s="251">
        <v>845.36599999999999</v>
      </c>
      <c r="L35" s="251">
        <v>948.33299999999997</v>
      </c>
      <c r="M35" s="251">
        <v>913.93200000000002</v>
      </c>
      <c r="N35" s="251">
        <v>879.34500000000003</v>
      </c>
      <c r="O35" s="251">
        <v>696.52300000000002</v>
      </c>
      <c r="P35" s="251">
        <v>562.56100000000004</v>
      </c>
      <c r="Q35" s="251">
        <v>519.04499999999996</v>
      </c>
      <c r="R35" s="251">
        <v>695.03499999999997</v>
      </c>
      <c r="S35" s="251">
        <v>825.66899999999998</v>
      </c>
      <c r="T35" s="251">
        <v>917.25599999999997</v>
      </c>
      <c r="U35" s="251">
        <v>941.72699999999998</v>
      </c>
      <c r="V35" s="251">
        <v>948.79399999999998</v>
      </c>
      <c r="W35" s="251">
        <v>1049.0540000000001</v>
      </c>
      <c r="X35" s="251">
        <v>1191.8009999999999</v>
      </c>
      <c r="Y35" s="251">
        <v>1180.4459999999999</v>
      </c>
      <c r="Z35" s="251">
        <v>1094.683</v>
      </c>
      <c r="AA35" s="251">
        <v>934.55100000000004</v>
      </c>
      <c r="AB35" s="251">
        <v>777.98900000000003</v>
      </c>
      <c r="AC35" s="251">
        <v>856.99599999999998</v>
      </c>
      <c r="AD35" s="251">
        <v>1021.981</v>
      </c>
      <c r="AE35" s="251">
        <v>1140.3</v>
      </c>
      <c r="AF35" s="251">
        <v>1221.2280000000001</v>
      </c>
      <c r="AG35" s="251">
        <v>1206.979</v>
      </c>
      <c r="AH35" s="251">
        <v>1233.355</v>
      </c>
      <c r="AI35" s="251">
        <v>1312.67</v>
      </c>
      <c r="AJ35" s="251">
        <v>1280.971</v>
      </c>
      <c r="AK35" s="251">
        <v>1312.672</v>
      </c>
      <c r="AL35" s="251">
        <v>1155.134</v>
      </c>
      <c r="AM35" s="251">
        <v>944.577</v>
      </c>
      <c r="AN35" s="251">
        <v>678.44100000000003</v>
      </c>
      <c r="AO35" s="251">
        <v>759.56799999999998</v>
      </c>
      <c r="AP35" s="251">
        <v>831.56700000000001</v>
      </c>
      <c r="AQ35" s="251">
        <v>977</v>
      </c>
      <c r="AR35" s="251">
        <v>991.13199999999995</v>
      </c>
      <c r="AS35" s="251">
        <v>970.83</v>
      </c>
      <c r="AT35" s="251">
        <v>937.88699999999994</v>
      </c>
      <c r="AU35" s="251">
        <v>1051.47</v>
      </c>
      <c r="AV35" s="251">
        <v>1183.932</v>
      </c>
      <c r="AW35" s="251">
        <v>1177</v>
      </c>
      <c r="AX35" s="251">
        <v>1143</v>
      </c>
      <c r="AY35" s="340">
        <v>955.36680000000001</v>
      </c>
      <c r="AZ35" s="340">
        <v>838.80669999999998</v>
      </c>
      <c r="BA35" s="340">
        <v>870.24350000000004</v>
      </c>
      <c r="BB35" s="340">
        <v>969.44389999999999</v>
      </c>
      <c r="BC35" s="340">
        <v>1094.374</v>
      </c>
      <c r="BD35" s="340">
        <v>1122.431</v>
      </c>
      <c r="BE35" s="340">
        <v>1090.29</v>
      </c>
      <c r="BF35" s="340">
        <v>1076.3630000000001</v>
      </c>
      <c r="BG35" s="340">
        <v>1157.4359999999999</v>
      </c>
      <c r="BH35" s="340">
        <v>1241.2650000000001</v>
      </c>
      <c r="BI35" s="340">
        <v>1236.896</v>
      </c>
      <c r="BJ35" s="340">
        <v>1058.539</v>
      </c>
      <c r="BK35" s="340">
        <v>862.53840000000002</v>
      </c>
      <c r="BL35" s="340">
        <v>701.70699999999999</v>
      </c>
      <c r="BM35" s="340">
        <v>697.87210000000005</v>
      </c>
      <c r="BN35" s="340">
        <v>781.72490000000005</v>
      </c>
      <c r="BO35" s="340">
        <v>928.7527</v>
      </c>
      <c r="BP35" s="340">
        <v>995.09810000000004</v>
      </c>
      <c r="BQ35" s="340">
        <v>986.74149999999997</v>
      </c>
      <c r="BR35" s="340">
        <v>984.13</v>
      </c>
      <c r="BS35" s="340">
        <v>1102.57</v>
      </c>
      <c r="BT35" s="340">
        <v>1225.6859999999999</v>
      </c>
      <c r="BU35" s="340">
        <v>1224.308</v>
      </c>
      <c r="BV35" s="340">
        <v>1094.415</v>
      </c>
    </row>
    <row r="36" spans="1:74" ht="11.15" customHeight="1" x14ac:dyDescent="0.25">
      <c r="A36" s="562" t="s">
        <v>996</v>
      </c>
      <c r="B36" s="639" t="s">
        <v>1001</v>
      </c>
      <c r="C36" s="251">
        <v>135.05099999999999</v>
      </c>
      <c r="D36" s="251">
        <v>100.727</v>
      </c>
      <c r="E36" s="251">
        <v>86.992000000000004</v>
      </c>
      <c r="F36" s="251">
        <v>91.147999999999996</v>
      </c>
      <c r="G36" s="251">
        <v>119.907</v>
      </c>
      <c r="H36" s="251">
        <v>139.99</v>
      </c>
      <c r="I36" s="251">
        <v>148.05199999999999</v>
      </c>
      <c r="J36" s="251">
        <v>163.47499999999999</v>
      </c>
      <c r="K36" s="251">
        <v>179.38399999999999</v>
      </c>
      <c r="L36" s="251">
        <v>183.09100000000001</v>
      </c>
      <c r="M36" s="251">
        <v>167.887</v>
      </c>
      <c r="N36" s="251">
        <v>141.46</v>
      </c>
      <c r="O36" s="251">
        <v>103.471</v>
      </c>
      <c r="P36" s="251">
        <v>73.132000000000005</v>
      </c>
      <c r="Q36" s="251">
        <v>63.338999999999999</v>
      </c>
      <c r="R36" s="251">
        <v>76.438000000000002</v>
      </c>
      <c r="S36" s="251">
        <v>101.82</v>
      </c>
      <c r="T36" s="251">
        <v>135.13999999999999</v>
      </c>
      <c r="U36" s="251">
        <v>158.78299999999999</v>
      </c>
      <c r="V36" s="251">
        <v>177.92099999999999</v>
      </c>
      <c r="W36" s="251">
        <v>200.48599999999999</v>
      </c>
      <c r="X36" s="251">
        <v>206.239</v>
      </c>
      <c r="Y36" s="251">
        <v>196.303</v>
      </c>
      <c r="Z36" s="251">
        <v>167.4</v>
      </c>
      <c r="AA36" s="251">
        <v>134.99700000000001</v>
      </c>
      <c r="AB36" s="251">
        <v>99.387</v>
      </c>
      <c r="AC36" s="251">
        <v>91.873000000000005</v>
      </c>
      <c r="AD36" s="251">
        <v>109.496</v>
      </c>
      <c r="AE36" s="251">
        <v>143.38399999999999</v>
      </c>
      <c r="AF36" s="251">
        <v>177.05500000000001</v>
      </c>
      <c r="AG36" s="251">
        <v>200.209</v>
      </c>
      <c r="AH36" s="251">
        <v>214.78200000000001</v>
      </c>
      <c r="AI36" s="251">
        <v>235.09399999999999</v>
      </c>
      <c r="AJ36" s="251">
        <v>239.428</v>
      </c>
      <c r="AK36" s="251">
        <v>236.36199999999999</v>
      </c>
      <c r="AL36" s="251">
        <v>195.131</v>
      </c>
      <c r="AM36" s="251">
        <v>154.86199999999999</v>
      </c>
      <c r="AN36" s="251">
        <v>115.10599999999999</v>
      </c>
      <c r="AO36" s="251">
        <v>113.42700000000001</v>
      </c>
      <c r="AP36" s="251">
        <v>123.884</v>
      </c>
      <c r="AQ36" s="251">
        <v>154.82900000000001</v>
      </c>
      <c r="AR36" s="251">
        <v>175.06200000000001</v>
      </c>
      <c r="AS36" s="251">
        <v>184.54599999999999</v>
      </c>
      <c r="AT36" s="251">
        <v>190.40700000000001</v>
      </c>
      <c r="AU36" s="251">
        <v>205.22200000000001</v>
      </c>
      <c r="AV36" s="251">
        <v>213.29599999999999</v>
      </c>
      <c r="AW36" s="251">
        <v>206</v>
      </c>
      <c r="AX36" s="251">
        <v>172</v>
      </c>
      <c r="AY36" s="340">
        <v>132.8484</v>
      </c>
      <c r="AZ36" s="340">
        <v>104.5125</v>
      </c>
      <c r="BA36" s="340">
        <v>93.212299999999999</v>
      </c>
      <c r="BB36" s="340">
        <v>95.761510000000001</v>
      </c>
      <c r="BC36" s="340">
        <v>115.7637</v>
      </c>
      <c r="BD36" s="340">
        <v>141.75550000000001</v>
      </c>
      <c r="BE36" s="340">
        <v>155.69970000000001</v>
      </c>
      <c r="BF36" s="340">
        <v>168.98400000000001</v>
      </c>
      <c r="BG36" s="340">
        <v>191.41220000000001</v>
      </c>
      <c r="BH36" s="340">
        <v>205.73400000000001</v>
      </c>
      <c r="BI36" s="340">
        <v>199.8913</v>
      </c>
      <c r="BJ36" s="340">
        <v>176.10589999999999</v>
      </c>
      <c r="BK36" s="340">
        <v>143.45339999999999</v>
      </c>
      <c r="BL36" s="340">
        <v>117.6219</v>
      </c>
      <c r="BM36" s="340">
        <v>106.2076</v>
      </c>
      <c r="BN36" s="340">
        <v>107.1926</v>
      </c>
      <c r="BO36" s="340">
        <v>124.8308</v>
      </c>
      <c r="BP36" s="340">
        <v>148.0692</v>
      </c>
      <c r="BQ36" s="340">
        <v>169.27180000000001</v>
      </c>
      <c r="BR36" s="340">
        <v>189.97149999999999</v>
      </c>
      <c r="BS36" s="340">
        <v>210.08850000000001</v>
      </c>
      <c r="BT36" s="340">
        <v>222.3674</v>
      </c>
      <c r="BU36" s="340">
        <v>214.6799</v>
      </c>
      <c r="BV36" s="340">
        <v>189.23070000000001</v>
      </c>
    </row>
    <row r="37" spans="1:74" ht="11.15" customHeight="1" x14ac:dyDescent="0.25">
      <c r="A37" s="562" t="s">
        <v>997</v>
      </c>
      <c r="B37" s="639" t="s">
        <v>1002</v>
      </c>
      <c r="C37" s="251">
        <v>216.35599999999999</v>
      </c>
      <c r="D37" s="251">
        <v>181.286</v>
      </c>
      <c r="E37" s="251">
        <v>168.87299999999999</v>
      </c>
      <c r="F37" s="251">
        <v>190.017</v>
      </c>
      <c r="G37" s="251">
        <v>226.291</v>
      </c>
      <c r="H37" s="251">
        <v>253.24600000000001</v>
      </c>
      <c r="I37" s="251">
        <v>244.18799999999999</v>
      </c>
      <c r="J37" s="251">
        <v>246.06700000000001</v>
      </c>
      <c r="K37" s="251">
        <v>263.00299999999999</v>
      </c>
      <c r="L37" s="251">
        <v>264.084</v>
      </c>
      <c r="M37" s="251">
        <v>252.029</v>
      </c>
      <c r="N37" s="251">
        <v>214.17400000000001</v>
      </c>
      <c r="O37" s="251">
        <v>170.928</v>
      </c>
      <c r="P37" s="251">
        <v>110.759</v>
      </c>
      <c r="Q37" s="251">
        <v>114.514</v>
      </c>
      <c r="R37" s="251">
        <v>158.43899999999999</v>
      </c>
      <c r="S37" s="251">
        <v>214.374</v>
      </c>
      <c r="T37" s="251">
        <v>258.71600000000001</v>
      </c>
      <c r="U37" s="251">
        <v>271.65100000000001</v>
      </c>
      <c r="V37" s="251">
        <v>276.31900000000002</v>
      </c>
      <c r="W37" s="251">
        <v>294.11599999999999</v>
      </c>
      <c r="X37" s="251">
        <v>292.34100000000001</v>
      </c>
      <c r="Y37" s="251">
        <v>282.58199999999999</v>
      </c>
      <c r="Z37" s="251">
        <v>244.91399999999999</v>
      </c>
      <c r="AA37" s="251">
        <v>209.90100000000001</v>
      </c>
      <c r="AB37" s="251">
        <v>199.06700000000001</v>
      </c>
      <c r="AC37" s="251">
        <v>200.44800000000001</v>
      </c>
      <c r="AD37" s="251">
        <v>227.10300000000001</v>
      </c>
      <c r="AE37" s="251">
        <v>276.32100000000003</v>
      </c>
      <c r="AF37" s="251">
        <v>307.63900000000001</v>
      </c>
      <c r="AG37" s="251">
        <v>310.85300000000001</v>
      </c>
      <c r="AH37" s="251">
        <v>306.63600000000002</v>
      </c>
      <c r="AI37" s="251">
        <v>318.45600000000002</v>
      </c>
      <c r="AJ37" s="251">
        <v>319.786</v>
      </c>
      <c r="AK37" s="251">
        <v>315.94</v>
      </c>
      <c r="AL37" s="251">
        <v>282.24299999999999</v>
      </c>
      <c r="AM37" s="251">
        <v>259.44099999999997</v>
      </c>
      <c r="AN37" s="251">
        <v>209.17400000000001</v>
      </c>
      <c r="AO37" s="251">
        <v>196.5</v>
      </c>
      <c r="AP37" s="251">
        <v>224.02099999999999</v>
      </c>
      <c r="AQ37" s="251">
        <v>274.221</v>
      </c>
      <c r="AR37" s="251">
        <v>245.62</v>
      </c>
      <c r="AS37" s="251">
        <v>243.86699999999999</v>
      </c>
      <c r="AT37" s="251">
        <v>242.035</v>
      </c>
      <c r="AU37" s="251">
        <v>247.56</v>
      </c>
      <c r="AV37" s="251">
        <v>257.24</v>
      </c>
      <c r="AW37" s="251">
        <v>264.71428571000001</v>
      </c>
      <c r="AX37" s="251">
        <v>219</v>
      </c>
      <c r="AY37" s="340">
        <v>153.56049999999999</v>
      </c>
      <c r="AZ37" s="340">
        <v>139.49119999999999</v>
      </c>
      <c r="BA37" s="340">
        <v>148.4966</v>
      </c>
      <c r="BB37" s="340">
        <v>183.38409999999999</v>
      </c>
      <c r="BC37" s="340">
        <v>236.4341</v>
      </c>
      <c r="BD37" s="340">
        <v>280.7199</v>
      </c>
      <c r="BE37" s="340">
        <v>262.57929999999999</v>
      </c>
      <c r="BF37" s="340">
        <v>271.36720000000003</v>
      </c>
      <c r="BG37" s="340">
        <v>291.30099999999999</v>
      </c>
      <c r="BH37" s="340">
        <v>315.51049999999998</v>
      </c>
      <c r="BI37" s="340">
        <v>308.0677</v>
      </c>
      <c r="BJ37" s="340">
        <v>253.7473</v>
      </c>
      <c r="BK37" s="340">
        <v>183.36099999999999</v>
      </c>
      <c r="BL37" s="340">
        <v>160.47569999999999</v>
      </c>
      <c r="BM37" s="340">
        <v>159.8364</v>
      </c>
      <c r="BN37" s="340">
        <v>185.06970000000001</v>
      </c>
      <c r="BO37" s="340">
        <v>229.68639999999999</v>
      </c>
      <c r="BP37" s="340">
        <v>266.81610000000001</v>
      </c>
      <c r="BQ37" s="340">
        <v>282.90679999999998</v>
      </c>
      <c r="BR37" s="340">
        <v>286.82729999999998</v>
      </c>
      <c r="BS37" s="340">
        <v>302.55220000000003</v>
      </c>
      <c r="BT37" s="340">
        <v>323.19619999999998</v>
      </c>
      <c r="BU37" s="340">
        <v>312.66980000000001</v>
      </c>
      <c r="BV37" s="340">
        <v>270.6832</v>
      </c>
    </row>
    <row r="38" spans="1:74" ht="11.15" customHeight="1" x14ac:dyDescent="0.25">
      <c r="A38" s="562" t="s">
        <v>1003</v>
      </c>
      <c r="B38" s="638" t="s">
        <v>422</v>
      </c>
      <c r="C38" s="247">
        <v>33.628999999999998</v>
      </c>
      <c r="D38" s="247">
        <v>31.640999999999998</v>
      </c>
      <c r="E38" s="247">
        <v>30.620999999999999</v>
      </c>
      <c r="F38" s="247">
        <v>30.597000000000001</v>
      </c>
      <c r="G38" s="247">
        <v>31.452999999999999</v>
      </c>
      <c r="H38" s="247">
        <v>33.203000000000003</v>
      </c>
      <c r="I38" s="247">
        <v>35.064999999999998</v>
      </c>
      <c r="J38" s="247">
        <v>36.859000000000002</v>
      </c>
      <c r="K38" s="247">
        <v>38.396000000000001</v>
      </c>
      <c r="L38" s="247">
        <v>39.137999999999998</v>
      </c>
      <c r="M38" s="247">
        <v>38.628999999999998</v>
      </c>
      <c r="N38" s="247">
        <v>37.076999999999998</v>
      </c>
      <c r="O38" s="247">
        <v>33.99</v>
      </c>
      <c r="P38" s="247">
        <v>31.233000000000001</v>
      </c>
      <c r="Q38" s="247">
        <v>29.957000000000001</v>
      </c>
      <c r="R38" s="247">
        <v>30.100999999999999</v>
      </c>
      <c r="S38" s="247">
        <v>31.32</v>
      </c>
      <c r="T38" s="247">
        <v>32.844999999999999</v>
      </c>
      <c r="U38" s="247">
        <v>34.353000000000002</v>
      </c>
      <c r="V38" s="247">
        <v>35.673000000000002</v>
      </c>
      <c r="W38" s="247">
        <v>36.515999999999998</v>
      </c>
      <c r="X38" s="247">
        <v>36.338999999999999</v>
      </c>
      <c r="Y38" s="247">
        <v>35.067</v>
      </c>
      <c r="Z38" s="247">
        <v>32.628</v>
      </c>
      <c r="AA38" s="247">
        <v>28.131</v>
      </c>
      <c r="AB38" s="247">
        <v>25.716000000000001</v>
      </c>
      <c r="AC38" s="247">
        <v>23.402999999999999</v>
      </c>
      <c r="AD38" s="247">
        <v>22.981999999999999</v>
      </c>
      <c r="AE38" s="247">
        <v>24.030999999999999</v>
      </c>
      <c r="AF38" s="247">
        <v>25.356000000000002</v>
      </c>
      <c r="AG38" s="247">
        <v>27.109000000000002</v>
      </c>
      <c r="AH38" s="247">
        <v>29.44</v>
      </c>
      <c r="AI38" s="247">
        <v>31.172999999999998</v>
      </c>
      <c r="AJ38" s="247">
        <v>31.393000000000001</v>
      </c>
      <c r="AK38" s="247">
        <v>29.899000000000001</v>
      </c>
      <c r="AL38" s="247">
        <v>28.298999999999999</v>
      </c>
      <c r="AM38" s="247">
        <v>26.687999999999999</v>
      </c>
      <c r="AN38" s="247">
        <v>24.759</v>
      </c>
      <c r="AO38" s="247">
        <v>23.266999999999999</v>
      </c>
      <c r="AP38" s="247">
        <v>23.27</v>
      </c>
      <c r="AQ38" s="247">
        <v>24.82</v>
      </c>
      <c r="AR38" s="247">
        <v>26.742999999999999</v>
      </c>
      <c r="AS38" s="247">
        <v>28.265999999999998</v>
      </c>
      <c r="AT38" s="247">
        <v>29.498999999999999</v>
      </c>
      <c r="AU38" s="247">
        <v>30.337</v>
      </c>
      <c r="AV38" s="247">
        <v>30.388000000000002</v>
      </c>
      <c r="AW38" s="247">
        <v>28.893999999999998</v>
      </c>
      <c r="AX38" s="247">
        <v>27.294</v>
      </c>
      <c r="AY38" s="313">
        <v>27.294</v>
      </c>
      <c r="AZ38" s="313">
        <v>27.294</v>
      </c>
      <c r="BA38" s="313">
        <v>27.294</v>
      </c>
      <c r="BB38" s="313">
        <v>27.294</v>
      </c>
      <c r="BC38" s="313">
        <v>27.294</v>
      </c>
      <c r="BD38" s="313">
        <v>27.294</v>
      </c>
      <c r="BE38" s="313">
        <v>27.294</v>
      </c>
      <c r="BF38" s="313">
        <v>27.294</v>
      </c>
      <c r="BG38" s="313">
        <v>27.294</v>
      </c>
      <c r="BH38" s="313">
        <v>27.294</v>
      </c>
      <c r="BI38" s="313">
        <v>27.294</v>
      </c>
      <c r="BJ38" s="313">
        <v>27.294</v>
      </c>
      <c r="BK38" s="313">
        <v>27.294</v>
      </c>
      <c r="BL38" s="313">
        <v>27.294</v>
      </c>
      <c r="BM38" s="313">
        <v>27.294</v>
      </c>
      <c r="BN38" s="313">
        <v>27.294</v>
      </c>
      <c r="BO38" s="313">
        <v>27.294</v>
      </c>
      <c r="BP38" s="313">
        <v>27.294</v>
      </c>
      <c r="BQ38" s="313">
        <v>27.294</v>
      </c>
      <c r="BR38" s="313">
        <v>27.294</v>
      </c>
      <c r="BS38" s="313">
        <v>27.294</v>
      </c>
      <c r="BT38" s="313">
        <v>27.294</v>
      </c>
      <c r="BU38" s="313">
        <v>27.294</v>
      </c>
      <c r="BV38" s="313">
        <v>27.294</v>
      </c>
    </row>
    <row r="39" spans="1:74" s="406" customFormat="1" ht="12" customHeight="1" x14ac:dyDescent="0.25">
      <c r="A39" s="405"/>
      <c r="B39" s="786" t="s">
        <v>852</v>
      </c>
      <c r="C39" s="753"/>
      <c r="D39" s="753"/>
      <c r="E39" s="753"/>
      <c r="F39" s="753"/>
      <c r="G39" s="753"/>
      <c r="H39" s="753"/>
      <c r="I39" s="753"/>
      <c r="J39" s="753"/>
      <c r="K39" s="753"/>
      <c r="L39" s="753"/>
      <c r="M39" s="753"/>
      <c r="N39" s="753"/>
      <c r="O39" s="753"/>
      <c r="P39" s="753"/>
      <c r="Q39" s="750"/>
      <c r="AY39" s="474"/>
      <c r="AZ39" s="474"/>
      <c r="BA39" s="474"/>
      <c r="BB39" s="574"/>
      <c r="BC39" s="474"/>
      <c r="BD39" s="474"/>
      <c r="BE39" s="474"/>
      <c r="BF39" s="474"/>
      <c r="BG39" s="474"/>
      <c r="BH39" s="474"/>
      <c r="BI39" s="474"/>
      <c r="BJ39" s="474"/>
    </row>
    <row r="40" spans="1:74" s="406" customFormat="1" ht="12" customHeight="1" x14ac:dyDescent="0.25">
      <c r="A40" s="405"/>
      <c r="B40" s="795" t="s">
        <v>853</v>
      </c>
      <c r="C40" s="753"/>
      <c r="D40" s="753"/>
      <c r="E40" s="753"/>
      <c r="F40" s="753"/>
      <c r="G40" s="753"/>
      <c r="H40" s="753"/>
      <c r="I40" s="753"/>
      <c r="J40" s="753"/>
      <c r="K40" s="753"/>
      <c r="L40" s="753"/>
      <c r="M40" s="753"/>
      <c r="N40" s="753"/>
      <c r="O40" s="753"/>
      <c r="P40" s="753"/>
      <c r="Q40" s="750"/>
      <c r="Y40" s="640"/>
      <c r="Z40" s="640"/>
      <c r="AA40" s="640"/>
      <c r="AB40" s="640"/>
      <c r="AY40" s="474"/>
      <c r="AZ40" s="474"/>
      <c r="BA40" s="474"/>
      <c r="BB40" s="474"/>
      <c r="BC40" s="474"/>
      <c r="BD40" s="474"/>
      <c r="BE40" s="474"/>
      <c r="BF40" s="474"/>
      <c r="BG40" s="474"/>
      <c r="BH40" s="474"/>
      <c r="BI40" s="474"/>
      <c r="BJ40" s="474"/>
    </row>
    <row r="41" spans="1:74" s="406" customFormat="1" ht="12" customHeight="1" x14ac:dyDescent="0.25">
      <c r="A41" s="405"/>
      <c r="B41" s="795" t="s">
        <v>854</v>
      </c>
      <c r="C41" s="753"/>
      <c r="D41" s="753"/>
      <c r="E41" s="753"/>
      <c r="F41" s="753"/>
      <c r="G41" s="753"/>
      <c r="H41" s="753"/>
      <c r="I41" s="753"/>
      <c r="J41" s="753"/>
      <c r="K41" s="753"/>
      <c r="L41" s="753"/>
      <c r="M41" s="753"/>
      <c r="N41" s="753"/>
      <c r="O41" s="753"/>
      <c r="P41" s="753"/>
      <c r="Q41" s="750"/>
      <c r="AY41" s="474"/>
      <c r="AZ41" s="474"/>
      <c r="BA41" s="474"/>
      <c r="BB41" s="474"/>
      <c r="BC41" s="474"/>
      <c r="BD41" s="474"/>
      <c r="BE41" s="474"/>
      <c r="BF41" s="474"/>
      <c r="BG41" s="474"/>
      <c r="BH41" s="474"/>
      <c r="BI41" s="474"/>
      <c r="BJ41" s="474"/>
    </row>
    <row r="42" spans="1:74" s="406" customFormat="1" ht="12" customHeight="1" x14ac:dyDescent="0.25">
      <c r="A42" s="405"/>
      <c r="B42" s="793" t="s">
        <v>1004</v>
      </c>
      <c r="C42" s="750"/>
      <c r="D42" s="750"/>
      <c r="E42" s="750"/>
      <c r="F42" s="750"/>
      <c r="G42" s="750"/>
      <c r="H42" s="750"/>
      <c r="I42" s="750"/>
      <c r="J42" s="750"/>
      <c r="K42" s="750"/>
      <c r="L42" s="750"/>
      <c r="M42" s="750"/>
      <c r="N42" s="750"/>
      <c r="O42" s="750"/>
      <c r="P42" s="750"/>
      <c r="Q42" s="750"/>
      <c r="AY42" s="474"/>
      <c r="AZ42" s="474"/>
      <c r="BA42" s="474"/>
      <c r="BB42" s="474"/>
      <c r="BC42" s="474"/>
      <c r="BD42" s="474"/>
      <c r="BE42" s="474"/>
      <c r="BF42" s="474"/>
      <c r="BG42" s="474"/>
      <c r="BH42" s="474"/>
      <c r="BI42" s="474"/>
      <c r="BJ42" s="474"/>
    </row>
    <row r="43" spans="1:74" s="268" customFormat="1" ht="12" customHeight="1" x14ac:dyDescent="0.25">
      <c r="A43" s="76"/>
      <c r="B43" s="743" t="s">
        <v>810</v>
      </c>
      <c r="C43" s="735"/>
      <c r="D43" s="735"/>
      <c r="E43" s="735"/>
      <c r="F43" s="735"/>
      <c r="G43" s="735"/>
      <c r="H43" s="735"/>
      <c r="I43" s="735"/>
      <c r="J43" s="735"/>
      <c r="K43" s="735"/>
      <c r="L43" s="735"/>
      <c r="M43" s="735"/>
      <c r="N43" s="735"/>
      <c r="O43" s="735"/>
      <c r="P43" s="735"/>
      <c r="Q43" s="735"/>
      <c r="AY43" s="473"/>
      <c r="AZ43" s="473"/>
      <c r="BA43" s="473"/>
      <c r="BB43" s="473"/>
      <c r="BC43" s="473"/>
      <c r="BD43" s="473"/>
      <c r="BE43" s="473"/>
      <c r="BF43" s="473"/>
      <c r="BG43" s="473"/>
      <c r="BH43" s="473"/>
      <c r="BI43" s="473"/>
      <c r="BJ43" s="473"/>
    </row>
    <row r="44" spans="1:74" s="406" customFormat="1" ht="12" customHeight="1" x14ac:dyDescent="0.25">
      <c r="A44" s="405"/>
      <c r="B44" s="796" t="s">
        <v>858</v>
      </c>
      <c r="C44" s="796"/>
      <c r="D44" s="796"/>
      <c r="E44" s="796"/>
      <c r="F44" s="796"/>
      <c r="G44" s="796"/>
      <c r="H44" s="796"/>
      <c r="I44" s="796"/>
      <c r="J44" s="796"/>
      <c r="K44" s="796"/>
      <c r="L44" s="796"/>
      <c r="M44" s="796"/>
      <c r="N44" s="796"/>
      <c r="O44" s="796"/>
      <c r="P44" s="796"/>
      <c r="Q44" s="750"/>
      <c r="AY44" s="474"/>
      <c r="AZ44" s="474"/>
      <c r="BA44" s="474"/>
      <c r="BB44" s="474"/>
      <c r="BC44" s="474"/>
      <c r="BD44" s="474"/>
      <c r="BE44" s="474"/>
      <c r="BF44" s="474"/>
      <c r="BG44" s="474"/>
      <c r="BH44" s="474"/>
      <c r="BI44" s="474"/>
      <c r="BJ44" s="474"/>
    </row>
    <row r="45" spans="1:74" s="406" customFormat="1" ht="12" customHeight="1" x14ac:dyDescent="0.25">
      <c r="A45" s="405"/>
      <c r="B45" s="771" t="str">
        <f>"Notes: "&amp;"EIA completed modeling and analysis for this report on " &amp;Dates!D2&amp;"."</f>
        <v>Notes: EIA completed modeling and analysis for this report on Thursday January 6, 2022.</v>
      </c>
      <c r="C45" s="794"/>
      <c r="D45" s="794"/>
      <c r="E45" s="794"/>
      <c r="F45" s="794"/>
      <c r="G45" s="794"/>
      <c r="H45" s="794"/>
      <c r="I45" s="794"/>
      <c r="J45" s="794"/>
      <c r="K45" s="794"/>
      <c r="L45" s="794"/>
      <c r="M45" s="794"/>
      <c r="N45" s="794"/>
      <c r="O45" s="794"/>
      <c r="P45" s="794"/>
      <c r="Q45" s="772"/>
      <c r="AY45" s="474"/>
      <c r="AZ45" s="474"/>
      <c r="BA45" s="474"/>
      <c r="BB45" s="474"/>
      <c r="BC45" s="474"/>
      <c r="BD45" s="474"/>
      <c r="BE45" s="474"/>
      <c r="BF45" s="474"/>
      <c r="BG45" s="474"/>
      <c r="BH45" s="474"/>
      <c r="BI45" s="474"/>
      <c r="BJ45" s="474"/>
    </row>
    <row r="46" spans="1:74" s="406" customFormat="1" ht="12" customHeight="1" x14ac:dyDescent="0.25">
      <c r="A46" s="405"/>
      <c r="B46" s="761" t="s">
        <v>352</v>
      </c>
      <c r="C46" s="760"/>
      <c r="D46" s="760"/>
      <c r="E46" s="760"/>
      <c r="F46" s="760"/>
      <c r="G46" s="760"/>
      <c r="H46" s="760"/>
      <c r="I46" s="760"/>
      <c r="J46" s="760"/>
      <c r="K46" s="760"/>
      <c r="L46" s="760"/>
      <c r="M46" s="760"/>
      <c r="N46" s="760"/>
      <c r="O46" s="760"/>
      <c r="P46" s="760"/>
      <c r="Q46" s="760"/>
      <c r="AY46" s="474"/>
      <c r="AZ46" s="474"/>
      <c r="BA46" s="474"/>
      <c r="BB46" s="474"/>
      <c r="BC46" s="474"/>
      <c r="BD46" s="474"/>
      <c r="BE46" s="474"/>
      <c r="BF46" s="474"/>
      <c r="BG46" s="474"/>
      <c r="BH46" s="474"/>
      <c r="BI46" s="474"/>
      <c r="BJ46" s="474"/>
    </row>
    <row r="47" spans="1:74" s="406" customFormat="1" ht="12" customHeight="1" x14ac:dyDescent="0.25">
      <c r="A47" s="405"/>
      <c r="B47" s="754" t="s">
        <v>859</v>
      </c>
      <c r="C47" s="753"/>
      <c r="D47" s="753"/>
      <c r="E47" s="753"/>
      <c r="F47" s="753"/>
      <c r="G47" s="753"/>
      <c r="H47" s="753"/>
      <c r="I47" s="753"/>
      <c r="J47" s="753"/>
      <c r="K47" s="753"/>
      <c r="L47" s="753"/>
      <c r="M47" s="753"/>
      <c r="N47" s="753"/>
      <c r="O47" s="753"/>
      <c r="P47" s="753"/>
      <c r="Q47" s="750"/>
      <c r="AY47" s="474"/>
      <c r="AZ47" s="474"/>
      <c r="BA47" s="474"/>
      <c r="BB47" s="474"/>
      <c r="BC47" s="474"/>
      <c r="BD47" s="474"/>
      <c r="BE47" s="474"/>
      <c r="BF47" s="474"/>
      <c r="BG47" s="474"/>
      <c r="BH47" s="474"/>
      <c r="BI47" s="474"/>
      <c r="BJ47" s="474"/>
    </row>
    <row r="48" spans="1:74" s="406" customFormat="1" ht="12" customHeight="1" x14ac:dyDescent="0.25">
      <c r="A48" s="405"/>
      <c r="B48" s="756" t="s">
        <v>833</v>
      </c>
      <c r="C48" s="757"/>
      <c r="D48" s="757"/>
      <c r="E48" s="757"/>
      <c r="F48" s="757"/>
      <c r="G48" s="757"/>
      <c r="H48" s="757"/>
      <c r="I48" s="757"/>
      <c r="J48" s="757"/>
      <c r="K48" s="757"/>
      <c r="L48" s="757"/>
      <c r="M48" s="757"/>
      <c r="N48" s="757"/>
      <c r="O48" s="757"/>
      <c r="P48" s="757"/>
      <c r="Q48" s="750"/>
      <c r="AY48" s="474"/>
      <c r="AZ48" s="474"/>
      <c r="BA48" s="474"/>
      <c r="BB48" s="474"/>
      <c r="BC48" s="474"/>
      <c r="BD48" s="590"/>
      <c r="BE48" s="590"/>
      <c r="BF48" s="590"/>
      <c r="BG48" s="474"/>
      <c r="BH48" s="474"/>
      <c r="BI48" s="474"/>
      <c r="BJ48" s="474"/>
    </row>
    <row r="49" spans="1:74" s="407" customFormat="1" ht="12" customHeight="1" x14ac:dyDescent="0.25">
      <c r="A49" s="393"/>
      <c r="B49" s="762" t="s">
        <v>1371</v>
      </c>
      <c r="C49" s="750"/>
      <c r="D49" s="750"/>
      <c r="E49" s="750"/>
      <c r="F49" s="750"/>
      <c r="G49" s="750"/>
      <c r="H49" s="750"/>
      <c r="I49" s="750"/>
      <c r="J49" s="750"/>
      <c r="K49" s="750"/>
      <c r="L49" s="750"/>
      <c r="M49" s="750"/>
      <c r="N49" s="750"/>
      <c r="O49" s="750"/>
      <c r="P49" s="750"/>
      <c r="Q49" s="750"/>
      <c r="AY49" s="475"/>
      <c r="AZ49" s="475"/>
      <c r="BA49" s="475"/>
      <c r="BB49" s="475"/>
      <c r="BC49" s="475"/>
      <c r="BD49" s="591"/>
      <c r="BE49" s="591"/>
      <c r="BF49" s="591"/>
      <c r="BG49" s="475"/>
      <c r="BH49" s="475"/>
      <c r="BI49" s="475"/>
      <c r="BJ49" s="475"/>
    </row>
    <row r="50" spans="1:74" x14ac:dyDescent="0.25">
      <c r="BK50" s="357"/>
      <c r="BL50" s="357"/>
      <c r="BM50" s="357"/>
      <c r="BN50" s="357"/>
      <c r="BO50" s="357"/>
      <c r="BP50" s="357"/>
      <c r="BQ50" s="357"/>
      <c r="BR50" s="357"/>
      <c r="BS50" s="357"/>
      <c r="BT50" s="357"/>
      <c r="BU50" s="357"/>
      <c r="BV50" s="357"/>
    </row>
    <row r="51" spans="1:74" x14ac:dyDescent="0.25">
      <c r="BK51" s="357"/>
      <c r="BL51" s="357"/>
      <c r="BM51" s="357"/>
      <c r="BN51" s="357"/>
      <c r="BO51" s="357"/>
      <c r="BP51" s="357"/>
      <c r="BQ51" s="357"/>
      <c r="BR51" s="357"/>
      <c r="BS51" s="357"/>
      <c r="BT51" s="357"/>
      <c r="BU51" s="357"/>
      <c r="BV51" s="357"/>
    </row>
    <row r="52" spans="1:74" x14ac:dyDescent="0.25">
      <c r="BK52" s="357"/>
      <c r="BL52" s="357"/>
      <c r="BM52" s="357"/>
      <c r="BN52" s="357"/>
      <c r="BO52" s="357"/>
      <c r="BP52" s="357"/>
      <c r="BQ52" s="357"/>
      <c r="BR52" s="357"/>
      <c r="BS52" s="357"/>
      <c r="BT52" s="357"/>
      <c r="BU52" s="357"/>
      <c r="BV52" s="357"/>
    </row>
    <row r="53" spans="1:74" x14ac:dyDescent="0.25">
      <c r="BK53" s="357"/>
      <c r="BL53" s="357"/>
      <c r="BM53" s="357"/>
      <c r="BN53" s="357"/>
      <c r="BO53" s="357"/>
      <c r="BP53" s="357"/>
      <c r="BQ53" s="357"/>
      <c r="BR53" s="357"/>
      <c r="BS53" s="357"/>
      <c r="BT53" s="357"/>
      <c r="BU53" s="357"/>
      <c r="BV53" s="357"/>
    </row>
    <row r="54" spans="1:74" x14ac:dyDescent="0.25">
      <c r="BK54" s="357"/>
      <c r="BL54" s="357"/>
      <c r="BM54" s="357"/>
      <c r="BN54" s="357"/>
      <c r="BO54" s="357"/>
      <c r="BP54" s="357"/>
      <c r="BQ54" s="357"/>
      <c r="BR54" s="357"/>
      <c r="BS54" s="357"/>
      <c r="BT54" s="357"/>
      <c r="BU54" s="357"/>
      <c r="BV54" s="357"/>
    </row>
    <row r="55" spans="1:74" x14ac:dyDescent="0.25">
      <c r="BK55" s="357"/>
      <c r="BL55" s="357"/>
      <c r="BM55" s="357"/>
      <c r="BN55" s="357"/>
      <c r="BO55" s="357"/>
      <c r="BP55" s="357"/>
      <c r="BQ55" s="357"/>
      <c r="BR55" s="357"/>
      <c r="BS55" s="357"/>
      <c r="BT55" s="357"/>
      <c r="BU55" s="357"/>
      <c r="BV55" s="357"/>
    </row>
    <row r="56" spans="1:74" x14ac:dyDescent="0.25">
      <c r="BK56" s="357"/>
      <c r="BL56" s="357"/>
      <c r="BM56" s="357"/>
      <c r="BN56" s="357"/>
      <c r="BO56" s="357"/>
      <c r="BP56" s="357"/>
      <c r="BQ56" s="357"/>
      <c r="BR56" s="357"/>
      <c r="BS56" s="357"/>
      <c r="BT56" s="357"/>
      <c r="BU56" s="357"/>
      <c r="BV56" s="357"/>
    </row>
    <row r="57" spans="1:74" x14ac:dyDescent="0.25">
      <c r="BK57" s="357"/>
      <c r="BL57" s="357"/>
      <c r="BM57" s="357"/>
      <c r="BN57" s="357"/>
      <c r="BO57" s="357"/>
      <c r="BP57" s="357"/>
      <c r="BQ57" s="357"/>
      <c r="BR57" s="357"/>
      <c r="BS57" s="357"/>
      <c r="BT57" s="357"/>
      <c r="BU57" s="357"/>
      <c r="BV57" s="357"/>
    </row>
    <row r="58" spans="1:74" x14ac:dyDescent="0.25">
      <c r="BK58" s="357"/>
      <c r="BL58" s="357"/>
      <c r="BM58" s="357"/>
      <c r="BN58" s="357"/>
      <c r="BO58" s="357"/>
      <c r="BP58" s="357"/>
      <c r="BQ58" s="357"/>
      <c r="BR58" s="357"/>
      <c r="BS58" s="357"/>
      <c r="BT58" s="357"/>
      <c r="BU58" s="357"/>
      <c r="BV58" s="357"/>
    </row>
    <row r="59" spans="1:74" x14ac:dyDescent="0.25">
      <c r="BK59" s="357"/>
      <c r="BL59" s="357"/>
      <c r="BM59" s="357"/>
      <c r="BN59" s="357"/>
      <c r="BO59" s="357"/>
      <c r="BP59" s="357"/>
      <c r="BQ59" s="357"/>
      <c r="BR59" s="357"/>
      <c r="BS59" s="357"/>
      <c r="BT59" s="357"/>
      <c r="BU59" s="357"/>
      <c r="BV59" s="357"/>
    </row>
    <row r="60" spans="1:74" x14ac:dyDescent="0.25">
      <c r="BK60" s="357"/>
      <c r="BL60" s="357"/>
      <c r="BM60" s="357"/>
      <c r="BN60" s="357"/>
      <c r="BO60" s="357"/>
      <c r="BP60" s="357"/>
      <c r="BQ60" s="357"/>
      <c r="BR60" s="357"/>
      <c r="BS60" s="357"/>
      <c r="BT60" s="357"/>
      <c r="BU60" s="357"/>
      <c r="BV60" s="357"/>
    </row>
    <row r="61" spans="1:74" x14ac:dyDescent="0.25">
      <c r="BK61" s="357"/>
      <c r="BL61" s="357"/>
      <c r="BM61" s="357"/>
      <c r="BN61" s="357"/>
      <c r="BO61" s="357"/>
      <c r="BP61" s="357"/>
      <c r="BQ61" s="357"/>
      <c r="BR61" s="357"/>
      <c r="BS61" s="357"/>
      <c r="BT61" s="357"/>
      <c r="BU61" s="357"/>
      <c r="BV61" s="357"/>
    </row>
    <row r="62" spans="1:74" x14ac:dyDescent="0.25">
      <c r="BK62" s="357"/>
      <c r="BL62" s="357"/>
      <c r="BM62" s="357"/>
      <c r="BN62" s="357"/>
      <c r="BO62" s="357"/>
      <c r="BP62" s="357"/>
      <c r="BQ62" s="357"/>
      <c r="BR62" s="357"/>
      <c r="BS62" s="357"/>
      <c r="BT62" s="357"/>
      <c r="BU62" s="357"/>
      <c r="BV62" s="357"/>
    </row>
    <row r="63" spans="1:74" x14ac:dyDescent="0.25">
      <c r="BK63" s="357"/>
      <c r="BL63" s="357"/>
      <c r="BM63" s="357"/>
      <c r="BN63" s="357"/>
      <c r="BO63" s="357"/>
      <c r="BP63" s="357"/>
      <c r="BQ63" s="357"/>
      <c r="BR63" s="357"/>
      <c r="BS63" s="357"/>
      <c r="BT63" s="357"/>
      <c r="BU63" s="357"/>
      <c r="BV63" s="357"/>
    </row>
    <row r="64" spans="1:74" x14ac:dyDescent="0.25">
      <c r="BK64" s="357"/>
      <c r="BL64" s="357"/>
      <c r="BM64" s="357"/>
      <c r="BN64" s="357"/>
      <c r="BO64" s="357"/>
      <c r="BP64" s="357"/>
      <c r="BQ64" s="357"/>
      <c r="BR64" s="357"/>
      <c r="BS64" s="357"/>
      <c r="BT64" s="357"/>
      <c r="BU64" s="357"/>
      <c r="BV64" s="357"/>
    </row>
    <row r="65" spans="63:74" x14ac:dyDescent="0.25">
      <c r="BK65" s="357"/>
      <c r="BL65" s="357"/>
      <c r="BM65" s="357"/>
      <c r="BN65" s="357"/>
      <c r="BO65" s="357"/>
      <c r="BP65" s="357"/>
      <c r="BQ65" s="357"/>
      <c r="BR65" s="357"/>
      <c r="BS65" s="357"/>
      <c r="BT65" s="357"/>
      <c r="BU65" s="357"/>
      <c r="BV65" s="357"/>
    </row>
    <row r="66" spans="63:74" x14ac:dyDescent="0.25">
      <c r="BK66" s="357"/>
      <c r="BL66" s="357"/>
      <c r="BM66" s="357"/>
      <c r="BN66" s="357"/>
      <c r="BO66" s="357"/>
      <c r="BP66" s="357"/>
      <c r="BQ66" s="357"/>
      <c r="BR66" s="357"/>
      <c r="BS66" s="357"/>
      <c r="BT66" s="357"/>
      <c r="BU66" s="357"/>
      <c r="BV66" s="357"/>
    </row>
    <row r="67" spans="63:74" x14ac:dyDescent="0.25">
      <c r="BK67" s="357"/>
      <c r="BL67" s="357"/>
      <c r="BM67" s="357"/>
      <c r="BN67" s="357"/>
      <c r="BO67" s="357"/>
      <c r="BP67" s="357"/>
      <c r="BQ67" s="357"/>
      <c r="BR67" s="357"/>
      <c r="BS67" s="357"/>
      <c r="BT67" s="357"/>
      <c r="BU67" s="357"/>
      <c r="BV67" s="357"/>
    </row>
    <row r="68" spans="63:74" x14ac:dyDescent="0.25">
      <c r="BK68" s="357"/>
      <c r="BL68" s="357"/>
      <c r="BM68" s="357"/>
      <c r="BN68" s="357"/>
      <c r="BO68" s="357"/>
      <c r="BP68" s="357"/>
      <c r="BQ68" s="357"/>
      <c r="BR68" s="357"/>
      <c r="BS68" s="357"/>
      <c r="BT68" s="357"/>
      <c r="BU68" s="357"/>
      <c r="BV68" s="357"/>
    </row>
    <row r="69" spans="63:74" x14ac:dyDescent="0.25">
      <c r="BK69" s="357"/>
      <c r="BL69" s="357"/>
      <c r="BM69" s="357"/>
      <c r="BN69" s="357"/>
      <c r="BO69" s="357"/>
      <c r="BP69" s="357"/>
      <c r="BQ69" s="357"/>
      <c r="BR69" s="357"/>
      <c r="BS69" s="357"/>
      <c r="BT69" s="357"/>
      <c r="BU69" s="357"/>
      <c r="BV69" s="357"/>
    </row>
    <row r="70" spans="63:74" x14ac:dyDescent="0.25">
      <c r="BK70" s="357"/>
      <c r="BL70" s="357"/>
      <c r="BM70" s="357"/>
      <c r="BN70" s="357"/>
      <c r="BO70" s="357"/>
      <c r="BP70" s="357"/>
      <c r="BQ70" s="357"/>
      <c r="BR70" s="357"/>
      <c r="BS70" s="357"/>
      <c r="BT70" s="357"/>
      <c r="BU70" s="357"/>
      <c r="BV70" s="357"/>
    </row>
    <row r="71" spans="63:74" x14ac:dyDescent="0.25">
      <c r="BK71" s="357"/>
      <c r="BL71" s="357"/>
      <c r="BM71" s="357"/>
      <c r="BN71" s="357"/>
      <c r="BO71" s="357"/>
      <c r="BP71" s="357"/>
      <c r="BQ71" s="357"/>
      <c r="BR71" s="357"/>
      <c r="BS71" s="357"/>
      <c r="BT71" s="357"/>
      <c r="BU71" s="357"/>
      <c r="BV71" s="357"/>
    </row>
    <row r="72" spans="63:74" x14ac:dyDescent="0.25">
      <c r="BK72" s="357"/>
      <c r="BL72" s="357"/>
      <c r="BM72" s="357"/>
      <c r="BN72" s="357"/>
      <c r="BO72" s="357"/>
      <c r="BP72" s="357"/>
      <c r="BQ72" s="357"/>
      <c r="BR72" s="357"/>
      <c r="BS72" s="357"/>
      <c r="BT72" s="357"/>
      <c r="BU72" s="357"/>
      <c r="BV72" s="357"/>
    </row>
    <row r="73" spans="63:74" x14ac:dyDescent="0.25">
      <c r="BK73" s="357"/>
      <c r="BL73" s="357"/>
      <c r="BM73" s="357"/>
      <c r="BN73" s="357"/>
      <c r="BO73" s="357"/>
      <c r="BP73" s="357"/>
      <c r="BQ73" s="357"/>
      <c r="BR73" s="357"/>
      <c r="BS73" s="357"/>
      <c r="BT73" s="357"/>
      <c r="BU73" s="357"/>
      <c r="BV73" s="357"/>
    </row>
    <row r="74" spans="63:74" x14ac:dyDescent="0.25">
      <c r="BK74" s="357"/>
      <c r="BL74" s="357"/>
      <c r="BM74" s="357"/>
      <c r="BN74" s="357"/>
      <c r="BO74" s="357"/>
      <c r="BP74" s="357"/>
      <c r="BQ74" s="357"/>
      <c r="BR74" s="357"/>
      <c r="BS74" s="357"/>
      <c r="BT74" s="357"/>
      <c r="BU74" s="357"/>
      <c r="BV74" s="357"/>
    </row>
    <row r="75" spans="63:74" x14ac:dyDescent="0.25">
      <c r="BK75" s="357"/>
      <c r="BL75" s="357"/>
      <c r="BM75" s="357"/>
      <c r="BN75" s="357"/>
      <c r="BO75" s="357"/>
      <c r="BP75" s="357"/>
      <c r="BQ75" s="357"/>
      <c r="BR75" s="357"/>
      <c r="BS75" s="357"/>
      <c r="BT75" s="357"/>
      <c r="BU75" s="357"/>
      <c r="BV75" s="357"/>
    </row>
    <row r="76" spans="63:74" x14ac:dyDescent="0.25">
      <c r="BK76" s="357"/>
      <c r="BL76" s="357"/>
      <c r="BM76" s="357"/>
      <c r="BN76" s="357"/>
      <c r="BO76" s="357"/>
      <c r="BP76" s="357"/>
      <c r="BQ76" s="357"/>
      <c r="BR76" s="357"/>
      <c r="BS76" s="357"/>
      <c r="BT76" s="357"/>
      <c r="BU76" s="357"/>
      <c r="BV76" s="357"/>
    </row>
    <row r="77" spans="63:74" x14ac:dyDescent="0.25">
      <c r="BK77" s="357"/>
      <c r="BL77" s="357"/>
      <c r="BM77" s="357"/>
      <c r="BN77" s="357"/>
      <c r="BO77" s="357"/>
      <c r="BP77" s="357"/>
      <c r="BQ77" s="357"/>
      <c r="BR77" s="357"/>
      <c r="BS77" s="357"/>
      <c r="BT77" s="357"/>
      <c r="BU77" s="357"/>
      <c r="BV77" s="357"/>
    </row>
    <row r="78" spans="63:74" x14ac:dyDescent="0.25">
      <c r="BK78" s="357"/>
      <c r="BL78" s="357"/>
      <c r="BM78" s="357"/>
      <c r="BN78" s="357"/>
      <c r="BO78" s="357"/>
      <c r="BP78" s="357"/>
      <c r="BQ78" s="357"/>
      <c r="BR78" s="357"/>
      <c r="BS78" s="357"/>
      <c r="BT78" s="357"/>
      <c r="BU78" s="357"/>
      <c r="BV78" s="357"/>
    </row>
    <row r="79" spans="63:74" x14ac:dyDescent="0.25">
      <c r="BK79" s="357"/>
      <c r="BL79" s="357"/>
      <c r="BM79" s="357"/>
      <c r="BN79" s="357"/>
      <c r="BO79" s="357"/>
      <c r="BP79" s="357"/>
      <c r="BQ79" s="357"/>
      <c r="BR79" s="357"/>
      <c r="BS79" s="357"/>
      <c r="BT79" s="357"/>
      <c r="BU79" s="357"/>
      <c r="BV79" s="357"/>
    </row>
    <row r="80" spans="63:74" x14ac:dyDescent="0.25">
      <c r="BK80" s="357"/>
      <c r="BL80" s="357"/>
      <c r="BM80" s="357"/>
      <c r="BN80" s="357"/>
      <c r="BO80" s="357"/>
      <c r="BP80" s="357"/>
      <c r="BQ80" s="357"/>
      <c r="BR80" s="357"/>
      <c r="BS80" s="357"/>
      <c r="BT80" s="357"/>
      <c r="BU80" s="357"/>
      <c r="BV80" s="357"/>
    </row>
    <row r="81" spans="63:74" x14ac:dyDescent="0.25">
      <c r="BK81" s="357"/>
      <c r="BL81" s="357"/>
      <c r="BM81" s="357"/>
      <c r="BN81" s="357"/>
      <c r="BO81" s="357"/>
      <c r="BP81" s="357"/>
      <c r="BQ81" s="357"/>
      <c r="BR81" s="357"/>
      <c r="BS81" s="357"/>
      <c r="BT81" s="357"/>
      <c r="BU81" s="357"/>
      <c r="BV81" s="357"/>
    </row>
    <row r="82" spans="63:74" x14ac:dyDescent="0.25">
      <c r="BK82" s="357"/>
      <c r="BL82" s="357"/>
      <c r="BM82" s="357"/>
      <c r="BN82" s="357"/>
      <c r="BO82" s="357"/>
      <c r="BP82" s="357"/>
      <c r="BQ82" s="357"/>
      <c r="BR82" s="357"/>
      <c r="BS82" s="357"/>
      <c r="BT82" s="357"/>
      <c r="BU82" s="357"/>
      <c r="BV82" s="357"/>
    </row>
    <row r="83" spans="63:74" x14ac:dyDescent="0.25">
      <c r="BK83" s="357"/>
      <c r="BL83" s="357"/>
      <c r="BM83" s="357"/>
      <c r="BN83" s="357"/>
      <c r="BO83" s="357"/>
      <c r="BP83" s="357"/>
      <c r="BQ83" s="357"/>
      <c r="BR83" s="357"/>
      <c r="BS83" s="357"/>
      <c r="BT83" s="357"/>
      <c r="BU83" s="357"/>
      <c r="BV83" s="357"/>
    </row>
    <row r="84" spans="63:74" x14ac:dyDescent="0.25">
      <c r="BK84" s="357"/>
      <c r="BL84" s="357"/>
      <c r="BM84" s="357"/>
      <c r="BN84" s="357"/>
      <c r="BO84" s="357"/>
      <c r="BP84" s="357"/>
      <c r="BQ84" s="357"/>
      <c r="BR84" s="357"/>
      <c r="BS84" s="357"/>
      <c r="BT84" s="357"/>
      <c r="BU84" s="357"/>
      <c r="BV84" s="357"/>
    </row>
    <row r="85" spans="63:74" x14ac:dyDescent="0.25">
      <c r="BK85" s="357"/>
      <c r="BL85" s="357"/>
      <c r="BM85" s="357"/>
      <c r="BN85" s="357"/>
      <c r="BO85" s="357"/>
      <c r="BP85" s="357"/>
      <c r="BQ85" s="357"/>
      <c r="BR85" s="357"/>
      <c r="BS85" s="357"/>
      <c r="BT85" s="357"/>
      <c r="BU85" s="357"/>
      <c r="BV85" s="357"/>
    </row>
    <row r="86" spans="63:74" x14ac:dyDescent="0.25">
      <c r="BK86" s="357"/>
      <c r="BL86" s="357"/>
      <c r="BM86" s="357"/>
      <c r="BN86" s="357"/>
      <c r="BO86" s="357"/>
      <c r="BP86" s="357"/>
      <c r="BQ86" s="357"/>
      <c r="BR86" s="357"/>
      <c r="BS86" s="357"/>
      <c r="BT86" s="357"/>
      <c r="BU86" s="357"/>
      <c r="BV86" s="357"/>
    </row>
    <row r="87" spans="63:74" x14ac:dyDescent="0.25">
      <c r="BK87" s="357"/>
      <c r="BL87" s="357"/>
      <c r="BM87" s="357"/>
      <c r="BN87" s="357"/>
      <c r="BO87" s="357"/>
      <c r="BP87" s="357"/>
      <c r="BQ87" s="357"/>
      <c r="BR87" s="357"/>
      <c r="BS87" s="357"/>
      <c r="BT87" s="357"/>
      <c r="BU87" s="357"/>
      <c r="BV87" s="357"/>
    </row>
    <row r="88" spans="63:74" x14ac:dyDescent="0.25">
      <c r="BK88" s="357"/>
      <c r="BL88" s="357"/>
      <c r="BM88" s="357"/>
      <c r="BN88" s="357"/>
      <c r="BO88" s="357"/>
      <c r="BP88" s="357"/>
      <c r="BQ88" s="357"/>
      <c r="BR88" s="357"/>
      <c r="BS88" s="357"/>
      <c r="BT88" s="357"/>
      <c r="BU88" s="357"/>
      <c r="BV88" s="357"/>
    </row>
    <row r="89" spans="63:74" x14ac:dyDescent="0.25">
      <c r="BK89" s="357"/>
      <c r="BL89" s="357"/>
      <c r="BM89" s="357"/>
      <c r="BN89" s="357"/>
      <c r="BO89" s="357"/>
      <c r="BP89" s="357"/>
      <c r="BQ89" s="357"/>
      <c r="BR89" s="357"/>
      <c r="BS89" s="357"/>
      <c r="BT89" s="357"/>
      <c r="BU89" s="357"/>
      <c r="BV89" s="357"/>
    </row>
    <row r="90" spans="63:74" x14ac:dyDescent="0.25">
      <c r="BK90" s="357"/>
      <c r="BL90" s="357"/>
      <c r="BM90" s="357"/>
      <c r="BN90" s="357"/>
      <c r="BO90" s="357"/>
      <c r="BP90" s="357"/>
      <c r="BQ90" s="357"/>
      <c r="BR90" s="357"/>
      <c r="BS90" s="357"/>
      <c r="BT90" s="357"/>
      <c r="BU90" s="357"/>
      <c r="BV90" s="357"/>
    </row>
    <row r="91" spans="63:74" x14ac:dyDescent="0.25">
      <c r="BK91" s="357"/>
      <c r="BL91" s="357"/>
      <c r="BM91" s="357"/>
      <c r="BN91" s="357"/>
      <c r="BO91" s="357"/>
      <c r="BP91" s="357"/>
      <c r="BQ91" s="357"/>
      <c r="BR91" s="357"/>
      <c r="BS91" s="357"/>
      <c r="BT91" s="357"/>
      <c r="BU91" s="357"/>
      <c r="BV91" s="357"/>
    </row>
    <row r="92" spans="63:74" x14ac:dyDescent="0.25">
      <c r="BK92" s="357"/>
      <c r="BL92" s="357"/>
      <c r="BM92" s="357"/>
      <c r="BN92" s="357"/>
      <c r="BO92" s="357"/>
      <c r="BP92" s="357"/>
      <c r="BQ92" s="357"/>
      <c r="BR92" s="357"/>
      <c r="BS92" s="357"/>
      <c r="BT92" s="357"/>
      <c r="BU92" s="357"/>
      <c r="BV92" s="357"/>
    </row>
    <row r="93" spans="63:74" x14ac:dyDescent="0.25">
      <c r="BK93" s="357"/>
      <c r="BL93" s="357"/>
      <c r="BM93" s="357"/>
      <c r="BN93" s="357"/>
      <c r="BO93" s="357"/>
      <c r="BP93" s="357"/>
      <c r="BQ93" s="357"/>
      <c r="BR93" s="357"/>
      <c r="BS93" s="357"/>
      <c r="BT93" s="357"/>
      <c r="BU93" s="357"/>
      <c r="BV93" s="357"/>
    </row>
    <row r="94" spans="63:74" x14ac:dyDescent="0.25">
      <c r="BK94" s="357"/>
      <c r="BL94" s="357"/>
      <c r="BM94" s="357"/>
      <c r="BN94" s="357"/>
      <c r="BO94" s="357"/>
      <c r="BP94" s="357"/>
      <c r="BQ94" s="357"/>
      <c r="BR94" s="357"/>
      <c r="BS94" s="357"/>
      <c r="BT94" s="357"/>
      <c r="BU94" s="357"/>
      <c r="BV94" s="357"/>
    </row>
    <row r="95" spans="63:74" x14ac:dyDescent="0.25">
      <c r="BK95" s="357"/>
      <c r="BL95" s="357"/>
      <c r="BM95" s="357"/>
      <c r="BN95" s="357"/>
      <c r="BO95" s="357"/>
      <c r="BP95" s="357"/>
      <c r="BQ95" s="357"/>
      <c r="BR95" s="357"/>
      <c r="BS95" s="357"/>
      <c r="BT95" s="357"/>
      <c r="BU95" s="357"/>
      <c r="BV95" s="357"/>
    </row>
    <row r="96" spans="63:74" x14ac:dyDescent="0.25">
      <c r="BK96" s="357"/>
      <c r="BL96" s="357"/>
      <c r="BM96" s="357"/>
      <c r="BN96" s="357"/>
      <c r="BO96" s="357"/>
      <c r="BP96" s="357"/>
      <c r="BQ96" s="357"/>
      <c r="BR96" s="357"/>
      <c r="BS96" s="357"/>
      <c r="BT96" s="357"/>
      <c r="BU96" s="357"/>
      <c r="BV96" s="357"/>
    </row>
    <row r="97" spans="63:74" x14ac:dyDescent="0.25">
      <c r="BK97" s="357"/>
      <c r="BL97" s="357"/>
      <c r="BM97" s="357"/>
      <c r="BN97" s="357"/>
      <c r="BO97" s="357"/>
      <c r="BP97" s="357"/>
      <c r="BQ97" s="357"/>
      <c r="BR97" s="357"/>
      <c r="BS97" s="357"/>
      <c r="BT97" s="357"/>
      <c r="BU97" s="357"/>
      <c r="BV97" s="357"/>
    </row>
    <row r="98" spans="63:74" x14ac:dyDescent="0.25">
      <c r="BK98" s="357"/>
      <c r="BL98" s="357"/>
      <c r="BM98" s="357"/>
      <c r="BN98" s="357"/>
      <c r="BO98" s="357"/>
      <c r="BP98" s="357"/>
      <c r="BQ98" s="357"/>
      <c r="BR98" s="357"/>
      <c r="BS98" s="357"/>
      <c r="BT98" s="357"/>
      <c r="BU98" s="357"/>
      <c r="BV98" s="357"/>
    </row>
    <row r="99" spans="63:74" x14ac:dyDescent="0.25">
      <c r="BK99" s="357"/>
      <c r="BL99" s="357"/>
      <c r="BM99" s="357"/>
      <c r="BN99" s="357"/>
      <c r="BO99" s="357"/>
      <c r="BP99" s="357"/>
      <c r="BQ99" s="357"/>
      <c r="BR99" s="357"/>
      <c r="BS99" s="357"/>
      <c r="BT99" s="357"/>
      <c r="BU99" s="357"/>
      <c r="BV99" s="357"/>
    </row>
    <row r="100" spans="63:74" x14ac:dyDescent="0.25">
      <c r="BK100" s="357"/>
      <c r="BL100" s="357"/>
      <c r="BM100" s="357"/>
      <c r="BN100" s="357"/>
      <c r="BO100" s="357"/>
      <c r="BP100" s="357"/>
      <c r="BQ100" s="357"/>
      <c r="BR100" s="357"/>
      <c r="BS100" s="357"/>
      <c r="BT100" s="357"/>
      <c r="BU100" s="357"/>
      <c r="BV100" s="357"/>
    </row>
    <row r="101" spans="63:74" x14ac:dyDescent="0.25">
      <c r="BK101" s="357"/>
      <c r="BL101" s="357"/>
      <c r="BM101" s="357"/>
      <c r="BN101" s="357"/>
      <c r="BO101" s="357"/>
      <c r="BP101" s="357"/>
      <c r="BQ101" s="357"/>
      <c r="BR101" s="357"/>
      <c r="BS101" s="357"/>
      <c r="BT101" s="357"/>
      <c r="BU101" s="357"/>
      <c r="BV101" s="357"/>
    </row>
    <row r="102" spans="63:74" x14ac:dyDescent="0.25">
      <c r="BK102" s="357"/>
      <c r="BL102" s="357"/>
      <c r="BM102" s="357"/>
      <c r="BN102" s="357"/>
      <c r="BO102" s="357"/>
      <c r="BP102" s="357"/>
      <c r="BQ102" s="357"/>
      <c r="BR102" s="357"/>
      <c r="BS102" s="357"/>
      <c r="BT102" s="357"/>
      <c r="BU102" s="357"/>
      <c r="BV102" s="357"/>
    </row>
    <row r="103" spans="63:74" x14ac:dyDescent="0.25">
      <c r="BK103" s="357"/>
      <c r="BL103" s="357"/>
      <c r="BM103" s="357"/>
      <c r="BN103" s="357"/>
      <c r="BO103" s="357"/>
      <c r="BP103" s="357"/>
      <c r="BQ103" s="357"/>
      <c r="BR103" s="357"/>
      <c r="BS103" s="357"/>
      <c r="BT103" s="357"/>
      <c r="BU103" s="357"/>
      <c r="BV103" s="357"/>
    </row>
    <row r="104" spans="63:74" x14ac:dyDescent="0.25">
      <c r="BK104" s="357"/>
      <c r="BL104" s="357"/>
      <c r="BM104" s="357"/>
      <c r="BN104" s="357"/>
      <c r="BO104" s="357"/>
      <c r="BP104" s="357"/>
      <c r="BQ104" s="357"/>
      <c r="BR104" s="357"/>
      <c r="BS104" s="357"/>
      <c r="BT104" s="357"/>
      <c r="BU104" s="357"/>
      <c r="BV104" s="357"/>
    </row>
    <row r="105" spans="63:74" x14ac:dyDescent="0.25">
      <c r="BK105" s="357"/>
      <c r="BL105" s="357"/>
      <c r="BM105" s="357"/>
      <c r="BN105" s="357"/>
      <c r="BO105" s="357"/>
      <c r="BP105" s="357"/>
      <c r="BQ105" s="357"/>
      <c r="BR105" s="357"/>
      <c r="BS105" s="357"/>
      <c r="BT105" s="357"/>
      <c r="BU105" s="357"/>
      <c r="BV105" s="357"/>
    </row>
    <row r="106" spans="63:74" x14ac:dyDescent="0.25">
      <c r="BK106" s="357"/>
      <c r="BL106" s="357"/>
      <c r="BM106" s="357"/>
      <c r="BN106" s="357"/>
      <c r="BO106" s="357"/>
      <c r="BP106" s="357"/>
      <c r="BQ106" s="357"/>
      <c r="BR106" s="357"/>
      <c r="BS106" s="357"/>
      <c r="BT106" s="357"/>
      <c r="BU106" s="357"/>
      <c r="BV106" s="357"/>
    </row>
    <row r="107" spans="63:74" x14ac:dyDescent="0.25">
      <c r="BK107" s="357"/>
      <c r="BL107" s="357"/>
      <c r="BM107" s="357"/>
      <c r="BN107" s="357"/>
      <c r="BO107" s="357"/>
      <c r="BP107" s="357"/>
      <c r="BQ107" s="357"/>
      <c r="BR107" s="357"/>
      <c r="BS107" s="357"/>
      <c r="BT107" s="357"/>
      <c r="BU107" s="357"/>
      <c r="BV107" s="357"/>
    </row>
    <row r="108" spans="63:74" x14ac:dyDescent="0.25">
      <c r="BK108" s="357"/>
      <c r="BL108" s="357"/>
      <c r="BM108" s="357"/>
      <c r="BN108" s="357"/>
      <c r="BO108" s="357"/>
      <c r="BP108" s="357"/>
      <c r="BQ108" s="357"/>
      <c r="BR108" s="357"/>
      <c r="BS108" s="357"/>
      <c r="BT108" s="357"/>
      <c r="BU108" s="357"/>
      <c r="BV108" s="357"/>
    </row>
    <row r="109" spans="63:74" x14ac:dyDescent="0.25">
      <c r="BK109" s="357"/>
      <c r="BL109" s="357"/>
      <c r="BM109" s="357"/>
      <c r="BN109" s="357"/>
      <c r="BO109" s="357"/>
      <c r="BP109" s="357"/>
      <c r="BQ109" s="357"/>
      <c r="BR109" s="357"/>
      <c r="BS109" s="357"/>
      <c r="BT109" s="357"/>
      <c r="BU109" s="357"/>
      <c r="BV109" s="357"/>
    </row>
    <row r="110" spans="63:74" x14ac:dyDescent="0.25">
      <c r="BK110" s="357"/>
      <c r="BL110" s="357"/>
      <c r="BM110" s="357"/>
      <c r="BN110" s="357"/>
      <c r="BO110" s="357"/>
      <c r="BP110" s="357"/>
      <c r="BQ110" s="357"/>
      <c r="BR110" s="357"/>
      <c r="BS110" s="357"/>
      <c r="BT110" s="357"/>
      <c r="BU110" s="357"/>
      <c r="BV110" s="357"/>
    </row>
    <row r="111" spans="63:74" x14ac:dyDescent="0.25">
      <c r="BK111" s="357"/>
      <c r="BL111" s="357"/>
      <c r="BM111" s="357"/>
      <c r="BN111" s="357"/>
      <c r="BO111" s="357"/>
      <c r="BP111" s="357"/>
      <c r="BQ111" s="357"/>
      <c r="BR111" s="357"/>
      <c r="BS111" s="357"/>
      <c r="BT111" s="357"/>
      <c r="BU111" s="357"/>
      <c r="BV111" s="357"/>
    </row>
    <row r="112" spans="63:74" x14ac:dyDescent="0.25">
      <c r="BK112" s="357"/>
      <c r="BL112" s="357"/>
      <c r="BM112" s="357"/>
      <c r="BN112" s="357"/>
      <c r="BO112" s="357"/>
      <c r="BP112" s="357"/>
      <c r="BQ112" s="357"/>
      <c r="BR112" s="357"/>
      <c r="BS112" s="357"/>
      <c r="BT112" s="357"/>
      <c r="BU112" s="357"/>
      <c r="BV112" s="357"/>
    </row>
    <row r="113" spans="63:74" x14ac:dyDescent="0.25">
      <c r="BK113" s="357"/>
      <c r="BL113" s="357"/>
      <c r="BM113" s="357"/>
      <c r="BN113" s="357"/>
      <c r="BO113" s="357"/>
      <c r="BP113" s="357"/>
      <c r="BQ113" s="357"/>
      <c r="BR113" s="357"/>
      <c r="BS113" s="357"/>
      <c r="BT113" s="357"/>
      <c r="BU113" s="357"/>
      <c r="BV113" s="357"/>
    </row>
    <row r="114" spans="63:74" x14ac:dyDescent="0.25">
      <c r="BK114" s="357"/>
      <c r="BL114" s="357"/>
      <c r="BM114" s="357"/>
      <c r="BN114" s="357"/>
      <c r="BO114" s="357"/>
      <c r="BP114" s="357"/>
      <c r="BQ114" s="357"/>
      <c r="BR114" s="357"/>
      <c r="BS114" s="357"/>
      <c r="BT114" s="357"/>
      <c r="BU114" s="357"/>
      <c r="BV114" s="357"/>
    </row>
    <row r="115" spans="63:74" x14ac:dyDescent="0.25">
      <c r="BK115" s="357"/>
      <c r="BL115" s="357"/>
      <c r="BM115" s="357"/>
      <c r="BN115" s="357"/>
      <c r="BO115" s="357"/>
      <c r="BP115" s="357"/>
      <c r="BQ115" s="357"/>
      <c r="BR115" s="357"/>
      <c r="BS115" s="357"/>
      <c r="BT115" s="357"/>
      <c r="BU115" s="357"/>
      <c r="BV115" s="357"/>
    </row>
    <row r="116" spans="63:74" x14ac:dyDescent="0.25">
      <c r="BK116" s="357"/>
      <c r="BL116" s="357"/>
      <c r="BM116" s="357"/>
      <c r="BN116" s="357"/>
      <c r="BO116" s="357"/>
      <c r="BP116" s="357"/>
      <c r="BQ116" s="357"/>
      <c r="BR116" s="357"/>
      <c r="BS116" s="357"/>
      <c r="BT116" s="357"/>
      <c r="BU116" s="357"/>
      <c r="BV116" s="357"/>
    </row>
    <row r="117" spans="63:74" x14ac:dyDescent="0.25">
      <c r="BK117" s="357"/>
      <c r="BL117" s="357"/>
      <c r="BM117" s="357"/>
      <c r="BN117" s="357"/>
      <c r="BO117" s="357"/>
      <c r="BP117" s="357"/>
      <c r="BQ117" s="357"/>
      <c r="BR117" s="357"/>
      <c r="BS117" s="357"/>
      <c r="BT117" s="357"/>
      <c r="BU117" s="357"/>
      <c r="BV117" s="357"/>
    </row>
    <row r="118" spans="63:74" x14ac:dyDescent="0.25">
      <c r="BK118" s="357"/>
      <c r="BL118" s="357"/>
      <c r="BM118" s="357"/>
      <c r="BN118" s="357"/>
      <c r="BO118" s="357"/>
      <c r="BP118" s="357"/>
      <c r="BQ118" s="357"/>
      <c r="BR118" s="357"/>
      <c r="BS118" s="357"/>
      <c r="BT118" s="357"/>
      <c r="BU118" s="357"/>
      <c r="BV118" s="357"/>
    </row>
    <row r="119" spans="63:74" x14ac:dyDescent="0.25">
      <c r="BK119" s="357"/>
      <c r="BL119" s="357"/>
      <c r="BM119" s="357"/>
      <c r="BN119" s="357"/>
      <c r="BO119" s="357"/>
      <c r="BP119" s="357"/>
      <c r="BQ119" s="357"/>
      <c r="BR119" s="357"/>
      <c r="BS119" s="357"/>
      <c r="BT119" s="357"/>
      <c r="BU119" s="357"/>
      <c r="BV119" s="357"/>
    </row>
    <row r="120" spans="63:74" x14ac:dyDescent="0.25">
      <c r="BK120" s="357"/>
      <c r="BL120" s="357"/>
      <c r="BM120" s="357"/>
      <c r="BN120" s="357"/>
      <c r="BO120" s="357"/>
      <c r="BP120" s="357"/>
      <c r="BQ120" s="357"/>
      <c r="BR120" s="357"/>
      <c r="BS120" s="357"/>
      <c r="BT120" s="357"/>
      <c r="BU120" s="357"/>
      <c r="BV120" s="357"/>
    </row>
    <row r="121" spans="63:74" x14ac:dyDescent="0.25">
      <c r="BK121" s="357"/>
      <c r="BL121" s="357"/>
      <c r="BM121" s="357"/>
      <c r="BN121" s="357"/>
      <c r="BO121" s="357"/>
      <c r="BP121" s="357"/>
      <c r="BQ121" s="357"/>
      <c r="BR121" s="357"/>
      <c r="BS121" s="357"/>
      <c r="BT121" s="357"/>
      <c r="BU121" s="357"/>
      <c r="BV121" s="357"/>
    </row>
    <row r="122" spans="63:74" x14ac:dyDescent="0.25">
      <c r="BK122" s="357"/>
      <c r="BL122" s="357"/>
      <c r="BM122" s="357"/>
      <c r="BN122" s="357"/>
      <c r="BO122" s="357"/>
      <c r="BP122" s="357"/>
      <c r="BQ122" s="357"/>
      <c r="BR122" s="357"/>
      <c r="BS122" s="357"/>
      <c r="BT122" s="357"/>
      <c r="BU122" s="357"/>
      <c r="BV122" s="357"/>
    </row>
    <row r="123" spans="63:74" x14ac:dyDescent="0.25">
      <c r="BK123" s="357"/>
      <c r="BL123" s="357"/>
      <c r="BM123" s="357"/>
      <c r="BN123" s="357"/>
      <c r="BO123" s="357"/>
      <c r="BP123" s="357"/>
      <c r="BQ123" s="357"/>
      <c r="BR123" s="357"/>
      <c r="BS123" s="357"/>
      <c r="BT123" s="357"/>
      <c r="BU123" s="357"/>
      <c r="BV123" s="357"/>
    </row>
    <row r="124" spans="63:74" x14ac:dyDescent="0.25">
      <c r="BK124" s="357"/>
      <c r="BL124" s="357"/>
      <c r="BM124" s="357"/>
      <c r="BN124" s="357"/>
      <c r="BO124" s="357"/>
      <c r="BP124" s="357"/>
      <c r="BQ124" s="357"/>
      <c r="BR124" s="357"/>
      <c r="BS124" s="357"/>
      <c r="BT124" s="357"/>
      <c r="BU124" s="357"/>
      <c r="BV124" s="357"/>
    </row>
    <row r="125" spans="63:74" x14ac:dyDescent="0.25">
      <c r="BK125" s="357"/>
      <c r="BL125" s="357"/>
      <c r="BM125" s="357"/>
      <c r="BN125" s="357"/>
      <c r="BO125" s="357"/>
      <c r="BP125" s="357"/>
      <c r="BQ125" s="357"/>
      <c r="BR125" s="357"/>
      <c r="BS125" s="357"/>
      <c r="BT125" s="357"/>
      <c r="BU125" s="357"/>
      <c r="BV125" s="357"/>
    </row>
    <row r="126" spans="63:74" x14ac:dyDescent="0.25">
      <c r="BK126" s="357"/>
      <c r="BL126" s="357"/>
      <c r="BM126" s="357"/>
      <c r="BN126" s="357"/>
      <c r="BO126" s="357"/>
      <c r="BP126" s="357"/>
      <c r="BQ126" s="357"/>
      <c r="BR126" s="357"/>
      <c r="BS126" s="357"/>
      <c r="BT126" s="357"/>
      <c r="BU126" s="357"/>
      <c r="BV126" s="357"/>
    </row>
    <row r="127" spans="63:74" x14ac:dyDescent="0.25">
      <c r="BK127" s="357"/>
      <c r="BL127" s="357"/>
      <c r="BM127" s="357"/>
      <c r="BN127" s="357"/>
      <c r="BO127" s="357"/>
      <c r="BP127" s="357"/>
      <c r="BQ127" s="357"/>
      <c r="BR127" s="357"/>
      <c r="BS127" s="357"/>
      <c r="BT127" s="357"/>
      <c r="BU127" s="357"/>
      <c r="BV127" s="357"/>
    </row>
    <row r="128" spans="63:74" x14ac:dyDescent="0.25">
      <c r="BK128" s="357"/>
      <c r="BL128" s="357"/>
      <c r="BM128" s="357"/>
      <c r="BN128" s="357"/>
      <c r="BO128" s="357"/>
      <c r="BP128" s="357"/>
      <c r="BQ128" s="357"/>
      <c r="BR128" s="357"/>
      <c r="BS128" s="357"/>
      <c r="BT128" s="357"/>
      <c r="BU128" s="357"/>
      <c r="BV128" s="357"/>
    </row>
    <row r="129" spans="63:74" x14ac:dyDescent="0.25">
      <c r="BK129" s="357"/>
      <c r="BL129" s="357"/>
      <c r="BM129" s="357"/>
      <c r="BN129" s="357"/>
      <c r="BO129" s="357"/>
      <c r="BP129" s="357"/>
      <c r="BQ129" s="357"/>
      <c r="BR129" s="357"/>
      <c r="BS129" s="357"/>
      <c r="BT129" s="357"/>
      <c r="BU129" s="357"/>
      <c r="BV129" s="357"/>
    </row>
    <row r="130" spans="63:74" x14ac:dyDescent="0.25">
      <c r="BK130" s="357"/>
      <c r="BL130" s="357"/>
      <c r="BM130" s="357"/>
      <c r="BN130" s="357"/>
      <c r="BO130" s="357"/>
      <c r="BP130" s="357"/>
      <c r="BQ130" s="357"/>
      <c r="BR130" s="357"/>
      <c r="BS130" s="357"/>
      <c r="BT130" s="357"/>
      <c r="BU130" s="357"/>
      <c r="BV130" s="357"/>
    </row>
    <row r="131" spans="63:74" x14ac:dyDescent="0.25">
      <c r="BK131" s="357"/>
      <c r="BL131" s="357"/>
      <c r="BM131" s="357"/>
      <c r="BN131" s="357"/>
      <c r="BO131" s="357"/>
      <c r="BP131" s="357"/>
      <c r="BQ131" s="357"/>
      <c r="BR131" s="357"/>
      <c r="BS131" s="357"/>
      <c r="BT131" s="357"/>
      <c r="BU131" s="357"/>
      <c r="BV131" s="357"/>
    </row>
    <row r="132" spans="63:74" x14ac:dyDescent="0.25">
      <c r="BK132" s="357"/>
      <c r="BL132" s="357"/>
      <c r="BM132" s="357"/>
      <c r="BN132" s="357"/>
      <c r="BO132" s="357"/>
      <c r="BP132" s="357"/>
      <c r="BQ132" s="357"/>
      <c r="BR132" s="357"/>
      <c r="BS132" s="357"/>
      <c r="BT132" s="357"/>
      <c r="BU132" s="357"/>
      <c r="BV132" s="357"/>
    </row>
    <row r="133" spans="63:74" x14ac:dyDescent="0.25">
      <c r="BK133" s="357"/>
      <c r="BL133" s="357"/>
      <c r="BM133" s="357"/>
      <c r="BN133" s="357"/>
      <c r="BO133" s="357"/>
      <c r="BP133" s="357"/>
      <c r="BQ133" s="357"/>
      <c r="BR133" s="357"/>
      <c r="BS133" s="357"/>
      <c r="BT133" s="357"/>
      <c r="BU133" s="357"/>
      <c r="BV133" s="357"/>
    </row>
    <row r="134" spans="63:74" x14ac:dyDescent="0.25">
      <c r="BK134" s="357"/>
      <c r="BL134" s="357"/>
      <c r="BM134" s="357"/>
      <c r="BN134" s="357"/>
      <c r="BO134" s="357"/>
      <c r="BP134" s="357"/>
      <c r="BQ134" s="357"/>
      <c r="BR134" s="357"/>
      <c r="BS134" s="357"/>
      <c r="BT134" s="357"/>
      <c r="BU134" s="357"/>
      <c r="BV134" s="357"/>
    </row>
    <row r="135" spans="63:74" x14ac:dyDescent="0.25">
      <c r="BK135" s="357"/>
      <c r="BL135" s="357"/>
      <c r="BM135" s="357"/>
      <c r="BN135" s="357"/>
      <c r="BO135" s="357"/>
      <c r="BP135" s="357"/>
      <c r="BQ135" s="357"/>
      <c r="BR135" s="357"/>
      <c r="BS135" s="357"/>
      <c r="BT135" s="357"/>
      <c r="BU135" s="357"/>
      <c r="BV135" s="357"/>
    </row>
    <row r="136" spans="63:74" x14ac:dyDescent="0.25">
      <c r="BK136" s="357"/>
      <c r="BL136" s="357"/>
      <c r="BM136" s="357"/>
      <c r="BN136" s="357"/>
      <c r="BO136" s="357"/>
      <c r="BP136" s="357"/>
      <c r="BQ136" s="357"/>
      <c r="BR136" s="357"/>
      <c r="BS136" s="357"/>
      <c r="BT136" s="357"/>
      <c r="BU136" s="357"/>
      <c r="BV136" s="357"/>
    </row>
    <row r="137" spans="63:74" x14ac:dyDescent="0.25">
      <c r="BK137" s="357"/>
      <c r="BL137" s="357"/>
      <c r="BM137" s="357"/>
      <c r="BN137" s="357"/>
      <c r="BO137" s="357"/>
      <c r="BP137" s="357"/>
      <c r="BQ137" s="357"/>
      <c r="BR137" s="357"/>
      <c r="BS137" s="357"/>
      <c r="BT137" s="357"/>
      <c r="BU137" s="357"/>
      <c r="BV137" s="357"/>
    </row>
    <row r="138" spans="63:74" x14ac:dyDescent="0.25">
      <c r="BK138" s="357"/>
      <c r="BL138" s="357"/>
      <c r="BM138" s="357"/>
      <c r="BN138" s="357"/>
      <c r="BO138" s="357"/>
      <c r="BP138" s="357"/>
      <c r="BQ138" s="357"/>
      <c r="BR138" s="357"/>
      <c r="BS138" s="357"/>
      <c r="BT138" s="357"/>
      <c r="BU138" s="357"/>
      <c r="BV138" s="357"/>
    </row>
    <row r="139" spans="63:74" x14ac:dyDescent="0.25">
      <c r="BK139" s="357"/>
      <c r="BL139" s="357"/>
      <c r="BM139" s="357"/>
      <c r="BN139" s="357"/>
      <c r="BO139" s="357"/>
      <c r="BP139" s="357"/>
      <c r="BQ139" s="357"/>
      <c r="BR139" s="357"/>
      <c r="BS139" s="357"/>
      <c r="BT139" s="357"/>
      <c r="BU139" s="357"/>
      <c r="BV139" s="357"/>
    </row>
    <row r="140" spans="63:74" x14ac:dyDescent="0.25">
      <c r="BK140" s="357"/>
      <c r="BL140" s="357"/>
      <c r="BM140" s="357"/>
      <c r="BN140" s="357"/>
      <c r="BO140" s="357"/>
      <c r="BP140" s="357"/>
      <c r="BQ140" s="357"/>
      <c r="BR140" s="357"/>
      <c r="BS140" s="357"/>
      <c r="BT140" s="357"/>
      <c r="BU140" s="357"/>
      <c r="BV140" s="357"/>
    </row>
    <row r="141" spans="63:74" x14ac:dyDescent="0.25">
      <c r="BK141" s="357"/>
      <c r="BL141" s="357"/>
      <c r="BM141" s="357"/>
      <c r="BN141" s="357"/>
      <c r="BO141" s="357"/>
      <c r="BP141" s="357"/>
      <c r="BQ141" s="357"/>
      <c r="BR141" s="357"/>
      <c r="BS141" s="357"/>
      <c r="BT141" s="357"/>
      <c r="BU141" s="357"/>
      <c r="BV141" s="357"/>
    </row>
    <row r="142" spans="63:74" x14ac:dyDescent="0.25">
      <c r="BK142" s="357"/>
      <c r="BL142" s="357"/>
      <c r="BM142" s="357"/>
      <c r="BN142" s="357"/>
      <c r="BO142" s="357"/>
      <c r="BP142" s="357"/>
      <c r="BQ142" s="357"/>
      <c r="BR142" s="357"/>
      <c r="BS142" s="357"/>
      <c r="BT142" s="357"/>
      <c r="BU142" s="357"/>
      <c r="BV142" s="357"/>
    </row>
    <row r="143" spans="63:74" x14ac:dyDescent="0.25">
      <c r="BK143" s="357"/>
      <c r="BL143" s="357"/>
      <c r="BM143" s="357"/>
      <c r="BN143" s="357"/>
      <c r="BO143" s="357"/>
      <c r="BP143" s="357"/>
      <c r="BQ143" s="357"/>
      <c r="BR143" s="357"/>
      <c r="BS143" s="357"/>
      <c r="BT143" s="357"/>
      <c r="BU143" s="357"/>
      <c r="BV143" s="357"/>
    </row>
    <row r="144" spans="63:74" x14ac:dyDescent="0.25">
      <c r="BK144" s="357"/>
      <c r="BL144" s="357"/>
      <c r="BM144" s="357"/>
      <c r="BN144" s="357"/>
      <c r="BO144" s="357"/>
      <c r="BP144" s="357"/>
      <c r="BQ144" s="357"/>
      <c r="BR144" s="357"/>
      <c r="BS144" s="357"/>
      <c r="BT144" s="357"/>
      <c r="BU144" s="357"/>
      <c r="BV144" s="357"/>
    </row>
    <row r="145" spans="63:74" x14ac:dyDescent="0.25">
      <c r="BK145" s="357"/>
      <c r="BL145" s="357"/>
      <c r="BM145" s="357"/>
      <c r="BN145" s="357"/>
      <c r="BO145" s="357"/>
      <c r="BP145" s="357"/>
      <c r="BQ145" s="357"/>
      <c r="BR145" s="357"/>
      <c r="BS145" s="357"/>
      <c r="BT145" s="357"/>
      <c r="BU145" s="357"/>
      <c r="BV145" s="357"/>
    </row>
    <row r="177" spans="2:74" ht="9" customHeight="1" x14ac:dyDescent="0.25"/>
    <row r="178" spans="2:74" ht="9" customHeight="1" x14ac:dyDescent="0.25">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56"/>
      <c r="AZ178" s="356"/>
      <c r="BA178" s="356"/>
      <c r="BB178" s="356"/>
      <c r="BC178" s="356"/>
      <c r="BD178" s="82"/>
      <c r="BE178" s="82"/>
      <c r="BF178" s="82"/>
      <c r="BG178" s="356"/>
      <c r="BH178" s="356"/>
      <c r="BI178" s="356"/>
      <c r="BJ178" s="356"/>
      <c r="BK178" s="81"/>
      <c r="BL178" s="81"/>
      <c r="BM178" s="81"/>
      <c r="BN178" s="81"/>
      <c r="BO178" s="81"/>
      <c r="BP178" s="81"/>
      <c r="BQ178" s="81"/>
      <c r="BR178" s="81"/>
      <c r="BS178" s="81"/>
      <c r="BT178" s="81"/>
      <c r="BU178" s="81"/>
      <c r="BV178" s="81"/>
    </row>
    <row r="179" spans="2:74" ht="9" customHeight="1" x14ac:dyDescent="0.25">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56"/>
      <c r="AZ179" s="356"/>
      <c r="BA179" s="356"/>
      <c r="BB179" s="356"/>
      <c r="BC179" s="356"/>
      <c r="BD179" s="82"/>
      <c r="BE179" s="82"/>
      <c r="BF179" s="82"/>
      <c r="BG179" s="356"/>
      <c r="BH179" s="356"/>
      <c r="BI179" s="356"/>
      <c r="BJ179" s="356"/>
      <c r="BK179" s="81"/>
      <c r="BL179" s="81"/>
      <c r="BM179" s="81"/>
      <c r="BN179" s="81"/>
      <c r="BO179" s="81"/>
      <c r="BP179" s="81"/>
      <c r="BQ179" s="81"/>
      <c r="BR179" s="81"/>
      <c r="BS179" s="81"/>
      <c r="BT179" s="81"/>
      <c r="BU179" s="81"/>
      <c r="BV179" s="81"/>
    </row>
    <row r="180" spans="2:74" ht="9" customHeight="1" x14ac:dyDescent="0.25">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56"/>
      <c r="AZ180" s="356"/>
      <c r="BA180" s="356"/>
      <c r="BB180" s="356"/>
      <c r="BC180" s="356"/>
      <c r="BD180" s="82"/>
      <c r="BE180" s="82"/>
      <c r="BF180" s="82"/>
      <c r="BG180" s="356"/>
      <c r="BH180" s="356"/>
      <c r="BI180" s="356"/>
      <c r="BJ180" s="356"/>
      <c r="BK180" s="81"/>
      <c r="BL180" s="81"/>
      <c r="BM180" s="81"/>
      <c r="BN180" s="81"/>
      <c r="BO180" s="81"/>
      <c r="BP180" s="81"/>
      <c r="BQ180" s="81"/>
      <c r="BR180" s="81"/>
      <c r="BS180" s="81"/>
      <c r="BT180" s="81"/>
      <c r="BU180" s="81"/>
      <c r="BV180" s="81"/>
    </row>
    <row r="181" spans="2:74" ht="9" customHeight="1" x14ac:dyDescent="0.25">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56"/>
      <c r="AZ181" s="356"/>
      <c r="BA181" s="356"/>
      <c r="BB181" s="356"/>
      <c r="BC181" s="356"/>
      <c r="BD181" s="82"/>
      <c r="BE181" s="82"/>
      <c r="BF181" s="82"/>
      <c r="BG181" s="356"/>
      <c r="BH181" s="356"/>
      <c r="BI181" s="356"/>
      <c r="BJ181" s="356"/>
      <c r="BK181" s="81"/>
      <c r="BL181" s="81"/>
      <c r="BM181" s="81"/>
      <c r="BN181" s="81"/>
      <c r="BO181" s="81"/>
      <c r="BP181" s="81"/>
      <c r="BQ181" s="81"/>
      <c r="BR181" s="81"/>
      <c r="BS181" s="81"/>
      <c r="BT181" s="81"/>
      <c r="BU181" s="81"/>
      <c r="BV181" s="81"/>
    </row>
    <row r="182" spans="2:74" ht="9" customHeight="1" x14ac:dyDescent="0.25">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56"/>
      <c r="AZ182" s="356"/>
      <c r="BA182" s="356"/>
      <c r="BB182" s="356"/>
      <c r="BC182" s="356"/>
      <c r="BD182" s="82"/>
      <c r="BE182" s="82"/>
      <c r="BF182" s="82"/>
      <c r="BG182" s="356"/>
      <c r="BH182" s="356"/>
      <c r="BI182" s="356"/>
      <c r="BJ182" s="356"/>
      <c r="BK182" s="81"/>
      <c r="BL182" s="81"/>
      <c r="BM182" s="81"/>
      <c r="BN182" s="81"/>
      <c r="BO182" s="81"/>
      <c r="BP182" s="81"/>
      <c r="BQ182" s="81"/>
      <c r="BR182" s="81"/>
      <c r="BS182" s="81"/>
      <c r="BT182" s="81"/>
      <c r="BU182" s="81"/>
      <c r="BV182" s="81"/>
    </row>
    <row r="183" spans="2:74" x14ac:dyDescent="0.25">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476"/>
      <c r="AZ183" s="476"/>
      <c r="BA183" s="476"/>
      <c r="BB183" s="476"/>
      <c r="BC183" s="476"/>
      <c r="BD183" s="592"/>
      <c r="BE183" s="592"/>
      <c r="BF183" s="592"/>
      <c r="BG183" s="476"/>
      <c r="BH183" s="476"/>
      <c r="BI183" s="476"/>
      <c r="BJ183" s="476"/>
      <c r="BK183" s="83"/>
      <c r="BL183" s="83"/>
      <c r="BM183" s="83"/>
      <c r="BN183" s="83"/>
      <c r="BO183" s="83"/>
      <c r="BP183" s="83"/>
      <c r="BQ183" s="83"/>
      <c r="BR183" s="83"/>
      <c r="BS183" s="83"/>
      <c r="BT183" s="83"/>
      <c r="BU183" s="83"/>
      <c r="BV183" s="83"/>
    </row>
    <row r="184" spans="2:74" ht="9" customHeight="1" x14ac:dyDescent="0.25">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56"/>
      <c r="AZ184" s="356"/>
      <c r="BA184" s="356"/>
      <c r="BB184" s="356"/>
      <c r="BC184" s="356"/>
      <c r="BD184" s="82"/>
      <c r="BE184" s="82"/>
      <c r="BF184" s="82"/>
      <c r="BG184" s="356"/>
      <c r="BH184" s="356"/>
      <c r="BI184" s="356"/>
      <c r="BJ184" s="356"/>
      <c r="BK184" s="81"/>
      <c r="BL184" s="81"/>
      <c r="BM184" s="81"/>
      <c r="BN184" s="81"/>
      <c r="BO184" s="81"/>
      <c r="BP184" s="81"/>
      <c r="BQ184" s="81"/>
      <c r="BR184" s="81"/>
      <c r="BS184" s="81"/>
      <c r="BT184" s="81"/>
      <c r="BU184" s="81"/>
      <c r="BV184" s="81"/>
    </row>
    <row r="185" spans="2:74" ht="9" customHeight="1" x14ac:dyDescent="0.25">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56"/>
      <c r="AZ185" s="356"/>
      <c r="BA185" s="356"/>
      <c r="BB185" s="356"/>
      <c r="BC185" s="356"/>
      <c r="BD185" s="82"/>
      <c r="BE185" s="82"/>
      <c r="BF185" s="82"/>
      <c r="BG185" s="356"/>
      <c r="BH185" s="356"/>
      <c r="BI185" s="356"/>
      <c r="BJ185" s="356"/>
      <c r="BK185" s="81"/>
      <c r="BL185" s="81"/>
      <c r="BM185" s="81"/>
      <c r="BN185" s="81"/>
      <c r="BO185" s="81"/>
      <c r="BP185" s="81"/>
      <c r="BQ185" s="81"/>
      <c r="BR185" s="81"/>
      <c r="BS185" s="81"/>
      <c r="BT185" s="81"/>
      <c r="BU185" s="81"/>
      <c r="BV185" s="81"/>
    </row>
    <row r="186" spans="2:74" ht="9" customHeight="1" x14ac:dyDescent="0.25">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56"/>
      <c r="AZ186" s="356"/>
      <c r="BA186" s="356"/>
      <c r="BB186" s="356"/>
      <c r="BC186" s="356"/>
      <c r="BD186" s="82"/>
      <c r="BE186" s="82"/>
      <c r="BF186" s="82"/>
      <c r="BG186" s="356"/>
      <c r="BH186" s="356"/>
      <c r="BI186" s="356"/>
      <c r="BJ186" s="356"/>
      <c r="BK186" s="81"/>
      <c r="BL186" s="81"/>
      <c r="BM186" s="81"/>
      <c r="BN186" s="81"/>
      <c r="BO186" s="81"/>
      <c r="BP186" s="81"/>
      <c r="BQ186" s="81"/>
      <c r="BR186" s="81"/>
      <c r="BS186" s="81"/>
      <c r="BT186" s="81"/>
      <c r="BU186" s="81"/>
      <c r="BV186" s="81"/>
    </row>
    <row r="187" spans="2:74" ht="9" customHeight="1" x14ac:dyDescent="0.25">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56"/>
      <c r="AZ187" s="356"/>
      <c r="BA187" s="356"/>
      <c r="BB187" s="356"/>
      <c r="BC187" s="356"/>
      <c r="BD187" s="82"/>
      <c r="BE187" s="82"/>
      <c r="BF187" s="82"/>
      <c r="BG187" s="356"/>
      <c r="BH187" s="356"/>
      <c r="BI187" s="356"/>
      <c r="BJ187" s="356"/>
      <c r="BK187" s="81"/>
      <c r="BL187" s="81"/>
      <c r="BM187" s="81"/>
      <c r="BN187" s="81"/>
      <c r="BO187" s="81"/>
      <c r="BP187" s="81"/>
      <c r="BQ187" s="81"/>
      <c r="BR187" s="81"/>
      <c r="BS187" s="81"/>
      <c r="BT187" s="81"/>
      <c r="BU187" s="81"/>
      <c r="BV187" s="81"/>
    </row>
    <row r="188" spans="2:74" ht="9" customHeight="1" x14ac:dyDescent="0.25"/>
    <row r="189" spans="2:74" ht="9" customHeight="1" x14ac:dyDescent="0.25"/>
    <row r="190" spans="2:74" ht="9" customHeight="1" x14ac:dyDescent="0.25"/>
    <row r="191" spans="2:74" ht="9" customHeight="1" x14ac:dyDescent="0.25"/>
    <row r="192" spans="2:74" ht="9" customHeight="1" x14ac:dyDescent="0.25"/>
    <row r="193" ht="9" customHeight="1" x14ac:dyDescent="0.25"/>
    <row r="194" ht="9" customHeight="1" x14ac:dyDescent="0.25"/>
    <row r="195" ht="9" customHeight="1" x14ac:dyDescent="0.25"/>
    <row r="196" ht="9" customHeight="1" x14ac:dyDescent="0.25"/>
    <row r="197" ht="9" customHeight="1" x14ac:dyDescent="0.25"/>
    <row r="198" ht="9" customHeight="1" x14ac:dyDescent="0.25"/>
    <row r="199" ht="9" customHeight="1" x14ac:dyDescent="0.25"/>
    <row r="200" ht="9" customHeight="1" x14ac:dyDescent="0.25"/>
    <row r="201" ht="9" customHeight="1" x14ac:dyDescent="0.25"/>
    <row r="202" ht="9" customHeight="1" x14ac:dyDescent="0.25"/>
    <row r="203" ht="9" customHeight="1" x14ac:dyDescent="0.25"/>
    <row r="204" ht="9" customHeight="1" x14ac:dyDescent="0.25"/>
    <row r="205" ht="9" customHeight="1" x14ac:dyDescent="0.25"/>
    <row r="206" ht="9" customHeight="1" x14ac:dyDescent="0.25"/>
    <row r="207" ht="9" customHeight="1" x14ac:dyDescent="0.25"/>
    <row r="208" ht="9" customHeight="1" x14ac:dyDescent="0.25"/>
    <row r="209" ht="9" customHeight="1" x14ac:dyDescent="0.25"/>
    <row r="210" ht="9" customHeight="1" x14ac:dyDescent="0.25"/>
    <row r="211" ht="9" customHeight="1" x14ac:dyDescent="0.25"/>
    <row r="212" ht="9" customHeight="1" x14ac:dyDescent="0.25"/>
    <row r="213" ht="9" customHeight="1" x14ac:dyDescent="0.25"/>
    <row r="214" ht="9" customHeight="1" x14ac:dyDescent="0.25"/>
    <row r="215" ht="9" customHeight="1" x14ac:dyDescent="0.25"/>
    <row r="216" ht="9" customHeight="1" x14ac:dyDescent="0.25"/>
    <row r="217" ht="9" customHeight="1" x14ac:dyDescent="0.25"/>
    <row r="218" ht="9" customHeight="1" x14ac:dyDescent="0.25"/>
    <row r="219" ht="9" customHeight="1" x14ac:dyDescent="0.25"/>
    <row r="220" ht="9" customHeight="1" x14ac:dyDescent="0.25"/>
    <row r="221" ht="9" customHeight="1" x14ac:dyDescent="0.25"/>
    <row r="222" ht="9" customHeight="1" x14ac:dyDescent="0.25"/>
    <row r="223" ht="9" customHeight="1" x14ac:dyDescent="0.25"/>
    <row r="224" ht="9" customHeight="1" x14ac:dyDescent="0.25"/>
    <row r="225" ht="9" customHeight="1" x14ac:dyDescent="0.25"/>
    <row r="226" ht="9" customHeight="1" x14ac:dyDescent="0.25"/>
    <row r="227" ht="9" customHeight="1" x14ac:dyDescent="0.25"/>
    <row r="228" ht="9" customHeight="1" x14ac:dyDescent="0.25"/>
    <row r="229" ht="9" customHeight="1" x14ac:dyDescent="0.25"/>
    <row r="230" ht="9" customHeight="1" x14ac:dyDescent="0.25"/>
    <row r="231" ht="9" customHeight="1" x14ac:dyDescent="0.25"/>
    <row r="232" ht="9" customHeight="1" x14ac:dyDescent="0.25"/>
    <row r="233" ht="9" customHeight="1" x14ac:dyDescent="0.25"/>
    <row r="234" ht="9" customHeight="1" x14ac:dyDescent="0.25"/>
    <row r="235" ht="9" customHeight="1" x14ac:dyDescent="0.25"/>
    <row r="236" ht="9" customHeight="1" x14ac:dyDescent="0.25"/>
    <row r="237" ht="9" customHeight="1" x14ac:dyDescent="0.25"/>
    <row r="238" ht="9" customHeight="1" x14ac:dyDescent="0.25"/>
    <row r="239" ht="9" customHeight="1" x14ac:dyDescent="0.25"/>
    <row r="240" ht="9" customHeight="1" x14ac:dyDescent="0.25"/>
    <row r="241" ht="9" customHeight="1" x14ac:dyDescent="0.25"/>
    <row r="242" ht="9" customHeight="1" x14ac:dyDescent="0.25"/>
    <row r="243" ht="9" customHeight="1" x14ac:dyDescent="0.25"/>
    <row r="244" ht="9" customHeight="1" x14ac:dyDescent="0.25"/>
    <row r="245" ht="9" customHeight="1" x14ac:dyDescent="0.25"/>
    <row r="246" ht="9" customHeight="1" x14ac:dyDescent="0.25"/>
    <row r="247" ht="9" customHeight="1" x14ac:dyDescent="0.25"/>
    <row r="248" ht="9" customHeight="1" x14ac:dyDescent="0.25"/>
    <row r="249" ht="9" customHeight="1" x14ac:dyDescent="0.25"/>
    <row r="250" ht="9" customHeight="1" x14ac:dyDescent="0.25"/>
    <row r="251" ht="9" customHeight="1" x14ac:dyDescent="0.25"/>
    <row r="252" ht="9" customHeight="1" x14ac:dyDescent="0.25"/>
    <row r="253" ht="9" customHeight="1" x14ac:dyDescent="0.25"/>
    <row r="254" ht="9" customHeight="1" x14ac:dyDescent="0.25"/>
    <row r="255" ht="9" customHeight="1" x14ac:dyDescent="0.25"/>
    <row r="256" ht="9" customHeight="1" x14ac:dyDescent="0.25"/>
    <row r="257" ht="9" customHeight="1" x14ac:dyDescent="0.25"/>
    <row r="258" ht="9" customHeight="1" x14ac:dyDescent="0.25"/>
    <row r="259" ht="9" customHeight="1" x14ac:dyDescent="0.25"/>
    <row r="260" ht="9" customHeight="1" x14ac:dyDescent="0.25"/>
    <row r="261" ht="9" customHeight="1" x14ac:dyDescent="0.25"/>
    <row r="262" ht="9" customHeight="1" x14ac:dyDescent="0.25"/>
    <row r="263" ht="9" customHeight="1" x14ac:dyDescent="0.25"/>
    <row r="264" ht="9" customHeight="1" x14ac:dyDescent="0.25"/>
    <row r="265" ht="9" customHeight="1" x14ac:dyDescent="0.25"/>
    <row r="266" ht="9" customHeight="1" x14ac:dyDescent="0.25"/>
    <row r="267" ht="9" customHeight="1" x14ac:dyDescent="0.25"/>
    <row r="268" ht="9" customHeight="1" x14ac:dyDescent="0.25"/>
    <row r="269" ht="9" customHeight="1" x14ac:dyDescent="0.25"/>
    <row r="270" ht="9" customHeight="1" x14ac:dyDescent="0.25"/>
    <row r="271" ht="9" customHeight="1" x14ac:dyDescent="0.25"/>
    <row r="272" ht="9" customHeight="1" x14ac:dyDescent="0.25"/>
    <row r="273" ht="9" customHeight="1" x14ac:dyDescent="0.25"/>
    <row r="274" ht="9" customHeight="1" x14ac:dyDescent="0.25"/>
    <row r="275" ht="9" customHeight="1" x14ac:dyDescent="0.25"/>
    <row r="276" ht="9" customHeight="1" x14ac:dyDescent="0.25"/>
    <row r="277" ht="9" customHeight="1" x14ac:dyDescent="0.25"/>
    <row r="278" ht="9" customHeight="1" x14ac:dyDescent="0.25"/>
    <row r="279" ht="9" customHeight="1" x14ac:dyDescent="0.25"/>
    <row r="280" ht="9" customHeight="1" x14ac:dyDescent="0.25"/>
    <row r="281" ht="9" customHeight="1" x14ac:dyDescent="0.25"/>
    <row r="282" ht="9" customHeight="1" x14ac:dyDescent="0.25"/>
    <row r="283" ht="9" customHeight="1" x14ac:dyDescent="0.25"/>
    <row r="284" ht="9" customHeight="1" x14ac:dyDescent="0.25"/>
    <row r="285" ht="9" customHeight="1" x14ac:dyDescent="0.25"/>
    <row r="286" ht="9" customHeight="1" x14ac:dyDescent="0.25"/>
    <row r="287" ht="9" customHeight="1" x14ac:dyDescent="0.25"/>
    <row r="288" ht="9" customHeight="1" x14ac:dyDescent="0.25"/>
    <row r="289" ht="9" customHeight="1" x14ac:dyDescent="0.25"/>
    <row r="290" ht="9" customHeight="1" x14ac:dyDescent="0.25"/>
    <row r="291" ht="9" customHeight="1" x14ac:dyDescent="0.25"/>
    <row r="292" ht="9" customHeight="1" x14ac:dyDescent="0.25"/>
    <row r="293" ht="9" customHeight="1" x14ac:dyDescent="0.25"/>
    <row r="294" ht="9" customHeight="1" x14ac:dyDescent="0.25"/>
    <row r="295" ht="9" customHeight="1" x14ac:dyDescent="0.25"/>
    <row r="296" ht="9" customHeight="1" x14ac:dyDescent="0.25"/>
    <row r="297" ht="9" customHeight="1" x14ac:dyDescent="0.25"/>
    <row r="298" ht="9" customHeight="1" x14ac:dyDescent="0.25"/>
    <row r="299" ht="9" customHeight="1" x14ac:dyDescent="0.25"/>
    <row r="300" ht="9" customHeight="1" x14ac:dyDescent="0.25"/>
    <row r="301" ht="9" customHeight="1" x14ac:dyDescent="0.25"/>
    <row r="302" ht="9" customHeight="1" x14ac:dyDescent="0.25"/>
    <row r="303" ht="9" customHeight="1" x14ac:dyDescent="0.25"/>
    <row r="304" ht="9" customHeight="1" x14ac:dyDescent="0.25"/>
    <row r="305" ht="9" customHeight="1" x14ac:dyDescent="0.25"/>
    <row r="306" ht="9" customHeight="1" x14ac:dyDescent="0.25"/>
    <row r="307" ht="9" customHeight="1" x14ac:dyDescent="0.25"/>
    <row r="308" ht="9" customHeight="1" x14ac:dyDescent="0.25"/>
    <row r="309" ht="9" customHeight="1" x14ac:dyDescent="0.25"/>
    <row r="310" ht="9" customHeight="1" x14ac:dyDescent="0.25"/>
    <row r="311" ht="9" customHeight="1" x14ac:dyDescent="0.25"/>
    <row r="312" ht="9" customHeight="1" x14ac:dyDescent="0.25"/>
    <row r="313" ht="9" customHeight="1" x14ac:dyDescent="0.25"/>
    <row r="314" ht="9" customHeight="1" x14ac:dyDescent="0.25"/>
    <row r="315" ht="9" customHeight="1" x14ac:dyDescent="0.25"/>
    <row r="316" ht="9" customHeight="1" x14ac:dyDescent="0.25"/>
    <row r="317" ht="9" customHeight="1" x14ac:dyDescent="0.25"/>
    <row r="318" ht="9" customHeight="1" x14ac:dyDescent="0.25"/>
    <row r="319" ht="9" customHeight="1" x14ac:dyDescent="0.25"/>
    <row r="320" ht="9" customHeight="1" x14ac:dyDescent="0.25"/>
    <row r="321" ht="9" customHeight="1" x14ac:dyDescent="0.25"/>
    <row r="322" ht="9" customHeight="1" x14ac:dyDescent="0.25"/>
    <row r="323" ht="9" customHeight="1" x14ac:dyDescent="0.25"/>
    <row r="324" ht="9" customHeight="1" x14ac:dyDescent="0.25"/>
    <row r="325" ht="9" customHeight="1" x14ac:dyDescent="0.25"/>
    <row r="326" ht="9" customHeight="1" x14ac:dyDescent="0.25"/>
    <row r="327" ht="9" customHeight="1" x14ac:dyDescent="0.25"/>
    <row r="329" ht="9" customHeight="1" x14ac:dyDescent="0.25"/>
    <row r="330" ht="9" customHeight="1" x14ac:dyDescent="0.25"/>
    <row r="331" ht="9" customHeight="1" x14ac:dyDescent="0.25"/>
    <row r="332" ht="9" customHeight="1" x14ac:dyDescent="0.25"/>
    <row r="333" ht="9" customHeight="1" x14ac:dyDescent="0.25"/>
    <row r="334" ht="9" customHeight="1" x14ac:dyDescent="0.25"/>
    <row r="335" ht="9" customHeight="1" x14ac:dyDescent="0.25"/>
    <row r="336" ht="9" customHeight="1" x14ac:dyDescent="0.25"/>
    <row r="337" ht="9" customHeight="1" x14ac:dyDescent="0.25"/>
    <row r="339" ht="9" customHeight="1" x14ac:dyDescent="0.25"/>
    <row r="340" ht="9" customHeight="1" x14ac:dyDescent="0.25"/>
    <row r="341" ht="9" customHeight="1" x14ac:dyDescent="0.25"/>
    <row r="342" ht="9" customHeight="1" x14ac:dyDescent="0.25"/>
    <row r="343" ht="9" customHeight="1" x14ac:dyDescent="0.25"/>
  </sheetData>
  <mergeCells count="19">
    <mergeCell ref="AY3:BJ3"/>
    <mergeCell ref="BK3:BV3"/>
    <mergeCell ref="B1:AL1"/>
    <mergeCell ref="C3:N3"/>
    <mergeCell ref="O3:Z3"/>
    <mergeCell ref="AA3:AL3"/>
    <mergeCell ref="A1:A2"/>
    <mergeCell ref="AM3:AX3"/>
    <mergeCell ref="B48:Q48"/>
    <mergeCell ref="B49:Q49"/>
    <mergeCell ref="B42:Q42"/>
    <mergeCell ref="B45:Q45"/>
    <mergeCell ref="B47:Q47"/>
    <mergeCell ref="B43:Q43"/>
    <mergeCell ref="B39:Q39"/>
    <mergeCell ref="B41:Q41"/>
    <mergeCell ref="B40:Q40"/>
    <mergeCell ref="B46:Q46"/>
    <mergeCell ref="B44:Q44"/>
  </mergeCells>
  <phoneticPr fontId="6" type="noConversion"/>
  <conditionalFormatting sqref="C44:P44">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T5" activePane="bottomRight" state="frozen"/>
      <selection activeCell="BF63" sqref="BF63"/>
      <selection pane="topRight" activeCell="BF63" sqref="BF63"/>
      <selection pane="bottomLeft" activeCell="BF63" sqref="BF63"/>
      <selection pane="bottomRight" activeCell="AW11" sqref="AW11"/>
    </sheetView>
  </sheetViews>
  <sheetFormatPr defaultColWidth="9.6328125" defaultRowHeight="10.5" x14ac:dyDescent="0.25"/>
  <cols>
    <col min="1" max="1" width="12.6328125" style="6" customWidth="1"/>
    <col min="2" max="2" width="20" style="6" customWidth="1"/>
    <col min="3" max="50" width="6.6328125" style="6" customWidth="1"/>
    <col min="51" max="55" width="6.6328125" style="354" customWidth="1"/>
    <col min="56" max="59" width="6.6328125" style="593" customWidth="1"/>
    <col min="60" max="62" width="6.6328125" style="354" customWidth="1"/>
    <col min="63" max="74" width="6.6328125" style="6" customWidth="1"/>
    <col min="75" max="16384" width="9.6328125" style="6"/>
  </cols>
  <sheetData>
    <row r="1" spans="1:74" ht="13.25" customHeight="1" x14ac:dyDescent="0.3">
      <c r="A1" s="732" t="s">
        <v>794</v>
      </c>
      <c r="B1" s="799" t="s">
        <v>1350</v>
      </c>
      <c r="C1" s="735"/>
      <c r="D1" s="735"/>
      <c r="E1" s="735"/>
      <c r="F1" s="735"/>
      <c r="G1" s="735"/>
      <c r="H1" s="735"/>
      <c r="I1" s="735"/>
      <c r="J1" s="735"/>
      <c r="K1" s="735"/>
      <c r="L1" s="735"/>
      <c r="M1" s="735"/>
      <c r="N1" s="735"/>
      <c r="O1" s="735"/>
      <c r="P1" s="735"/>
      <c r="Q1" s="735"/>
      <c r="R1" s="735"/>
      <c r="S1" s="735"/>
      <c r="T1" s="735"/>
      <c r="U1" s="735"/>
      <c r="V1" s="735"/>
      <c r="W1" s="735"/>
      <c r="X1" s="735"/>
      <c r="Y1" s="735"/>
      <c r="Z1" s="735"/>
      <c r="AA1" s="735"/>
      <c r="AB1" s="735"/>
      <c r="AC1" s="735"/>
      <c r="AD1" s="735"/>
      <c r="AE1" s="735"/>
      <c r="AF1" s="735"/>
      <c r="AG1" s="735"/>
      <c r="AH1" s="735"/>
      <c r="AI1" s="735"/>
      <c r="AJ1" s="735"/>
      <c r="AK1" s="735"/>
      <c r="AL1" s="735"/>
      <c r="AM1" s="85"/>
    </row>
    <row r="2" spans="1:74" s="72" customFormat="1" ht="12.5" x14ac:dyDescent="0.25">
      <c r="A2" s="733"/>
      <c r="B2" s="486" t="str">
        <f>"U.S. Energy Information Administration  |  Short-Term Energy Outlook  - "&amp;Dates!D1</f>
        <v>U.S. Energy Information Administration  |  Short-Term Energy Outlook  - January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8"/>
      <c r="AY2" s="357"/>
      <c r="AZ2" s="357"/>
      <c r="BA2" s="357"/>
      <c r="BB2" s="357"/>
      <c r="BC2" s="357"/>
      <c r="BD2" s="589"/>
      <c r="BE2" s="589"/>
      <c r="BF2" s="589"/>
      <c r="BG2" s="589"/>
      <c r="BH2" s="357"/>
      <c r="BI2" s="357"/>
      <c r="BJ2" s="357"/>
    </row>
    <row r="3" spans="1:74" s="12" customFormat="1" ht="13" x14ac:dyDescent="0.3">
      <c r="A3" s="14"/>
      <c r="B3" s="15"/>
      <c r="C3" s="736">
        <f>Dates!D3</f>
        <v>2018</v>
      </c>
      <c r="D3" s="737"/>
      <c r="E3" s="737"/>
      <c r="F3" s="737"/>
      <c r="G3" s="737"/>
      <c r="H3" s="737"/>
      <c r="I3" s="737"/>
      <c r="J3" s="737"/>
      <c r="K3" s="737"/>
      <c r="L3" s="737"/>
      <c r="M3" s="737"/>
      <c r="N3" s="738"/>
      <c r="O3" s="736">
        <f>C3+1</f>
        <v>2019</v>
      </c>
      <c r="P3" s="739"/>
      <c r="Q3" s="739"/>
      <c r="R3" s="739"/>
      <c r="S3" s="739"/>
      <c r="T3" s="739"/>
      <c r="U3" s="739"/>
      <c r="V3" s="739"/>
      <c r="W3" s="739"/>
      <c r="X3" s="737"/>
      <c r="Y3" s="737"/>
      <c r="Z3" s="738"/>
      <c r="AA3" s="740">
        <f>O3+1</f>
        <v>2020</v>
      </c>
      <c r="AB3" s="737"/>
      <c r="AC3" s="737"/>
      <c r="AD3" s="737"/>
      <c r="AE3" s="737"/>
      <c r="AF3" s="737"/>
      <c r="AG3" s="737"/>
      <c r="AH3" s="737"/>
      <c r="AI3" s="737"/>
      <c r="AJ3" s="737"/>
      <c r="AK3" s="737"/>
      <c r="AL3" s="738"/>
      <c r="AM3" s="740">
        <f>AA3+1</f>
        <v>2021</v>
      </c>
      <c r="AN3" s="737"/>
      <c r="AO3" s="737"/>
      <c r="AP3" s="737"/>
      <c r="AQ3" s="737"/>
      <c r="AR3" s="737"/>
      <c r="AS3" s="737"/>
      <c r="AT3" s="737"/>
      <c r="AU3" s="737"/>
      <c r="AV3" s="737"/>
      <c r="AW3" s="737"/>
      <c r="AX3" s="738"/>
      <c r="AY3" s="740">
        <f>AM3+1</f>
        <v>2022</v>
      </c>
      <c r="AZ3" s="741"/>
      <c r="BA3" s="741"/>
      <c r="BB3" s="741"/>
      <c r="BC3" s="741"/>
      <c r="BD3" s="741"/>
      <c r="BE3" s="741"/>
      <c r="BF3" s="741"/>
      <c r="BG3" s="741"/>
      <c r="BH3" s="741"/>
      <c r="BI3" s="741"/>
      <c r="BJ3" s="742"/>
      <c r="BK3" s="740">
        <f>AY3+1</f>
        <v>2023</v>
      </c>
      <c r="BL3" s="737"/>
      <c r="BM3" s="737"/>
      <c r="BN3" s="737"/>
      <c r="BO3" s="737"/>
      <c r="BP3" s="737"/>
      <c r="BQ3" s="737"/>
      <c r="BR3" s="737"/>
      <c r="BS3" s="737"/>
      <c r="BT3" s="737"/>
      <c r="BU3" s="737"/>
      <c r="BV3" s="738"/>
    </row>
    <row r="4" spans="1:74" s="12" customFormat="1" x14ac:dyDescent="0.25">
      <c r="A4" s="16"/>
      <c r="B4" s="17"/>
      <c r="C4" s="18" t="s">
        <v>472</v>
      </c>
      <c r="D4" s="18" t="s">
        <v>473</v>
      </c>
      <c r="E4" s="18" t="s">
        <v>474</v>
      </c>
      <c r="F4" s="18" t="s">
        <v>475</v>
      </c>
      <c r="G4" s="18" t="s">
        <v>476</v>
      </c>
      <c r="H4" s="18" t="s">
        <v>477</v>
      </c>
      <c r="I4" s="18" t="s">
        <v>478</v>
      </c>
      <c r="J4" s="18" t="s">
        <v>479</v>
      </c>
      <c r="K4" s="18" t="s">
        <v>480</v>
      </c>
      <c r="L4" s="18" t="s">
        <v>481</v>
      </c>
      <c r="M4" s="18" t="s">
        <v>482</v>
      </c>
      <c r="N4" s="18" t="s">
        <v>483</v>
      </c>
      <c r="O4" s="18" t="s">
        <v>472</v>
      </c>
      <c r="P4" s="18" t="s">
        <v>473</v>
      </c>
      <c r="Q4" s="18" t="s">
        <v>474</v>
      </c>
      <c r="R4" s="18" t="s">
        <v>475</v>
      </c>
      <c r="S4" s="18" t="s">
        <v>476</v>
      </c>
      <c r="T4" s="18" t="s">
        <v>477</v>
      </c>
      <c r="U4" s="18" t="s">
        <v>478</v>
      </c>
      <c r="V4" s="18" t="s">
        <v>479</v>
      </c>
      <c r="W4" s="18" t="s">
        <v>480</v>
      </c>
      <c r="X4" s="18" t="s">
        <v>481</v>
      </c>
      <c r="Y4" s="18" t="s">
        <v>482</v>
      </c>
      <c r="Z4" s="18" t="s">
        <v>483</v>
      </c>
      <c r="AA4" s="18" t="s">
        <v>472</v>
      </c>
      <c r="AB4" s="18" t="s">
        <v>473</v>
      </c>
      <c r="AC4" s="18" t="s">
        <v>474</v>
      </c>
      <c r="AD4" s="18" t="s">
        <v>475</v>
      </c>
      <c r="AE4" s="18" t="s">
        <v>476</v>
      </c>
      <c r="AF4" s="18" t="s">
        <v>477</v>
      </c>
      <c r="AG4" s="18" t="s">
        <v>478</v>
      </c>
      <c r="AH4" s="18" t="s">
        <v>479</v>
      </c>
      <c r="AI4" s="18" t="s">
        <v>480</v>
      </c>
      <c r="AJ4" s="18" t="s">
        <v>481</v>
      </c>
      <c r="AK4" s="18" t="s">
        <v>482</v>
      </c>
      <c r="AL4" s="18" t="s">
        <v>483</v>
      </c>
      <c r="AM4" s="18" t="s">
        <v>472</v>
      </c>
      <c r="AN4" s="18" t="s">
        <v>473</v>
      </c>
      <c r="AO4" s="18" t="s">
        <v>474</v>
      </c>
      <c r="AP4" s="18" t="s">
        <v>475</v>
      </c>
      <c r="AQ4" s="18" t="s">
        <v>476</v>
      </c>
      <c r="AR4" s="18" t="s">
        <v>477</v>
      </c>
      <c r="AS4" s="18" t="s">
        <v>478</v>
      </c>
      <c r="AT4" s="18" t="s">
        <v>479</v>
      </c>
      <c r="AU4" s="18" t="s">
        <v>480</v>
      </c>
      <c r="AV4" s="18" t="s">
        <v>481</v>
      </c>
      <c r="AW4" s="18" t="s">
        <v>482</v>
      </c>
      <c r="AX4" s="18" t="s">
        <v>483</v>
      </c>
      <c r="AY4" s="18" t="s">
        <v>472</v>
      </c>
      <c r="AZ4" s="18" t="s">
        <v>473</v>
      </c>
      <c r="BA4" s="18" t="s">
        <v>474</v>
      </c>
      <c r="BB4" s="18" t="s">
        <v>475</v>
      </c>
      <c r="BC4" s="18" t="s">
        <v>476</v>
      </c>
      <c r="BD4" s="18" t="s">
        <v>477</v>
      </c>
      <c r="BE4" s="18" t="s">
        <v>478</v>
      </c>
      <c r="BF4" s="18" t="s">
        <v>479</v>
      </c>
      <c r="BG4" s="18" t="s">
        <v>480</v>
      </c>
      <c r="BH4" s="18" t="s">
        <v>481</v>
      </c>
      <c r="BI4" s="18" t="s">
        <v>482</v>
      </c>
      <c r="BJ4" s="18" t="s">
        <v>483</v>
      </c>
      <c r="BK4" s="18" t="s">
        <v>472</v>
      </c>
      <c r="BL4" s="18" t="s">
        <v>473</v>
      </c>
      <c r="BM4" s="18" t="s">
        <v>474</v>
      </c>
      <c r="BN4" s="18" t="s">
        <v>475</v>
      </c>
      <c r="BO4" s="18" t="s">
        <v>476</v>
      </c>
      <c r="BP4" s="18" t="s">
        <v>477</v>
      </c>
      <c r="BQ4" s="18" t="s">
        <v>478</v>
      </c>
      <c r="BR4" s="18" t="s">
        <v>479</v>
      </c>
      <c r="BS4" s="18" t="s">
        <v>480</v>
      </c>
      <c r="BT4" s="18" t="s">
        <v>481</v>
      </c>
      <c r="BU4" s="18" t="s">
        <v>482</v>
      </c>
      <c r="BV4" s="18" t="s">
        <v>483</v>
      </c>
    </row>
    <row r="5" spans="1:74" ht="11.15" customHeight="1" x14ac:dyDescent="0.25">
      <c r="A5" s="84"/>
      <c r="B5" s="86" t="s">
        <v>89</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383"/>
      <c r="AZ5" s="383"/>
      <c r="BA5" s="383"/>
      <c r="BB5" s="383"/>
      <c r="BC5" s="383"/>
      <c r="BD5" s="87"/>
      <c r="BE5" s="87"/>
      <c r="BF5" s="87"/>
      <c r="BG5" s="87"/>
      <c r="BH5" s="87"/>
      <c r="BI5" s="87"/>
      <c r="BJ5" s="383"/>
      <c r="BK5" s="383"/>
      <c r="BL5" s="383"/>
      <c r="BM5" s="383"/>
      <c r="BN5" s="383"/>
      <c r="BO5" s="383"/>
      <c r="BP5" s="383"/>
      <c r="BQ5" s="383"/>
      <c r="BR5" s="383"/>
      <c r="BS5" s="383"/>
      <c r="BT5" s="383"/>
      <c r="BU5" s="383"/>
      <c r="BV5" s="383"/>
    </row>
    <row r="6" spans="1:74" ht="11.15" customHeight="1" x14ac:dyDescent="0.25">
      <c r="A6" s="84" t="s">
        <v>733</v>
      </c>
      <c r="B6" s="185" t="s">
        <v>6</v>
      </c>
      <c r="C6" s="208">
        <v>3.8302200000000002</v>
      </c>
      <c r="D6" s="208">
        <v>2.7714599999999998</v>
      </c>
      <c r="E6" s="208">
        <v>2.795334</v>
      </c>
      <c r="F6" s="208">
        <v>2.9022480000000002</v>
      </c>
      <c r="G6" s="208">
        <v>2.9064000000000001</v>
      </c>
      <c r="H6" s="208">
        <v>3.0797460000000001</v>
      </c>
      <c r="I6" s="208">
        <v>2.9406539999999999</v>
      </c>
      <c r="J6" s="208">
        <v>3.073518</v>
      </c>
      <c r="K6" s="208">
        <v>3.1088100000000001</v>
      </c>
      <c r="L6" s="208">
        <v>3.4004880000000002</v>
      </c>
      <c r="M6" s="208">
        <v>4.2464579999999996</v>
      </c>
      <c r="N6" s="208">
        <v>4.1945579999999998</v>
      </c>
      <c r="O6" s="208">
        <v>3.2333599999999998</v>
      </c>
      <c r="P6" s="208">
        <v>2.7986399999999998</v>
      </c>
      <c r="Q6" s="208">
        <v>3.0659200000000002</v>
      </c>
      <c r="R6" s="208">
        <v>2.7528800000000002</v>
      </c>
      <c r="S6" s="208">
        <v>2.7435200000000002</v>
      </c>
      <c r="T6" s="208">
        <v>2.4949599999999998</v>
      </c>
      <c r="U6" s="208">
        <v>2.4606400000000002</v>
      </c>
      <c r="V6" s="208">
        <v>2.3098399999999999</v>
      </c>
      <c r="W6" s="208">
        <v>2.6613600000000002</v>
      </c>
      <c r="X6" s="208">
        <v>2.4242400000000002</v>
      </c>
      <c r="Y6" s="208">
        <v>2.7591199999999998</v>
      </c>
      <c r="Z6" s="208">
        <v>2.30776</v>
      </c>
      <c r="AA6" s="208">
        <v>2.0987800000000001</v>
      </c>
      <c r="AB6" s="208">
        <v>1.9844900000000001</v>
      </c>
      <c r="AC6" s="208">
        <v>1.85981</v>
      </c>
      <c r="AD6" s="208">
        <v>1.80786</v>
      </c>
      <c r="AE6" s="208">
        <v>1.8161719999999999</v>
      </c>
      <c r="AF6" s="208">
        <v>1.694609</v>
      </c>
      <c r="AG6" s="208">
        <v>1.8359129999999999</v>
      </c>
      <c r="AH6" s="208">
        <v>2.3896999999999999</v>
      </c>
      <c r="AI6" s="208">
        <v>1.996958</v>
      </c>
      <c r="AJ6" s="208">
        <v>2.4832100000000001</v>
      </c>
      <c r="AK6" s="208">
        <v>2.7117900000000001</v>
      </c>
      <c r="AL6" s="208">
        <v>2.6910099999999999</v>
      </c>
      <c r="AM6" s="208">
        <v>2.81569</v>
      </c>
      <c r="AN6" s="208">
        <v>5.5586500000000001</v>
      </c>
      <c r="AO6" s="208">
        <v>2.7221799999999998</v>
      </c>
      <c r="AP6" s="208">
        <v>2.7668569999999999</v>
      </c>
      <c r="AQ6" s="208">
        <v>3.0234899999999998</v>
      </c>
      <c r="AR6" s="208">
        <v>3.38714</v>
      </c>
      <c r="AS6" s="208">
        <v>3.98976</v>
      </c>
      <c r="AT6" s="208">
        <v>4.2287299999999997</v>
      </c>
      <c r="AU6" s="208">
        <v>5.3612399999999996</v>
      </c>
      <c r="AV6" s="208">
        <v>5.7248900000000003</v>
      </c>
      <c r="AW6" s="208">
        <v>5.24695</v>
      </c>
      <c r="AX6" s="208">
        <v>3.9066399999999999</v>
      </c>
      <c r="AY6" s="324">
        <v>4.0495190000000001</v>
      </c>
      <c r="AZ6" s="324">
        <v>3.9575990000000001</v>
      </c>
      <c r="BA6" s="324">
        <v>3.9119320000000002</v>
      </c>
      <c r="BB6" s="324">
        <v>3.899467</v>
      </c>
      <c r="BC6" s="324">
        <v>3.9053629999999999</v>
      </c>
      <c r="BD6" s="324">
        <v>3.969007</v>
      </c>
      <c r="BE6" s="324">
        <v>3.9940739999999999</v>
      </c>
      <c r="BF6" s="324">
        <v>4.0067519999999996</v>
      </c>
      <c r="BG6" s="324">
        <v>3.8719890000000001</v>
      </c>
      <c r="BH6" s="324">
        <v>3.851159</v>
      </c>
      <c r="BI6" s="324">
        <v>3.9028589999999999</v>
      </c>
      <c r="BJ6" s="324">
        <v>3.9833639999999999</v>
      </c>
      <c r="BK6" s="324">
        <v>4.1137990000000002</v>
      </c>
      <c r="BL6" s="324">
        <v>4.0477949999999998</v>
      </c>
      <c r="BM6" s="324">
        <v>3.7753190000000001</v>
      </c>
      <c r="BN6" s="324">
        <v>3.671192</v>
      </c>
      <c r="BO6" s="324">
        <v>3.62338</v>
      </c>
      <c r="BP6" s="324">
        <v>3.642995</v>
      </c>
      <c r="BQ6" s="324">
        <v>3.6517520000000001</v>
      </c>
      <c r="BR6" s="324">
        <v>3.66696</v>
      </c>
      <c r="BS6" s="324">
        <v>3.643246</v>
      </c>
      <c r="BT6" s="324">
        <v>3.7351299999999998</v>
      </c>
      <c r="BU6" s="324">
        <v>3.7961870000000002</v>
      </c>
      <c r="BV6" s="324">
        <v>3.8709609999999999</v>
      </c>
    </row>
    <row r="7" spans="1:74" ht="11.15" customHeight="1" x14ac:dyDescent="0.25">
      <c r="A7" s="84"/>
      <c r="B7" s="88" t="s">
        <v>1009</v>
      </c>
      <c r="C7" s="224"/>
      <c r="D7" s="224"/>
      <c r="E7" s="224"/>
      <c r="F7" s="224"/>
      <c r="G7" s="224"/>
      <c r="H7" s="224"/>
      <c r="I7" s="224"/>
      <c r="J7" s="224"/>
      <c r="K7" s="224"/>
      <c r="L7" s="224"/>
      <c r="M7" s="224"/>
      <c r="N7" s="224"/>
      <c r="O7" s="224"/>
      <c r="P7" s="224"/>
      <c r="Q7" s="224"/>
      <c r="R7" s="224"/>
      <c r="S7" s="224"/>
      <c r="T7" s="224"/>
      <c r="U7" s="224"/>
      <c r="V7" s="224"/>
      <c r="W7" s="224"/>
      <c r="X7" s="224"/>
      <c r="Y7" s="224"/>
      <c r="Z7" s="224"/>
      <c r="AA7" s="224"/>
      <c r="AB7" s="224"/>
      <c r="AC7" s="224"/>
      <c r="AD7" s="224"/>
      <c r="AE7" s="224"/>
      <c r="AF7" s="224"/>
      <c r="AG7" s="224"/>
      <c r="AH7" s="224"/>
      <c r="AI7" s="224"/>
      <c r="AJ7" s="224"/>
      <c r="AK7" s="224"/>
      <c r="AL7" s="224"/>
      <c r="AM7" s="224"/>
      <c r="AN7" s="224"/>
      <c r="AO7" s="224"/>
      <c r="AP7" s="224"/>
      <c r="AQ7" s="224"/>
      <c r="AR7" s="224"/>
      <c r="AS7" s="224"/>
      <c r="AT7" s="224"/>
      <c r="AU7" s="224"/>
      <c r="AV7" s="224"/>
      <c r="AW7" s="224"/>
      <c r="AX7" s="224"/>
      <c r="AY7" s="352"/>
      <c r="AZ7" s="352"/>
      <c r="BA7" s="352"/>
      <c r="BB7" s="352"/>
      <c r="BC7" s="352"/>
      <c r="BD7" s="352"/>
      <c r="BE7" s="352"/>
      <c r="BF7" s="352"/>
      <c r="BG7" s="352"/>
      <c r="BH7" s="352"/>
      <c r="BI7" s="352"/>
      <c r="BJ7" s="352"/>
      <c r="BK7" s="352"/>
      <c r="BL7" s="352"/>
      <c r="BM7" s="352"/>
      <c r="BN7" s="352"/>
      <c r="BO7" s="352"/>
      <c r="BP7" s="352"/>
      <c r="BQ7" s="352"/>
      <c r="BR7" s="352"/>
      <c r="BS7" s="352"/>
      <c r="BT7" s="352"/>
      <c r="BU7" s="352"/>
      <c r="BV7" s="352"/>
    </row>
    <row r="8" spans="1:74" ht="11.15" customHeight="1" x14ac:dyDescent="0.25">
      <c r="A8" s="84" t="s">
        <v>648</v>
      </c>
      <c r="B8" s="186" t="s">
        <v>434</v>
      </c>
      <c r="C8" s="208">
        <v>13.55757296</v>
      </c>
      <c r="D8" s="208">
        <v>15.14397434</v>
      </c>
      <c r="E8" s="208">
        <v>14.874174139999999</v>
      </c>
      <c r="F8" s="208">
        <v>16.26639583</v>
      </c>
      <c r="G8" s="208">
        <v>16.763194810000002</v>
      </c>
      <c r="H8" s="208">
        <v>17.114342019999999</v>
      </c>
      <c r="I8" s="208">
        <v>18.662701129999999</v>
      </c>
      <c r="J8" s="208">
        <v>19.6873416</v>
      </c>
      <c r="K8" s="208">
        <v>18.82623903</v>
      </c>
      <c r="L8" s="208">
        <v>15.382985659999999</v>
      </c>
      <c r="M8" s="208">
        <v>13.74808434</v>
      </c>
      <c r="N8" s="208">
        <v>14.737107610000001</v>
      </c>
      <c r="O8" s="208">
        <v>14.53261238</v>
      </c>
      <c r="P8" s="208">
        <v>14.286612379999999</v>
      </c>
      <c r="Q8" s="208">
        <v>14.418115739999999</v>
      </c>
      <c r="R8" s="208">
        <v>15.13652315</v>
      </c>
      <c r="S8" s="208">
        <v>15.380931159999999</v>
      </c>
      <c r="T8" s="208">
        <v>16.59362084</v>
      </c>
      <c r="U8" s="208">
        <v>18.904978</v>
      </c>
      <c r="V8" s="208">
        <v>19.67530841</v>
      </c>
      <c r="W8" s="208">
        <v>18.623387730000001</v>
      </c>
      <c r="X8" s="208">
        <v>15.868380760000001</v>
      </c>
      <c r="Y8" s="208">
        <v>13.65162336</v>
      </c>
      <c r="Z8" s="208">
        <v>13.849805269999999</v>
      </c>
      <c r="AA8" s="208">
        <v>14.003563310000001</v>
      </c>
      <c r="AB8" s="208">
        <v>13.97503708</v>
      </c>
      <c r="AC8" s="208">
        <v>14.201051919999999</v>
      </c>
      <c r="AD8" s="208">
        <v>14.618554700000001</v>
      </c>
      <c r="AE8" s="208">
        <v>14.39268234</v>
      </c>
      <c r="AF8" s="208">
        <v>15.815569740000001</v>
      </c>
      <c r="AG8" s="208">
        <v>18.04564586</v>
      </c>
      <c r="AH8" s="208">
        <v>19.355640730000001</v>
      </c>
      <c r="AI8" s="208">
        <v>18.210788279999999</v>
      </c>
      <c r="AJ8" s="208">
        <v>15.235326779999999</v>
      </c>
      <c r="AK8" s="208">
        <v>14.22744284</v>
      </c>
      <c r="AL8" s="208">
        <v>15.170126460000001</v>
      </c>
      <c r="AM8" s="208">
        <v>14.70013969</v>
      </c>
      <c r="AN8" s="208">
        <v>14.41388551</v>
      </c>
      <c r="AO8" s="208">
        <v>14.9208813</v>
      </c>
      <c r="AP8" s="208">
        <v>15.58452825</v>
      </c>
      <c r="AQ8" s="208">
        <v>16.525308670000001</v>
      </c>
      <c r="AR8" s="208">
        <v>17.765836090000001</v>
      </c>
      <c r="AS8" s="208">
        <v>19.35739719</v>
      </c>
      <c r="AT8" s="208">
        <v>21.58734248</v>
      </c>
      <c r="AU8" s="208">
        <v>20.45044785</v>
      </c>
      <c r="AV8" s="208">
        <v>19.10725133</v>
      </c>
      <c r="AW8" s="208">
        <v>17.589079999999999</v>
      </c>
      <c r="AX8" s="208">
        <v>17.193159999999999</v>
      </c>
      <c r="AY8" s="324">
        <v>16.34721</v>
      </c>
      <c r="AZ8" s="324">
        <v>15.91737</v>
      </c>
      <c r="BA8" s="324">
        <v>15.59943</v>
      </c>
      <c r="BB8" s="324">
        <v>15.67224</v>
      </c>
      <c r="BC8" s="324">
        <v>16.154979999999998</v>
      </c>
      <c r="BD8" s="324">
        <v>16.903030000000001</v>
      </c>
      <c r="BE8" s="324">
        <v>18.456299999999999</v>
      </c>
      <c r="BF8" s="324">
        <v>18.83276</v>
      </c>
      <c r="BG8" s="324">
        <v>18.082129999999999</v>
      </c>
      <c r="BH8" s="324">
        <v>15.199389999999999</v>
      </c>
      <c r="BI8" s="324">
        <v>14.22978</v>
      </c>
      <c r="BJ8" s="324">
        <v>13.98897</v>
      </c>
      <c r="BK8" s="324">
        <v>13.770429999999999</v>
      </c>
      <c r="BL8" s="324">
        <v>13.794269999999999</v>
      </c>
      <c r="BM8" s="324">
        <v>13.88233</v>
      </c>
      <c r="BN8" s="324">
        <v>14.246169999999999</v>
      </c>
      <c r="BO8" s="324">
        <v>14.947139999999999</v>
      </c>
      <c r="BP8" s="324">
        <v>15.86295</v>
      </c>
      <c r="BQ8" s="324">
        <v>17.552579999999999</v>
      </c>
      <c r="BR8" s="324">
        <v>18.03708</v>
      </c>
      <c r="BS8" s="324">
        <v>17.379470000000001</v>
      </c>
      <c r="BT8" s="324">
        <v>14.60102</v>
      </c>
      <c r="BU8" s="324">
        <v>13.7424</v>
      </c>
      <c r="BV8" s="324">
        <v>13.5983</v>
      </c>
    </row>
    <row r="9" spans="1:74" ht="11.15" customHeight="1" x14ac:dyDescent="0.25">
      <c r="A9" s="84" t="s">
        <v>649</v>
      </c>
      <c r="B9" s="184" t="s">
        <v>467</v>
      </c>
      <c r="C9" s="208">
        <v>9.4682768339999992</v>
      </c>
      <c r="D9" s="208">
        <v>10.492630030000001</v>
      </c>
      <c r="E9" s="208">
        <v>10.767813139999999</v>
      </c>
      <c r="F9" s="208">
        <v>10.278861149999999</v>
      </c>
      <c r="G9" s="208">
        <v>13.016514519999999</v>
      </c>
      <c r="H9" s="208">
        <v>16.917364070000001</v>
      </c>
      <c r="I9" s="208">
        <v>18.058015180000002</v>
      </c>
      <c r="J9" s="208">
        <v>18.752129920000002</v>
      </c>
      <c r="K9" s="208">
        <v>17.977783039999998</v>
      </c>
      <c r="L9" s="208">
        <v>14.293622750000001</v>
      </c>
      <c r="M9" s="208">
        <v>11.03841482</v>
      </c>
      <c r="N9" s="208">
        <v>10.655338779999999</v>
      </c>
      <c r="O9" s="208">
        <v>10.93718786</v>
      </c>
      <c r="P9" s="208">
        <v>10.61691581</v>
      </c>
      <c r="Q9" s="208">
        <v>10.46851839</v>
      </c>
      <c r="R9" s="208">
        <v>11.69905792</v>
      </c>
      <c r="S9" s="208">
        <v>13.32055828</v>
      </c>
      <c r="T9" s="208">
        <v>15.77430204</v>
      </c>
      <c r="U9" s="208">
        <v>18.133853179999999</v>
      </c>
      <c r="V9" s="208">
        <v>18.796405119999999</v>
      </c>
      <c r="W9" s="208">
        <v>18.114293870000001</v>
      </c>
      <c r="X9" s="208">
        <v>15.15732569</v>
      </c>
      <c r="Y9" s="208">
        <v>11.4562989</v>
      </c>
      <c r="Z9" s="208">
        <v>10.29019806</v>
      </c>
      <c r="AA9" s="208">
        <v>10.614712340000001</v>
      </c>
      <c r="AB9" s="208">
        <v>10.76041309</v>
      </c>
      <c r="AC9" s="208">
        <v>11.004496769999999</v>
      </c>
      <c r="AD9" s="208">
        <v>11.2033583</v>
      </c>
      <c r="AE9" s="208">
        <v>11.205974230000001</v>
      </c>
      <c r="AF9" s="208">
        <v>15.18960012</v>
      </c>
      <c r="AG9" s="208">
        <v>17.552455500000001</v>
      </c>
      <c r="AH9" s="208">
        <v>18.39567499</v>
      </c>
      <c r="AI9" s="208">
        <v>17.61290164</v>
      </c>
      <c r="AJ9" s="208">
        <v>14.31481561</v>
      </c>
      <c r="AK9" s="208">
        <v>12.18042653</v>
      </c>
      <c r="AL9" s="208">
        <v>10.932597550000001</v>
      </c>
      <c r="AM9" s="208">
        <v>10.316749890000001</v>
      </c>
      <c r="AN9" s="208">
        <v>10.23694321</v>
      </c>
      <c r="AO9" s="208">
        <v>10.86031837</v>
      </c>
      <c r="AP9" s="208">
        <v>12.38808543</v>
      </c>
      <c r="AQ9" s="208">
        <v>13.625817720000001</v>
      </c>
      <c r="AR9" s="208">
        <v>16.135065340000001</v>
      </c>
      <c r="AS9" s="208">
        <v>19.081947039999999</v>
      </c>
      <c r="AT9" s="208">
        <v>20.54259046</v>
      </c>
      <c r="AU9" s="208">
        <v>19.871860099999999</v>
      </c>
      <c r="AV9" s="208">
        <v>19.61658555</v>
      </c>
      <c r="AW9" s="208">
        <v>15.87093</v>
      </c>
      <c r="AX9" s="208">
        <v>14.3071</v>
      </c>
      <c r="AY9" s="324">
        <v>13.21266</v>
      </c>
      <c r="AZ9" s="324">
        <v>12.653309999999999</v>
      </c>
      <c r="BA9" s="324">
        <v>12.498290000000001</v>
      </c>
      <c r="BB9" s="324">
        <v>12.626010000000001</v>
      </c>
      <c r="BC9" s="324">
        <v>14.29448</v>
      </c>
      <c r="BD9" s="324">
        <v>16.876110000000001</v>
      </c>
      <c r="BE9" s="324">
        <v>17.920280000000002</v>
      </c>
      <c r="BF9" s="324">
        <v>18.417490000000001</v>
      </c>
      <c r="BG9" s="324">
        <v>17.67071</v>
      </c>
      <c r="BH9" s="324">
        <v>14.88231</v>
      </c>
      <c r="BI9" s="324">
        <v>12.10483</v>
      </c>
      <c r="BJ9" s="324">
        <v>10.873390000000001</v>
      </c>
      <c r="BK9" s="324">
        <v>10.67657</v>
      </c>
      <c r="BL9" s="324">
        <v>10.805440000000001</v>
      </c>
      <c r="BM9" s="324">
        <v>11.172420000000001</v>
      </c>
      <c r="BN9" s="324">
        <v>11.643509999999999</v>
      </c>
      <c r="BO9" s="324">
        <v>13.524380000000001</v>
      </c>
      <c r="BP9" s="324">
        <v>16.24785</v>
      </c>
      <c r="BQ9" s="324">
        <v>17.368659999999998</v>
      </c>
      <c r="BR9" s="324">
        <v>17.918299999999999</v>
      </c>
      <c r="BS9" s="324">
        <v>17.208629999999999</v>
      </c>
      <c r="BT9" s="324">
        <v>14.459210000000001</v>
      </c>
      <c r="BU9" s="324">
        <v>11.71997</v>
      </c>
      <c r="BV9" s="324">
        <v>10.50684</v>
      </c>
    </row>
    <row r="10" spans="1:74" ht="11.15" customHeight="1" x14ac:dyDescent="0.25">
      <c r="A10" s="84" t="s">
        <v>650</v>
      </c>
      <c r="B10" s="186" t="s">
        <v>435</v>
      </c>
      <c r="C10" s="208">
        <v>6.8706640979999998</v>
      </c>
      <c r="D10" s="208">
        <v>7.4291156320000002</v>
      </c>
      <c r="E10" s="208">
        <v>7.3738993580000001</v>
      </c>
      <c r="F10" s="208">
        <v>7.7361563459999996</v>
      </c>
      <c r="G10" s="208">
        <v>12.83567203</v>
      </c>
      <c r="H10" s="208">
        <v>16.752985949999999</v>
      </c>
      <c r="I10" s="208">
        <v>18.897927429999999</v>
      </c>
      <c r="J10" s="208">
        <v>18.94052774</v>
      </c>
      <c r="K10" s="208">
        <v>17.544028829999998</v>
      </c>
      <c r="L10" s="208">
        <v>9.846609247</v>
      </c>
      <c r="M10" s="208">
        <v>7.4883318460000003</v>
      </c>
      <c r="N10" s="208">
        <v>7.7500008200000003</v>
      </c>
      <c r="O10" s="208">
        <v>7.15576875</v>
      </c>
      <c r="P10" s="208">
        <v>7.2795136319999996</v>
      </c>
      <c r="Q10" s="208">
        <v>7.3764071380000003</v>
      </c>
      <c r="R10" s="208">
        <v>8.7207947630000007</v>
      </c>
      <c r="S10" s="208">
        <v>10.8337784</v>
      </c>
      <c r="T10" s="208">
        <v>15.66754311</v>
      </c>
      <c r="U10" s="208">
        <v>18.84129622</v>
      </c>
      <c r="V10" s="208">
        <v>19.76591367</v>
      </c>
      <c r="W10" s="208">
        <v>18.593072289999999</v>
      </c>
      <c r="X10" s="208">
        <v>10.177041409999999</v>
      </c>
      <c r="Y10" s="208">
        <v>7.2760906920000004</v>
      </c>
      <c r="Z10" s="208">
        <v>7.133536415</v>
      </c>
      <c r="AA10" s="208">
        <v>6.9083406309999997</v>
      </c>
      <c r="AB10" s="208">
        <v>6.7672514660000003</v>
      </c>
      <c r="AC10" s="208">
        <v>7.4224799800000003</v>
      </c>
      <c r="AD10" s="208">
        <v>7.8147533779999998</v>
      </c>
      <c r="AE10" s="208">
        <v>9.6803061320000001</v>
      </c>
      <c r="AF10" s="208">
        <v>15.33311011</v>
      </c>
      <c r="AG10" s="208">
        <v>19.046438869999999</v>
      </c>
      <c r="AH10" s="208">
        <v>20.023147850000001</v>
      </c>
      <c r="AI10" s="208">
        <v>16.067706770000001</v>
      </c>
      <c r="AJ10" s="208">
        <v>9.4080067889999999</v>
      </c>
      <c r="AK10" s="208">
        <v>8.5136576250000005</v>
      </c>
      <c r="AL10" s="208">
        <v>7.2259324420000004</v>
      </c>
      <c r="AM10" s="208">
        <v>7.0890682189999996</v>
      </c>
      <c r="AN10" s="208">
        <v>7.0473224009999997</v>
      </c>
      <c r="AO10" s="208">
        <v>8.5554741270000001</v>
      </c>
      <c r="AP10" s="208">
        <v>10.45703067</v>
      </c>
      <c r="AQ10" s="208">
        <v>12.96582424</v>
      </c>
      <c r="AR10" s="208">
        <v>19.750720980000001</v>
      </c>
      <c r="AS10" s="208">
        <v>21.96627432</v>
      </c>
      <c r="AT10" s="208">
        <v>23.010558870000001</v>
      </c>
      <c r="AU10" s="208">
        <v>22.15499771</v>
      </c>
      <c r="AV10" s="208">
        <v>15.873791300000001</v>
      </c>
      <c r="AW10" s="208">
        <v>12.3164</v>
      </c>
      <c r="AX10" s="208">
        <v>11.59937</v>
      </c>
      <c r="AY10" s="324">
        <v>10.34825</v>
      </c>
      <c r="AZ10" s="324">
        <v>10.10941</v>
      </c>
      <c r="BA10" s="324">
        <v>10.254289999999999</v>
      </c>
      <c r="BB10" s="324">
        <v>11.03476</v>
      </c>
      <c r="BC10" s="324">
        <v>13.185779999999999</v>
      </c>
      <c r="BD10" s="324">
        <v>16.27159</v>
      </c>
      <c r="BE10" s="324">
        <v>18.240590000000001</v>
      </c>
      <c r="BF10" s="324">
        <v>18.69293</v>
      </c>
      <c r="BG10" s="324">
        <v>16.70786</v>
      </c>
      <c r="BH10" s="324">
        <v>11.80559</v>
      </c>
      <c r="BI10" s="324">
        <v>9.3089399999999998</v>
      </c>
      <c r="BJ10" s="324">
        <v>8.4877149999999997</v>
      </c>
      <c r="BK10" s="324">
        <v>8.4097120000000007</v>
      </c>
      <c r="BL10" s="324">
        <v>8.5186060000000001</v>
      </c>
      <c r="BM10" s="324">
        <v>8.9156669999999991</v>
      </c>
      <c r="BN10" s="324">
        <v>9.8481260000000006</v>
      </c>
      <c r="BO10" s="324">
        <v>12.147650000000001</v>
      </c>
      <c r="BP10" s="324">
        <v>15.34582</v>
      </c>
      <c r="BQ10" s="324">
        <v>17.423719999999999</v>
      </c>
      <c r="BR10" s="324">
        <v>17.97308</v>
      </c>
      <c r="BS10" s="324">
        <v>16.097580000000001</v>
      </c>
      <c r="BT10" s="324">
        <v>11.3085</v>
      </c>
      <c r="BU10" s="324">
        <v>8.9132069999999999</v>
      </c>
      <c r="BV10" s="324">
        <v>8.1643410000000003</v>
      </c>
    </row>
    <row r="11" spans="1:74" ht="11.15" customHeight="1" x14ac:dyDescent="0.25">
      <c r="A11" s="84" t="s">
        <v>651</v>
      </c>
      <c r="B11" s="186" t="s">
        <v>436</v>
      </c>
      <c r="C11" s="208">
        <v>7.8196747540000002</v>
      </c>
      <c r="D11" s="208">
        <v>8.3219000360000006</v>
      </c>
      <c r="E11" s="208">
        <v>8.5099764919999998</v>
      </c>
      <c r="F11" s="208">
        <v>8.8743253370000001</v>
      </c>
      <c r="G11" s="208">
        <v>11.75356652</v>
      </c>
      <c r="H11" s="208">
        <v>16.370872330000001</v>
      </c>
      <c r="I11" s="208">
        <v>19.18941495</v>
      </c>
      <c r="J11" s="208">
        <v>19.409127999999999</v>
      </c>
      <c r="K11" s="208">
        <v>17.347548799999998</v>
      </c>
      <c r="L11" s="208">
        <v>11.65007802</v>
      </c>
      <c r="M11" s="208">
        <v>8.5349609809999993</v>
      </c>
      <c r="N11" s="208">
        <v>8.6117045030000003</v>
      </c>
      <c r="O11" s="208">
        <v>8.1084749049999996</v>
      </c>
      <c r="P11" s="208">
        <v>7.7108459580000002</v>
      </c>
      <c r="Q11" s="208">
        <v>7.7769626909999996</v>
      </c>
      <c r="R11" s="208">
        <v>9.0918269229999993</v>
      </c>
      <c r="S11" s="208">
        <v>10.790273190000001</v>
      </c>
      <c r="T11" s="208">
        <v>14.92295318</v>
      </c>
      <c r="U11" s="208">
        <v>18.348286609999999</v>
      </c>
      <c r="V11" s="208">
        <v>18.331492900000001</v>
      </c>
      <c r="W11" s="208">
        <v>17.631958019999999</v>
      </c>
      <c r="X11" s="208">
        <v>10.67888595</v>
      </c>
      <c r="Y11" s="208">
        <v>7.744743583</v>
      </c>
      <c r="Z11" s="208">
        <v>7.3634229879999999</v>
      </c>
      <c r="AA11" s="208">
        <v>7.0216308959999996</v>
      </c>
      <c r="AB11" s="208">
        <v>7.1719573150000002</v>
      </c>
      <c r="AC11" s="208">
        <v>7.6292848480000002</v>
      </c>
      <c r="AD11" s="208">
        <v>8.1618608819999992</v>
      </c>
      <c r="AE11" s="208">
        <v>10.789231320000001</v>
      </c>
      <c r="AF11" s="208">
        <v>14.790449990000001</v>
      </c>
      <c r="AG11" s="208">
        <v>17.758332129999999</v>
      </c>
      <c r="AH11" s="208">
        <v>18.672684759999999</v>
      </c>
      <c r="AI11" s="208">
        <v>16.15961678</v>
      </c>
      <c r="AJ11" s="208">
        <v>10.04788922</v>
      </c>
      <c r="AK11" s="208">
        <v>9.0731072919999995</v>
      </c>
      <c r="AL11" s="208">
        <v>7.9425892170000001</v>
      </c>
      <c r="AM11" s="208">
        <v>7.2966329869999997</v>
      </c>
      <c r="AN11" s="208">
        <v>7.1737602159999998</v>
      </c>
      <c r="AO11" s="208">
        <v>8.3831051399999996</v>
      </c>
      <c r="AP11" s="208">
        <v>9.7360416109999992</v>
      </c>
      <c r="AQ11" s="208">
        <v>12.00159081</v>
      </c>
      <c r="AR11" s="208">
        <v>17.51235853</v>
      </c>
      <c r="AS11" s="208">
        <v>19.738663259999999</v>
      </c>
      <c r="AT11" s="208">
        <v>20.98574283</v>
      </c>
      <c r="AU11" s="208">
        <v>20.2315033</v>
      </c>
      <c r="AV11" s="208">
        <v>16.877949569999998</v>
      </c>
      <c r="AW11" s="208">
        <v>13.39899</v>
      </c>
      <c r="AX11" s="208">
        <v>12.149800000000001</v>
      </c>
      <c r="AY11" s="324">
        <v>10.96583</v>
      </c>
      <c r="AZ11" s="324">
        <v>10.744949999999999</v>
      </c>
      <c r="BA11" s="324">
        <v>10.7064</v>
      </c>
      <c r="BB11" s="324">
        <v>11.416689999999999</v>
      </c>
      <c r="BC11" s="324">
        <v>13.135630000000001</v>
      </c>
      <c r="BD11" s="324">
        <v>16.58615</v>
      </c>
      <c r="BE11" s="324">
        <v>18.722940000000001</v>
      </c>
      <c r="BF11" s="324">
        <v>19.16939</v>
      </c>
      <c r="BG11" s="324">
        <v>17.51144</v>
      </c>
      <c r="BH11" s="324">
        <v>13.49</v>
      </c>
      <c r="BI11" s="324">
        <v>10.278130000000001</v>
      </c>
      <c r="BJ11" s="324">
        <v>9.0463950000000004</v>
      </c>
      <c r="BK11" s="324">
        <v>8.6666810000000005</v>
      </c>
      <c r="BL11" s="324">
        <v>8.8694579999999998</v>
      </c>
      <c r="BM11" s="324">
        <v>9.1987710000000007</v>
      </c>
      <c r="BN11" s="324">
        <v>10.15929</v>
      </c>
      <c r="BO11" s="324">
        <v>12.06461</v>
      </c>
      <c r="BP11" s="324">
        <v>15.654730000000001</v>
      </c>
      <c r="BQ11" s="324">
        <v>17.90849</v>
      </c>
      <c r="BR11" s="324">
        <v>18.450700000000001</v>
      </c>
      <c r="BS11" s="324">
        <v>16.870200000000001</v>
      </c>
      <c r="BT11" s="324">
        <v>12.934659999999999</v>
      </c>
      <c r="BU11" s="324">
        <v>9.8262400000000003</v>
      </c>
      <c r="BV11" s="324">
        <v>8.6746569999999998</v>
      </c>
    </row>
    <row r="12" spans="1:74" ht="11.15" customHeight="1" x14ac:dyDescent="0.25">
      <c r="A12" s="84" t="s">
        <v>652</v>
      </c>
      <c r="B12" s="186" t="s">
        <v>437</v>
      </c>
      <c r="C12" s="208">
        <v>10.329024670000001</v>
      </c>
      <c r="D12" s="208">
        <v>12.33050235</v>
      </c>
      <c r="E12" s="208">
        <v>10.760332</v>
      </c>
      <c r="F12" s="208">
        <v>12.20666376</v>
      </c>
      <c r="G12" s="208">
        <v>17.742127329999999</v>
      </c>
      <c r="H12" s="208">
        <v>22.337542150000001</v>
      </c>
      <c r="I12" s="208">
        <v>23.684923049999998</v>
      </c>
      <c r="J12" s="208">
        <v>24.531572570000002</v>
      </c>
      <c r="K12" s="208">
        <v>24.431261030000002</v>
      </c>
      <c r="L12" s="208">
        <v>18.11056881</v>
      </c>
      <c r="M12" s="208">
        <v>11.52700535</v>
      </c>
      <c r="N12" s="208">
        <v>11.32542509</v>
      </c>
      <c r="O12" s="208">
        <v>11.195632659999999</v>
      </c>
      <c r="P12" s="208">
        <v>11.687155539999999</v>
      </c>
      <c r="Q12" s="208">
        <v>11.45610162</v>
      </c>
      <c r="R12" s="208">
        <v>14.34311641</v>
      </c>
      <c r="S12" s="208">
        <v>19.79506748</v>
      </c>
      <c r="T12" s="208">
        <v>22.956936030000001</v>
      </c>
      <c r="U12" s="208">
        <v>25.367387669999999</v>
      </c>
      <c r="V12" s="208">
        <v>24.943472230000001</v>
      </c>
      <c r="W12" s="208">
        <v>24.916222739999998</v>
      </c>
      <c r="X12" s="208">
        <v>21.262973290000001</v>
      </c>
      <c r="Y12" s="208">
        <v>11.898654759999999</v>
      </c>
      <c r="Z12" s="208">
        <v>11.39910317</v>
      </c>
      <c r="AA12" s="208">
        <v>11.759848010000001</v>
      </c>
      <c r="AB12" s="208">
        <v>11.4526801</v>
      </c>
      <c r="AC12" s="208">
        <v>12.702694709999999</v>
      </c>
      <c r="AD12" s="208">
        <v>13.48882914</v>
      </c>
      <c r="AE12" s="208">
        <v>14.63845888</v>
      </c>
      <c r="AF12" s="208">
        <v>19.57937278</v>
      </c>
      <c r="AG12" s="208">
        <v>23.268242180000001</v>
      </c>
      <c r="AH12" s="208">
        <v>24.364601820000001</v>
      </c>
      <c r="AI12" s="208">
        <v>22.905617729999999</v>
      </c>
      <c r="AJ12" s="208">
        <v>19.87582827</v>
      </c>
      <c r="AK12" s="208">
        <v>16.447208320000001</v>
      </c>
      <c r="AL12" s="208">
        <v>11.348007640000001</v>
      </c>
      <c r="AM12" s="208">
        <v>11.399166279999999</v>
      </c>
      <c r="AN12" s="208">
        <v>11.70264847</v>
      </c>
      <c r="AO12" s="208">
        <v>13.36601239</v>
      </c>
      <c r="AP12" s="208">
        <v>14.98775826</v>
      </c>
      <c r="AQ12" s="208">
        <v>19.26256484</v>
      </c>
      <c r="AR12" s="208">
        <v>24.261577840000001</v>
      </c>
      <c r="AS12" s="208">
        <v>27.049645909999999</v>
      </c>
      <c r="AT12" s="208">
        <v>27.58760904</v>
      </c>
      <c r="AU12" s="208">
        <v>27.43404512</v>
      </c>
      <c r="AV12" s="208">
        <v>24.49309659</v>
      </c>
      <c r="AW12" s="208">
        <v>17.824770000000001</v>
      </c>
      <c r="AX12" s="208">
        <v>17.43412</v>
      </c>
      <c r="AY12" s="324">
        <v>15.39874</v>
      </c>
      <c r="AZ12" s="324">
        <v>14.71579</v>
      </c>
      <c r="BA12" s="324">
        <v>14.586370000000001</v>
      </c>
      <c r="BB12" s="324">
        <v>16.186720000000001</v>
      </c>
      <c r="BC12" s="324">
        <v>19.472919999999998</v>
      </c>
      <c r="BD12" s="324">
        <v>22.706099999999999</v>
      </c>
      <c r="BE12" s="324">
        <v>24.173729999999999</v>
      </c>
      <c r="BF12" s="324">
        <v>24.45326</v>
      </c>
      <c r="BG12" s="324">
        <v>23.62754</v>
      </c>
      <c r="BH12" s="324">
        <v>18.607990000000001</v>
      </c>
      <c r="BI12" s="324">
        <v>13.651059999999999</v>
      </c>
      <c r="BJ12" s="324">
        <v>12.20013</v>
      </c>
      <c r="BK12" s="324">
        <v>11.941269999999999</v>
      </c>
      <c r="BL12" s="324">
        <v>11.925230000000001</v>
      </c>
      <c r="BM12" s="324">
        <v>12.38884</v>
      </c>
      <c r="BN12" s="324">
        <v>14.467919999999999</v>
      </c>
      <c r="BO12" s="324">
        <v>18.06682</v>
      </c>
      <c r="BP12" s="324">
        <v>21.535689999999999</v>
      </c>
      <c r="BQ12" s="324">
        <v>23.181730000000002</v>
      </c>
      <c r="BR12" s="324">
        <v>23.598749999999999</v>
      </c>
      <c r="BS12" s="324">
        <v>22.883479999999999</v>
      </c>
      <c r="BT12" s="324">
        <v>17.975960000000001</v>
      </c>
      <c r="BU12" s="324">
        <v>13.131740000000001</v>
      </c>
      <c r="BV12" s="324">
        <v>11.77251</v>
      </c>
    </row>
    <row r="13" spans="1:74" ht="11.15" customHeight="1" x14ac:dyDescent="0.25">
      <c r="A13" s="84" t="s">
        <v>653</v>
      </c>
      <c r="B13" s="186" t="s">
        <v>438</v>
      </c>
      <c r="C13" s="208">
        <v>9.143719291</v>
      </c>
      <c r="D13" s="208">
        <v>9.9816874500000008</v>
      </c>
      <c r="E13" s="208">
        <v>10.41686425</v>
      </c>
      <c r="F13" s="208">
        <v>10.439783520000001</v>
      </c>
      <c r="G13" s="208">
        <v>14.72996919</v>
      </c>
      <c r="H13" s="208">
        <v>20.270801339999998</v>
      </c>
      <c r="I13" s="208">
        <v>21.182289839999999</v>
      </c>
      <c r="J13" s="208">
        <v>22.370210190000002</v>
      </c>
      <c r="K13" s="208">
        <v>20.835247979999998</v>
      </c>
      <c r="L13" s="208">
        <v>16.185354060000002</v>
      </c>
      <c r="M13" s="208">
        <v>10.53741527</v>
      </c>
      <c r="N13" s="208">
        <v>9.7385900539999994</v>
      </c>
      <c r="O13" s="208">
        <v>9.7856448839999999</v>
      </c>
      <c r="P13" s="208">
        <v>9.6387459060000005</v>
      </c>
      <c r="Q13" s="208">
        <v>9.4867367999999992</v>
      </c>
      <c r="R13" s="208">
        <v>11.742592849999999</v>
      </c>
      <c r="S13" s="208">
        <v>16.826939400000001</v>
      </c>
      <c r="T13" s="208">
        <v>20.310258439999998</v>
      </c>
      <c r="U13" s="208">
        <v>21.317678369999999</v>
      </c>
      <c r="V13" s="208">
        <v>21.929332649999999</v>
      </c>
      <c r="W13" s="208">
        <v>21.42104046</v>
      </c>
      <c r="X13" s="208">
        <v>17.46298131</v>
      </c>
      <c r="Y13" s="208">
        <v>9.5758304009999993</v>
      </c>
      <c r="Z13" s="208">
        <v>9.7917169289999997</v>
      </c>
      <c r="AA13" s="208">
        <v>9.8349962180000006</v>
      </c>
      <c r="AB13" s="208">
        <v>9.2940455750000002</v>
      </c>
      <c r="AC13" s="208">
        <v>10.04130911</v>
      </c>
      <c r="AD13" s="208">
        <v>11.32382462</v>
      </c>
      <c r="AE13" s="208">
        <v>13.955078739999999</v>
      </c>
      <c r="AF13" s="208">
        <v>17.142842909999999</v>
      </c>
      <c r="AG13" s="208">
        <v>20.255552510000001</v>
      </c>
      <c r="AH13" s="208">
        <v>21.77567955</v>
      </c>
      <c r="AI13" s="208">
        <v>20.484365029999999</v>
      </c>
      <c r="AJ13" s="208">
        <v>14.986083239999999</v>
      </c>
      <c r="AK13" s="208">
        <v>11.966849809999999</v>
      </c>
      <c r="AL13" s="208">
        <v>9.1592017479999992</v>
      </c>
      <c r="AM13" s="208">
        <v>9.8135706339999995</v>
      </c>
      <c r="AN13" s="208">
        <v>8.593483977</v>
      </c>
      <c r="AO13" s="208">
        <v>10.0078747</v>
      </c>
      <c r="AP13" s="208">
        <v>12.37139895</v>
      </c>
      <c r="AQ13" s="208">
        <v>15.463844290000001</v>
      </c>
      <c r="AR13" s="208">
        <v>20.593798</v>
      </c>
      <c r="AS13" s="208">
        <v>21.631835630000001</v>
      </c>
      <c r="AT13" s="208">
        <v>24.783678909999999</v>
      </c>
      <c r="AU13" s="208">
        <v>22.575409950000001</v>
      </c>
      <c r="AV13" s="208">
        <v>19.57641623</v>
      </c>
      <c r="AW13" s="208">
        <v>15.508900000000001</v>
      </c>
      <c r="AX13" s="208">
        <v>14.66023</v>
      </c>
      <c r="AY13" s="324">
        <v>12.653740000000001</v>
      </c>
      <c r="AZ13" s="324">
        <v>11.963469999999999</v>
      </c>
      <c r="BA13" s="324">
        <v>12.26055</v>
      </c>
      <c r="BB13" s="324">
        <v>13.538779999999999</v>
      </c>
      <c r="BC13" s="324">
        <v>17.628679999999999</v>
      </c>
      <c r="BD13" s="324">
        <v>20.65166</v>
      </c>
      <c r="BE13" s="324">
        <v>22.491320000000002</v>
      </c>
      <c r="BF13" s="324">
        <v>23.95533</v>
      </c>
      <c r="BG13" s="324">
        <v>23.28539</v>
      </c>
      <c r="BH13" s="324">
        <v>19.950849999999999</v>
      </c>
      <c r="BI13" s="324">
        <v>14.8116</v>
      </c>
      <c r="BJ13" s="324">
        <v>12.685750000000001</v>
      </c>
      <c r="BK13" s="324">
        <v>12.12167</v>
      </c>
      <c r="BL13" s="324">
        <v>12.19984</v>
      </c>
      <c r="BM13" s="324">
        <v>12.69736</v>
      </c>
      <c r="BN13" s="324">
        <v>14.710319999999999</v>
      </c>
      <c r="BO13" s="324">
        <v>18.082180000000001</v>
      </c>
      <c r="BP13" s="324">
        <v>21.463280000000001</v>
      </c>
      <c r="BQ13" s="324">
        <v>23.184419999999999</v>
      </c>
      <c r="BR13" s="324">
        <v>24.195029999999999</v>
      </c>
      <c r="BS13" s="324">
        <v>23.630870000000002</v>
      </c>
      <c r="BT13" s="324">
        <v>20.11861</v>
      </c>
      <c r="BU13" s="324">
        <v>15.22729</v>
      </c>
      <c r="BV13" s="324">
        <v>13.03266</v>
      </c>
    </row>
    <row r="14" spans="1:74" ht="11.15" customHeight="1" x14ac:dyDescent="0.25">
      <c r="A14" s="84" t="s">
        <v>654</v>
      </c>
      <c r="B14" s="186" t="s">
        <v>439</v>
      </c>
      <c r="C14" s="208">
        <v>8.6075912100000007</v>
      </c>
      <c r="D14" s="208">
        <v>9.2831314769999995</v>
      </c>
      <c r="E14" s="208">
        <v>10.8851067</v>
      </c>
      <c r="F14" s="208">
        <v>11.81707589</v>
      </c>
      <c r="G14" s="208">
        <v>15.177522980000001</v>
      </c>
      <c r="H14" s="208">
        <v>19.943393270000001</v>
      </c>
      <c r="I14" s="208">
        <v>21.473810239999999</v>
      </c>
      <c r="J14" s="208">
        <v>23.202106520000001</v>
      </c>
      <c r="K14" s="208">
        <v>21.62345453</v>
      </c>
      <c r="L14" s="208">
        <v>17.332446579999999</v>
      </c>
      <c r="M14" s="208">
        <v>10.49249448</v>
      </c>
      <c r="N14" s="208">
        <v>8.4613568699999995</v>
      </c>
      <c r="O14" s="208">
        <v>8.2373333340000006</v>
      </c>
      <c r="P14" s="208">
        <v>8.1630731710000006</v>
      </c>
      <c r="Q14" s="208">
        <v>8.3406918430000001</v>
      </c>
      <c r="R14" s="208">
        <v>10.58697125</v>
      </c>
      <c r="S14" s="208">
        <v>15.107788149999999</v>
      </c>
      <c r="T14" s="208">
        <v>17.905046850000002</v>
      </c>
      <c r="U14" s="208">
        <v>20.444181149999999</v>
      </c>
      <c r="V14" s="208">
        <v>21.935467840000001</v>
      </c>
      <c r="W14" s="208">
        <v>22.125302000000001</v>
      </c>
      <c r="X14" s="208">
        <v>20.45313578</v>
      </c>
      <c r="Y14" s="208">
        <v>9.7735905699999996</v>
      </c>
      <c r="Z14" s="208">
        <v>8.8576056740000002</v>
      </c>
      <c r="AA14" s="208">
        <v>8.4356178849999992</v>
      </c>
      <c r="AB14" s="208">
        <v>8.1336598910000006</v>
      </c>
      <c r="AC14" s="208">
        <v>9.1665584019999997</v>
      </c>
      <c r="AD14" s="208">
        <v>11.83962423</v>
      </c>
      <c r="AE14" s="208">
        <v>14.546017340000001</v>
      </c>
      <c r="AF14" s="208">
        <v>17.89057369</v>
      </c>
      <c r="AG14" s="208">
        <v>19.593211650000001</v>
      </c>
      <c r="AH14" s="208">
        <v>21.43735247</v>
      </c>
      <c r="AI14" s="208">
        <v>21.127072680000001</v>
      </c>
      <c r="AJ14" s="208">
        <v>16.209560840000002</v>
      </c>
      <c r="AK14" s="208">
        <v>12.890253749999999</v>
      </c>
      <c r="AL14" s="208">
        <v>9.9364979170000005</v>
      </c>
      <c r="AM14" s="208">
        <v>10.011182639999999</v>
      </c>
      <c r="AN14" s="208">
        <v>8.5658031989999994</v>
      </c>
      <c r="AO14" s="208">
        <v>9.2421150890000003</v>
      </c>
      <c r="AP14" s="208">
        <v>13.515865140000001</v>
      </c>
      <c r="AQ14" s="208">
        <v>16.39412797</v>
      </c>
      <c r="AR14" s="208">
        <v>20.075843209999999</v>
      </c>
      <c r="AS14" s="208">
        <v>22.599225799999999</v>
      </c>
      <c r="AT14" s="208">
        <v>24.747817529999999</v>
      </c>
      <c r="AU14" s="208">
        <v>24.017998949999999</v>
      </c>
      <c r="AV14" s="208">
        <v>23.113279930000001</v>
      </c>
      <c r="AW14" s="208">
        <v>16.687919999999998</v>
      </c>
      <c r="AX14" s="208">
        <v>14.217269999999999</v>
      </c>
      <c r="AY14" s="324">
        <v>11.845050000000001</v>
      </c>
      <c r="AZ14" s="324">
        <v>10.981159999999999</v>
      </c>
      <c r="BA14" s="324">
        <v>11.418530000000001</v>
      </c>
      <c r="BB14" s="324">
        <v>13.722519999999999</v>
      </c>
      <c r="BC14" s="324">
        <v>16.822089999999999</v>
      </c>
      <c r="BD14" s="324">
        <v>19.239699999999999</v>
      </c>
      <c r="BE14" s="324">
        <v>20.92653</v>
      </c>
      <c r="BF14" s="324">
        <v>22.505549999999999</v>
      </c>
      <c r="BG14" s="324">
        <v>21.618459999999999</v>
      </c>
      <c r="BH14" s="324">
        <v>19.639320000000001</v>
      </c>
      <c r="BI14" s="324">
        <v>13.743550000000001</v>
      </c>
      <c r="BJ14" s="324">
        <v>10.139329999999999</v>
      </c>
      <c r="BK14" s="324">
        <v>9.1642050000000008</v>
      </c>
      <c r="BL14" s="324">
        <v>9.1702080000000006</v>
      </c>
      <c r="BM14" s="324">
        <v>10.163790000000001</v>
      </c>
      <c r="BN14" s="324">
        <v>12.69685</v>
      </c>
      <c r="BO14" s="324">
        <v>15.89077</v>
      </c>
      <c r="BP14" s="324">
        <v>18.353370000000002</v>
      </c>
      <c r="BQ14" s="324">
        <v>20.09928</v>
      </c>
      <c r="BR14" s="324">
        <v>21.742170000000002</v>
      </c>
      <c r="BS14" s="324">
        <v>20.868569999999998</v>
      </c>
      <c r="BT14" s="324">
        <v>19.001259999999998</v>
      </c>
      <c r="BU14" s="324">
        <v>13.3247</v>
      </c>
      <c r="BV14" s="324">
        <v>9.8417379999999994</v>
      </c>
    </row>
    <row r="15" spans="1:74" ht="11.15" customHeight="1" x14ac:dyDescent="0.25">
      <c r="A15" s="84" t="s">
        <v>655</v>
      </c>
      <c r="B15" s="186" t="s">
        <v>440</v>
      </c>
      <c r="C15" s="208">
        <v>8.1293775670000006</v>
      </c>
      <c r="D15" s="208">
        <v>8.2006581619999999</v>
      </c>
      <c r="E15" s="208">
        <v>8.5068065609999994</v>
      </c>
      <c r="F15" s="208">
        <v>8.9404594230000001</v>
      </c>
      <c r="G15" s="208">
        <v>11.14071079</v>
      </c>
      <c r="H15" s="208">
        <v>13.32093409</v>
      </c>
      <c r="I15" s="208">
        <v>14.97300776</v>
      </c>
      <c r="J15" s="208">
        <v>13.97040868</v>
      </c>
      <c r="K15" s="208">
        <v>13.36280365</v>
      </c>
      <c r="L15" s="208">
        <v>9.3627079379999998</v>
      </c>
      <c r="M15" s="208">
        <v>7.4243533350000002</v>
      </c>
      <c r="N15" s="208">
        <v>7.349087097</v>
      </c>
      <c r="O15" s="208">
        <v>7.5151250989999996</v>
      </c>
      <c r="P15" s="208">
        <v>7.643193804</v>
      </c>
      <c r="Q15" s="208">
        <v>7.7998418039999997</v>
      </c>
      <c r="R15" s="208">
        <v>8.566611086</v>
      </c>
      <c r="S15" s="208">
        <v>9.1663645270000007</v>
      </c>
      <c r="T15" s="208">
        <v>11.364102450000001</v>
      </c>
      <c r="U15" s="208">
        <v>12.78106221</v>
      </c>
      <c r="V15" s="208">
        <v>13.77819175</v>
      </c>
      <c r="W15" s="208">
        <v>12.92339992</v>
      </c>
      <c r="X15" s="208">
        <v>8.8122987659999996</v>
      </c>
      <c r="Y15" s="208">
        <v>7.4173968239999999</v>
      </c>
      <c r="Z15" s="208">
        <v>7.3921365730000002</v>
      </c>
      <c r="AA15" s="208">
        <v>7.4542526850000002</v>
      </c>
      <c r="AB15" s="208">
        <v>7.3979914820000001</v>
      </c>
      <c r="AC15" s="208">
        <v>7.8261148030000003</v>
      </c>
      <c r="AD15" s="208">
        <v>8.2874621770000001</v>
      </c>
      <c r="AE15" s="208">
        <v>9.8523566260000006</v>
      </c>
      <c r="AF15" s="208">
        <v>11.369419479999999</v>
      </c>
      <c r="AG15" s="208">
        <v>12.58327766</v>
      </c>
      <c r="AH15" s="208">
        <v>13.314902119999999</v>
      </c>
      <c r="AI15" s="208">
        <v>11.81092378</v>
      </c>
      <c r="AJ15" s="208">
        <v>9.5505476290000004</v>
      </c>
      <c r="AK15" s="208">
        <v>7.9905841280000001</v>
      </c>
      <c r="AL15" s="208">
        <v>7.681572354</v>
      </c>
      <c r="AM15" s="208">
        <v>7.7289883120000002</v>
      </c>
      <c r="AN15" s="208">
        <v>7.8002251769999997</v>
      </c>
      <c r="AO15" s="208">
        <v>8.2805280470000007</v>
      </c>
      <c r="AP15" s="208">
        <v>9.4840670009999997</v>
      </c>
      <c r="AQ15" s="208">
        <v>11.01392031</v>
      </c>
      <c r="AR15" s="208">
        <v>13.06629809</v>
      </c>
      <c r="AS15" s="208">
        <v>15.670977819999999</v>
      </c>
      <c r="AT15" s="208">
        <v>15.714551820000001</v>
      </c>
      <c r="AU15" s="208">
        <v>15.381007110000001</v>
      </c>
      <c r="AV15" s="208">
        <v>12.42107805</v>
      </c>
      <c r="AW15" s="208">
        <v>11.20384</v>
      </c>
      <c r="AX15" s="208">
        <v>10.9726</v>
      </c>
      <c r="AY15" s="324">
        <v>10.17815</v>
      </c>
      <c r="AZ15" s="324">
        <v>10.145339999999999</v>
      </c>
      <c r="BA15" s="324">
        <v>10.049530000000001</v>
      </c>
      <c r="BB15" s="324">
        <v>10.378299999999999</v>
      </c>
      <c r="BC15" s="324">
        <v>11.255280000000001</v>
      </c>
      <c r="BD15" s="324">
        <v>13.348610000000001</v>
      </c>
      <c r="BE15" s="324">
        <v>14.91878</v>
      </c>
      <c r="BF15" s="324">
        <v>15.162430000000001</v>
      </c>
      <c r="BG15" s="324">
        <v>14.099959999999999</v>
      </c>
      <c r="BH15" s="324">
        <v>11.11476</v>
      </c>
      <c r="BI15" s="324">
        <v>9.0993539999999999</v>
      </c>
      <c r="BJ15" s="324">
        <v>8.6501269999999995</v>
      </c>
      <c r="BK15" s="324">
        <v>8.4257469999999994</v>
      </c>
      <c r="BL15" s="324">
        <v>8.701549</v>
      </c>
      <c r="BM15" s="324">
        <v>8.8825269999999996</v>
      </c>
      <c r="BN15" s="324">
        <v>9.4261160000000004</v>
      </c>
      <c r="BO15" s="324">
        <v>10.44791</v>
      </c>
      <c r="BP15" s="324">
        <v>12.647970000000001</v>
      </c>
      <c r="BQ15" s="324">
        <v>14.29402</v>
      </c>
      <c r="BR15" s="324">
        <v>14.60929</v>
      </c>
      <c r="BS15" s="324">
        <v>13.6076</v>
      </c>
      <c r="BT15" s="324">
        <v>10.6891</v>
      </c>
      <c r="BU15" s="324">
        <v>8.7526569999999992</v>
      </c>
      <c r="BV15" s="324">
        <v>8.3667820000000006</v>
      </c>
    </row>
    <row r="16" spans="1:74" ht="11.15" customHeight="1" x14ac:dyDescent="0.25">
      <c r="A16" s="84" t="s">
        <v>656</v>
      </c>
      <c r="B16" s="186" t="s">
        <v>441</v>
      </c>
      <c r="C16" s="208">
        <v>11.68045648</v>
      </c>
      <c r="D16" s="208">
        <v>11.47607404</v>
      </c>
      <c r="E16" s="208">
        <v>11.698392050000001</v>
      </c>
      <c r="F16" s="208">
        <v>11.380155520000001</v>
      </c>
      <c r="G16" s="208">
        <v>12.56631823</v>
      </c>
      <c r="H16" s="208">
        <v>12.433381089999999</v>
      </c>
      <c r="I16" s="208">
        <v>12.801966289999999</v>
      </c>
      <c r="J16" s="208">
        <v>13.41361727</v>
      </c>
      <c r="K16" s="208">
        <v>12.567433429999999</v>
      </c>
      <c r="L16" s="208">
        <v>11.803446839999999</v>
      </c>
      <c r="M16" s="208">
        <v>11.18144646</v>
      </c>
      <c r="N16" s="208">
        <v>12.07542898</v>
      </c>
      <c r="O16" s="208">
        <v>12.389714250000001</v>
      </c>
      <c r="P16" s="208">
        <v>11.91351502</v>
      </c>
      <c r="Q16" s="208">
        <v>12.20813047</v>
      </c>
      <c r="R16" s="208">
        <v>12.34160528</v>
      </c>
      <c r="S16" s="208">
        <v>12.592023599999999</v>
      </c>
      <c r="T16" s="208">
        <v>12.735868910000001</v>
      </c>
      <c r="U16" s="208">
        <v>13.60167107</v>
      </c>
      <c r="V16" s="208">
        <v>13.253654940000001</v>
      </c>
      <c r="W16" s="208">
        <v>12.69569051</v>
      </c>
      <c r="X16" s="208">
        <v>11.86109692</v>
      </c>
      <c r="Y16" s="208">
        <v>11.389660360000001</v>
      </c>
      <c r="Z16" s="208">
        <v>12.083675059999999</v>
      </c>
      <c r="AA16" s="208">
        <v>13.56539849</v>
      </c>
      <c r="AB16" s="208">
        <v>13.11371467</v>
      </c>
      <c r="AC16" s="208">
        <v>12.47541019</v>
      </c>
      <c r="AD16" s="208">
        <v>12.89332825</v>
      </c>
      <c r="AE16" s="208">
        <v>13.773410549999999</v>
      </c>
      <c r="AF16" s="208">
        <v>13.99084959</v>
      </c>
      <c r="AG16" s="208">
        <v>14.015501499999999</v>
      </c>
      <c r="AH16" s="208">
        <v>14.13970426</v>
      </c>
      <c r="AI16" s="208">
        <v>14.33445596</v>
      </c>
      <c r="AJ16" s="208">
        <v>13.28806926</v>
      </c>
      <c r="AK16" s="208">
        <v>12.94003562</v>
      </c>
      <c r="AL16" s="208">
        <v>13.760203519999999</v>
      </c>
      <c r="AM16" s="208">
        <v>14.495173790000001</v>
      </c>
      <c r="AN16" s="208">
        <v>13.875651149999999</v>
      </c>
      <c r="AO16" s="208">
        <v>14.1769117</v>
      </c>
      <c r="AP16" s="208">
        <v>14.756214440000001</v>
      </c>
      <c r="AQ16" s="208">
        <v>14.94528678</v>
      </c>
      <c r="AR16" s="208">
        <v>15.544251109999999</v>
      </c>
      <c r="AS16" s="208">
        <v>15.89468228</v>
      </c>
      <c r="AT16" s="208">
        <v>16.007454249999999</v>
      </c>
      <c r="AU16" s="208">
        <v>15.82565134</v>
      </c>
      <c r="AV16" s="208">
        <v>16.210349239999999</v>
      </c>
      <c r="AW16" s="208">
        <v>15.50324</v>
      </c>
      <c r="AX16" s="208">
        <v>15.61192</v>
      </c>
      <c r="AY16" s="324">
        <v>15.438459999999999</v>
      </c>
      <c r="AZ16" s="324">
        <v>15.11168</v>
      </c>
      <c r="BA16" s="324">
        <v>14.948169999999999</v>
      </c>
      <c r="BB16" s="324">
        <v>14.96378</v>
      </c>
      <c r="BC16" s="324">
        <v>15.69486</v>
      </c>
      <c r="BD16" s="324">
        <v>15.952669999999999</v>
      </c>
      <c r="BE16" s="324">
        <v>16.085550000000001</v>
      </c>
      <c r="BF16" s="324">
        <v>16.20354</v>
      </c>
      <c r="BG16" s="324">
        <v>15.93792</v>
      </c>
      <c r="BH16" s="324">
        <v>15.46453</v>
      </c>
      <c r="BI16" s="324">
        <v>14.53674</v>
      </c>
      <c r="BJ16" s="324">
        <v>14.83947</v>
      </c>
      <c r="BK16" s="324">
        <v>15.01258</v>
      </c>
      <c r="BL16" s="324">
        <v>14.94303</v>
      </c>
      <c r="BM16" s="324">
        <v>14.943949999999999</v>
      </c>
      <c r="BN16" s="324">
        <v>15.015930000000001</v>
      </c>
      <c r="BO16" s="324">
        <v>15.774710000000001</v>
      </c>
      <c r="BP16" s="324">
        <v>16.034079999999999</v>
      </c>
      <c r="BQ16" s="324">
        <v>16.151389999999999</v>
      </c>
      <c r="BR16" s="324">
        <v>16.306100000000001</v>
      </c>
      <c r="BS16" s="324">
        <v>16.066949999999999</v>
      </c>
      <c r="BT16" s="324">
        <v>15.63298</v>
      </c>
      <c r="BU16" s="324">
        <v>14.74226</v>
      </c>
      <c r="BV16" s="324">
        <v>15.070869999999999</v>
      </c>
    </row>
    <row r="17" spans="1:74" ht="11.15" customHeight="1" x14ac:dyDescent="0.25">
      <c r="A17" s="84" t="s">
        <v>528</v>
      </c>
      <c r="B17" s="186" t="s">
        <v>415</v>
      </c>
      <c r="C17" s="208">
        <v>8.9</v>
      </c>
      <c r="D17" s="208">
        <v>9.6300000000000008</v>
      </c>
      <c r="E17" s="208">
        <v>9.76</v>
      </c>
      <c r="F17" s="208">
        <v>10.050000000000001</v>
      </c>
      <c r="G17" s="208">
        <v>13.52</v>
      </c>
      <c r="H17" s="208">
        <v>16.47</v>
      </c>
      <c r="I17" s="208">
        <v>17.850000000000001</v>
      </c>
      <c r="J17" s="208">
        <v>18.559999999999999</v>
      </c>
      <c r="K17" s="208">
        <v>17.23</v>
      </c>
      <c r="L17" s="208">
        <v>12.22</v>
      </c>
      <c r="M17" s="208">
        <v>9.42</v>
      </c>
      <c r="N17" s="208">
        <v>9.6199999999999992</v>
      </c>
      <c r="O17" s="208">
        <v>9.36</v>
      </c>
      <c r="P17" s="208">
        <v>9.4</v>
      </c>
      <c r="Q17" s="208">
        <v>9.42</v>
      </c>
      <c r="R17" s="208">
        <v>10.85</v>
      </c>
      <c r="S17" s="208">
        <v>12.76</v>
      </c>
      <c r="T17" s="208">
        <v>15.6</v>
      </c>
      <c r="U17" s="208">
        <v>17.739999999999998</v>
      </c>
      <c r="V17" s="208">
        <v>18.37</v>
      </c>
      <c r="W17" s="208">
        <v>17.61</v>
      </c>
      <c r="X17" s="208">
        <v>12.5</v>
      </c>
      <c r="Y17" s="208">
        <v>9.33</v>
      </c>
      <c r="Z17" s="208">
        <v>9.3000000000000007</v>
      </c>
      <c r="AA17" s="208">
        <v>9.43</v>
      </c>
      <c r="AB17" s="208">
        <v>9.19</v>
      </c>
      <c r="AC17" s="208">
        <v>9.8000000000000007</v>
      </c>
      <c r="AD17" s="208">
        <v>10.42</v>
      </c>
      <c r="AE17" s="208">
        <v>11.79</v>
      </c>
      <c r="AF17" s="208">
        <v>15.33</v>
      </c>
      <c r="AG17" s="208">
        <v>17.489999999999998</v>
      </c>
      <c r="AH17" s="208">
        <v>18.27</v>
      </c>
      <c r="AI17" s="208">
        <v>16.850000000000001</v>
      </c>
      <c r="AJ17" s="208">
        <v>12.26</v>
      </c>
      <c r="AK17" s="208">
        <v>10.99</v>
      </c>
      <c r="AL17" s="208">
        <v>9.75</v>
      </c>
      <c r="AM17" s="208">
        <v>9.68</v>
      </c>
      <c r="AN17" s="208">
        <v>9.31</v>
      </c>
      <c r="AO17" s="208">
        <v>10.51</v>
      </c>
      <c r="AP17" s="208">
        <v>12.25</v>
      </c>
      <c r="AQ17" s="208">
        <v>14.13</v>
      </c>
      <c r="AR17" s="208">
        <v>17.73</v>
      </c>
      <c r="AS17" s="208">
        <v>19.940000000000001</v>
      </c>
      <c r="AT17" s="208">
        <v>20.97</v>
      </c>
      <c r="AU17" s="208">
        <v>20.22</v>
      </c>
      <c r="AV17" s="208">
        <v>17.48</v>
      </c>
      <c r="AW17" s="208">
        <v>14.62608</v>
      </c>
      <c r="AX17" s="208">
        <v>13.985799999999999</v>
      </c>
      <c r="AY17" s="324">
        <v>12.7318</v>
      </c>
      <c r="AZ17" s="324">
        <v>12.21747</v>
      </c>
      <c r="BA17" s="324">
        <v>12.300459999999999</v>
      </c>
      <c r="BB17" s="324">
        <v>12.89443</v>
      </c>
      <c r="BC17" s="324">
        <v>14.764900000000001</v>
      </c>
      <c r="BD17" s="324">
        <v>17.179780000000001</v>
      </c>
      <c r="BE17" s="324">
        <v>18.51444</v>
      </c>
      <c r="BF17" s="324">
        <v>19.093160000000001</v>
      </c>
      <c r="BG17" s="324">
        <v>18.026119999999999</v>
      </c>
      <c r="BH17" s="324">
        <v>14.47339</v>
      </c>
      <c r="BI17" s="324">
        <v>11.65301</v>
      </c>
      <c r="BJ17" s="324">
        <v>10.715159999999999</v>
      </c>
      <c r="BK17" s="324">
        <v>10.43299</v>
      </c>
      <c r="BL17" s="324">
        <v>10.45412</v>
      </c>
      <c r="BM17" s="324">
        <v>10.99872</v>
      </c>
      <c r="BN17" s="324">
        <v>11.9185</v>
      </c>
      <c r="BO17" s="324">
        <v>13.998060000000001</v>
      </c>
      <c r="BP17" s="324">
        <v>16.58624</v>
      </c>
      <c r="BQ17" s="324">
        <v>18.00347</v>
      </c>
      <c r="BR17" s="324">
        <v>18.637119999999999</v>
      </c>
      <c r="BS17" s="324">
        <v>17.6174</v>
      </c>
      <c r="BT17" s="324">
        <v>14.09773</v>
      </c>
      <c r="BU17" s="324">
        <v>11.326919999999999</v>
      </c>
      <c r="BV17" s="324">
        <v>10.436820000000001</v>
      </c>
    </row>
    <row r="18" spans="1:74" ht="11.15" customHeight="1" x14ac:dyDescent="0.25">
      <c r="A18" s="84"/>
      <c r="B18" s="88" t="s">
        <v>1010</v>
      </c>
      <c r="C18" s="225"/>
      <c r="D18" s="225"/>
      <c r="E18" s="225"/>
      <c r="F18" s="225"/>
      <c r="G18" s="225"/>
      <c r="H18" s="225"/>
      <c r="I18" s="225"/>
      <c r="J18" s="225"/>
      <c r="K18" s="225"/>
      <c r="L18" s="225"/>
      <c r="M18" s="225"/>
      <c r="N18" s="225"/>
      <c r="O18" s="225"/>
      <c r="P18" s="225"/>
      <c r="Q18" s="225"/>
      <c r="R18" s="225"/>
      <c r="S18" s="225"/>
      <c r="T18" s="225"/>
      <c r="U18" s="225"/>
      <c r="V18" s="225"/>
      <c r="W18" s="225"/>
      <c r="X18" s="225"/>
      <c r="Y18" s="225"/>
      <c r="Z18" s="225"/>
      <c r="AA18" s="225"/>
      <c r="AB18" s="225"/>
      <c r="AC18" s="225"/>
      <c r="AD18" s="225"/>
      <c r="AE18" s="225"/>
      <c r="AF18" s="225"/>
      <c r="AG18" s="225"/>
      <c r="AH18" s="225"/>
      <c r="AI18" s="225"/>
      <c r="AJ18" s="225"/>
      <c r="AK18" s="225"/>
      <c r="AL18" s="225"/>
      <c r="AM18" s="225"/>
      <c r="AN18" s="225"/>
      <c r="AO18" s="225"/>
      <c r="AP18" s="225"/>
      <c r="AQ18" s="225"/>
      <c r="AR18" s="225"/>
      <c r="AS18" s="225"/>
      <c r="AT18" s="225"/>
      <c r="AU18" s="225"/>
      <c r="AV18" s="225"/>
      <c r="AW18" s="225"/>
      <c r="AX18" s="225"/>
      <c r="AY18" s="353"/>
      <c r="AZ18" s="353"/>
      <c r="BA18" s="353"/>
      <c r="BB18" s="353"/>
      <c r="BC18" s="353"/>
      <c r="BD18" s="353"/>
      <c r="BE18" s="353"/>
      <c r="BF18" s="353"/>
      <c r="BG18" s="353"/>
      <c r="BH18" s="353"/>
      <c r="BI18" s="353"/>
      <c r="BJ18" s="353"/>
      <c r="BK18" s="353"/>
      <c r="BL18" s="353"/>
      <c r="BM18" s="353"/>
      <c r="BN18" s="353"/>
      <c r="BO18" s="353"/>
      <c r="BP18" s="353"/>
      <c r="BQ18" s="353"/>
      <c r="BR18" s="353"/>
      <c r="BS18" s="353"/>
      <c r="BT18" s="353"/>
      <c r="BU18" s="353"/>
      <c r="BV18" s="353"/>
    </row>
    <row r="19" spans="1:74" ht="11.15" customHeight="1" x14ac:dyDescent="0.25">
      <c r="A19" s="84" t="s">
        <v>657</v>
      </c>
      <c r="B19" s="186" t="s">
        <v>434</v>
      </c>
      <c r="C19" s="208">
        <v>10.51822694</v>
      </c>
      <c r="D19" s="208">
        <v>11.35234082</v>
      </c>
      <c r="E19" s="208">
        <v>12.11169945</v>
      </c>
      <c r="F19" s="208">
        <v>12.20189553</v>
      </c>
      <c r="G19" s="208">
        <v>12.24700947</v>
      </c>
      <c r="H19" s="208">
        <v>10.78482288</v>
      </c>
      <c r="I19" s="208">
        <v>10.988833639999999</v>
      </c>
      <c r="J19" s="208">
        <v>10.9073443</v>
      </c>
      <c r="K19" s="208">
        <v>11.060715480000001</v>
      </c>
      <c r="L19" s="208">
        <v>10.223200650000001</v>
      </c>
      <c r="M19" s="208">
        <v>10.132444789999999</v>
      </c>
      <c r="N19" s="208">
        <v>11.419295809999999</v>
      </c>
      <c r="O19" s="208">
        <v>10.807900780000001</v>
      </c>
      <c r="P19" s="208">
        <v>10.70081465</v>
      </c>
      <c r="Q19" s="208">
        <v>10.953221299999999</v>
      </c>
      <c r="R19" s="208">
        <v>11.07155912</v>
      </c>
      <c r="S19" s="208">
        <v>11.032624370000001</v>
      </c>
      <c r="T19" s="208">
        <v>11.00152883</v>
      </c>
      <c r="U19" s="208">
        <v>11.23331159</v>
      </c>
      <c r="V19" s="208">
        <v>12.04342626</v>
      </c>
      <c r="W19" s="208">
        <v>10.92773326</v>
      </c>
      <c r="X19" s="208">
        <v>10.2914251</v>
      </c>
      <c r="Y19" s="208">
        <v>9.5681629949999998</v>
      </c>
      <c r="Z19" s="208">
        <v>9.9237210979999997</v>
      </c>
      <c r="AA19" s="208">
        <v>9.9214645180000005</v>
      </c>
      <c r="AB19" s="208">
        <v>10.31408495</v>
      </c>
      <c r="AC19" s="208">
        <v>9.9430122460000003</v>
      </c>
      <c r="AD19" s="208">
        <v>10.504890079999999</v>
      </c>
      <c r="AE19" s="208">
        <v>9.8745539059999992</v>
      </c>
      <c r="AF19" s="208">
        <v>11.54241438</v>
      </c>
      <c r="AG19" s="208">
        <v>10.632177130000001</v>
      </c>
      <c r="AH19" s="208">
        <v>10.86430758</v>
      </c>
      <c r="AI19" s="208">
        <v>11.67563417</v>
      </c>
      <c r="AJ19" s="208">
        <v>10.25346701</v>
      </c>
      <c r="AK19" s="208">
        <v>9.7290156539999995</v>
      </c>
      <c r="AL19" s="208">
        <v>10.446579249999999</v>
      </c>
      <c r="AM19" s="208">
        <v>10.28873452</v>
      </c>
      <c r="AN19" s="208">
        <v>10.31784027</v>
      </c>
      <c r="AO19" s="208">
        <v>10.608692919999999</v>
      </c>
      <c r="AP19" s="208">
        <v>10.853224709999999</v>
      </c>
      <c r="AQ19" s="208">
        <v>11.008371629999999</v>
      </c>
      <c r="AR19" s="208">
        <v>11.96037664</v>
      </c>
      <c r="AS19" s="208">
        <v>11.791812439999999</v>
      </c>
      <c r="AT19" s="208">
        <v>12.54561466</v>
      </c>
      <c r="AU19" s="208">
        <v>12.378052650000001</v>
      </c>
      <c r="AV19" s="208">
        <v>12.79344931</v>
      </c>
      <c r="AW19" s="208">
        <v>12.44225</v>
      </c>
      <c r="AX19" s="208">
        <v>12.90917</v>
      </c>
      <c r="AY19" s="324">
        <v>12.55162</v>
      </c>
      <c r="AZ19" s="324">
        <v>12.195690000000001</v>
      </c>
      <c r="BA19" s="324">
        <v>11.882020000000001</v>
      </c>
      <c r="BB19" s="324">
        <v>11.87603</v>
      </c>
      <c r="BC19" s="324">
        <v>11.663970000000001</v>
      </c>
      <c r="BD19" s="324">
        <v>11.3291</v>
      </c>
      <c r="BE19" s="324">
        <v>11.2376</v>
      </c>
      <c r="BF19" s="324">
        <v>11.167960000000001</v>
      </c>
      <c r="BG19" s="324">
        <v>11.068530000000001</v>
      </c>
      <c r="BH19" s="324">
        <v>10.5276</v>
      </c>
      <c r="BI19" s="324">
        <v>10.69988</v>
      </c>
      <c r="BJ19" s="324">
        <v>10.950419999999999</v>
      </c>
      <c r="BK19" s="324">
        <v>11.123049999999999</v>
      </c>
      <c r="BL19" s="324">
        <v>11.13904</v>
      </c>
      <c r="BM19" s="324">
        <v>11.10726</v>
      </c>
      <c r="BN19" s="324">
        <v>11.268689999999999</v>
      </c>
      <c r="BO19" s="324">
        <v>11.150740000000001</v>
      </c>
      <c r="BP19" s="324">
        <v>10.875679999999999</v>
      </c>
      <c r="BQ19" s="324">
        <v>10.812379999999999</v>
      </c>
      <c r="BR19" s="324">
        <v>10.76084</v>
      </c>
      <c r="BS19" s="324">
        <v>10.675319999999999</v>
      </c>
      <c r="BT19" s="324">
        <v>10.161849999999999</v>
      </c>
      <c r="BU19" s="324">
        <v>10.370749999999999</v>
      </c>
      <c r="BV19" s="324">
        <v>10.64573</v>
      </c>
    </row>
    <row r="20" spans="1:74" ht="11.15" customHeight="1" x14ac:dyDescent="0.25">
      <c r="A20" s="84" t="s">
        <v>658</v>
      </c>
      <c r="B20" s="184" t="s">
        <v>467</v>
      </c>
      <c r="C20" s="208">
        <v>7.7877435779999997</v>
      </c>
      <c r="D20" s="208">
        <v>8.3376309299999996</v>
      </c>
      <c r="E20" s="208">
        <v>8.2827174869999993</v>
      </c>
      <c r="F20" s="208">
        <v>7.5239622979999998</v>
      </c>
      <c r="G20" s="208">
        <v>7.8049792120000001</v>
      </c>
      <c r="H20" s="208">
        <v>7.7298439029999999</v>
      </c>
      <c r="I20" s="208">
        <v>7.6007308440000001</v>
      </c>
      <c r="J20" s="208">
        <v>7.4445247180000003</v>
      </c>
      <c r="K20" s="208">
        <v>7.2713272690000004</v>
      </c>
      <c r="L20" s="208">
        <v>7.3926811130000001</v>
      </c>
      <c r="M20" s="208">
        <v>7.5529548990000004</v>
      </c>
      <c r="N20" s="208">
        <v>8.2505144060000006</v>
      </c>
      <c r="O20" s="208">
        <v>9.1200355169999998</v>
      </c>
      <c r="P20" s="208">
        <v>8.2811791150000005</v>
      </c>
      <c r="Q20" s="208">
        <v>7.9740701019999998</v>
      </c>
      <c r="R20" s="208">
        <v>7.5752168759999998</v>
      </c>
      <c r="S20" s="208">
        <v>7.9882811929999997</v>
      </c>
      <c r="T20" s="208">
        <v>7.382685135</v>
      </c>
      <c r="U20" s="208">
        <v>6.8945961860000002</v>
      </c>
      <c r="V20" s="208">
        <v>6.7650361749999997</v>
      </c>
      <c r="W20" s="208">
        <v>6.777540278</v>
      </c>
      <c r="X20" s="208">
        <v>7.4513124849999999</v>
      </c>
      <c r="Y20" s="208">
        <v>7.304577943</v>
      </c>
      <c r="Z20" s="208">
        <v>7.5136301029999997</v>
      </c>
      <c r="AA20" s="208">
        <v>7.8976232120000001</v>
      </c>
      <c r="AB20" s="208">
        <v>7.7586788589999998</v>
      </c>
      <c r="AC20" s="208">
        <v>7.9587758500000003</v>
      </c>
      <c r="AD20" s="208">
        <v>7.2569609560000004</v>
      </c>
      <c r="AE20" s="208">
        <v>6.838145183</v>
      </c>
      <c r="AF20" s="208">
        <v>6.7712460940000003</v>
      </c>
      <c r="AG20" s="208">
        <v>6.8113600529999996</v>
      </c>
      <c r="AH20" s="208">
        <v>6.5149590829999999</v>
      </c>
      <c r="AI20" s="208">
        <v>6.8662545179999999</v>
      </c>
      <c r="AJ20" s="208">
        <v>6.9806896480000002</v>
      </c>
      <c r="AK20" s="208">
        <v>7.2254642909999998</v>
      </c>
      <c r="AL20" s="208">
        <v>7.7345386549999997</v>
      </c>
      <c r="AM20" s="208">
        <v>7.8051420670000002</v>
      </c>
      <c r="AN20" s="208">
        <v>7.8403377040000004</v>
      </c>
      <c r="AO20" s="208">
        <v>8.1882746500000003</v>
      </c>
      <c r="AP20" s="208">
        <v>8.2073669519999992</v>
      </c>
      <c r="AQ20" s="208">
        <v>7.8763232949999997</v>
      </c>
      <c r="AR20" s="208">
        <v>7.770724682</v>
      </c>
      <c r="AS20" s="208">
        <v>7.9413858609999997</v>
      </c>
      <c r="AT20" s="208">
        <v>7.9369583859999997</v>
      </c>
      <c r="AU20" s="208">
        <v>8.0729389640000004</v>
      </c>
      <c r="AV20" s="208">
        <v>9.4235965220000004</v>
      </c>
      <c r="AW20" s="208">
        <v>9.4748359999999998</v>
      </c>
      <c r="AX20" s="208">
        <v>9.7185290000000002</v>
      </c>
      <c r="AY20" s="324">
        <v>9.4651610000000002</v>
      </c>
      <c r="AZ20" s="324">
        <v>9.4385709999999996</v>
      </c>
      <c r="BA20" s="324">
        <v>9.4638390000000001</v>
      </c>
      <c r="BB20" s="324">
        <v>8.9652329999999996</v>
      </c>
      <c r="BC20" s="324">
        <v>8.8734549999999999</v>
      </c>
      <c r="BD20" s="324">
        <v>8.6627419999999997</v>
      </c>
      <c r="BE20" s="324">
        <v>8.3090609999999998</v>
      </c>
      <c r="BF20" s="324">
        <v>8.1198139999999999</v>
      </c>
      <c r="BG20" s="324">
        <v>8.0887130000000003</v>
      </c>
      <c r="BH20" s="324">
        <v>8.2951610000000002</v>
      </c>
      <c r="BI20" s="324">
        <v>8.4194329999999997</v>
      </c>
      <c r="BJ20" s="324">
        <v>8.6113940000000007</v>
      </c>
      <c r="BK20" s="324">
        <v>8.6290230000000001</v>
      </c>
      <c r="BL20" s="324">
        <v>8.7690990000000006</v>
      </c>
      <c r="BM20" s="324">
        <v>8.9155130000000007</v>
      </c>
      <c r="BN20" s="324">
        <v>8.4896969999999996</v>
      </c>
      <c r="BO20" s="324">
        <v>8.4395500000000006</v>
      </c>
      <c r="BP20" s="324">
        <v>8.2550190000000008</v>
      </c>
      <c r="BQ20" s="324">
        <v>7.9130890000000003</v>
      </c>
      <c r="BR20" s="324">
        <v>7.7324590000000004</v>
      </c>
      <c r="BS20" s="324">
        <v>7.7172210000000003</v>
      </c>
      <c r="BT20" s="324">
        <v>7.9499490000000002</v>
      </c>
      <c r="BU20" s="324">
        <v>8.1000139999999998</v>
      </c>
      <c r="BV20" s="324">
        <v>8.3100740000000002</v>
      </c>
    </row>
    <row r="21" spans="1:74" ht="11.15" customHeight="1" x14ac:dyDescent="0.25">
      <c r="A21" s="84" t="s">
        <v>659</v>
      </c>
      <c r="B21" s="186" t="s">
        <v>435</v>
      </c>
      <c r="C21" s="208">
        <v>6.0299244510000003</v>
      </c>
      <c r="D21" s="208">
        <v>6.3634424980000004</v>
      </c>
      <c r="E21" s="208">
        <v>6.1384612650000001</v>
      </c>
      <c r="F21" s="208">
        <v>6.1974012849999998</v>
      </c>
      <c r="G21" s="208">
        <v>7.998093313</v>
      </c>
      <c r="H21" s="208">
        <v>8.4859337989999997</v>
      </c>
      <c r="I21" s="208">
        <v>9.1331328270000007</v>
      </c>
      <c r="J21" s="208">
        <v>9.0408560750000007</v>
      </c>
      <c r="K21" s="208">
        <v>8.7502274579999995</v>
      </c>
      <c r="L21" s="208">
        <v>6.805972702</v>
      </c>
      <c r="M21" s="208">
        <v>6.262847732</v>
      </c>
      <c r="N21" s="208">
        <v>6.606607415</v>
      </c>
      <c r="O21" s="208">
        <v>6.2827297440000001</v>
      </c>
      <c r="P21" s="208">
        <v>6.2460028400000001</v>
      </c>
      <c r="Q21" s="208">
        <v>6.1488257659999999</v>
      </c>
      <c r="R21" s="208">
        <v>6.6670790149999997</v>
      </c>
      <c r="S21" s="208">
        <v>7.2392398910000004</v>
      </c>
      <c r="T21" s="208">
        <v>8.2519260869999993</v>
      </c>
      <c r="U21" s="208">
        <v>8.9747837639999997</v>
      </c>
      <c r="V21" s="208">
        <v>8.8038604829999993</v>
      </c>
      <c r="W21" s="208">
        <v>8.6354078219999995</v>
      </c>
      <c r="X21" s="208">
        <v>6.6279092620000002</v>
      </c>
      <c r="Y21" s="208">
        <v>5.8647446649999999</v>
      </c>
      <c r="Z21" s="208">
        <v>5.8708601500000004</v>
      </c>
      <c r="AA21" s="208">
        <v>5.7300329159999999</v>
      </c>
      <c r="AB21" s="208">
        <v>5.6066080569999999</v>
      </c>
      <c r="AC21" s="208">
        <v>5.8943313909999997</v>
      </c>
      <c r="AD21" s="208">
        <v>5.8640354549999998</v>
      </c>
      <c r="AE21" s="208">
        <v>6.8738770599999999</v>
      </c>
      <c r="AF21" s="208">
        <v>9.5290934689999993</v>
      </c>
      <c r="AG21" s="208">
        <v>8.8239402699999996</v>
      </c>
      <c r="AH21" s="208">
        <v>9.0366959579999993</v>
      </c>
      <c r="AI21" s="208">
        <v>8.4947285990000001</v>
      </c>
      <c r="AJ21" s="208">
        <v>6.5316382040000001</v>
      </c>
      <c r="AK21" s="208">
        <v>6.4077101819999998</v>
      </c>
      <c r="AL21" s="208">
        <v>5.9289883090000002</v>
      </c>
      <c r="AM21" s="208">
        <v>5.8746469970000001</v>
      </c>
      <c r="AN21" s="208">
        <v>5.957383987</v>
      </c>
      <c r="AO21" s="208">
        <v>6.7343719770000003</v>
      </c>
      <c r="AP21" s="208">
        <v>7.5786056759999996</v>
      </c>
      <c r="AQ21" s="208">
        <v>8.9231780000000001</v>
      </c>
      <c r="AR21" s="208">
        <v>10.79400547</v>
      </c>
      <c r="AS21" s="208">
        <v>10.59741438</v>
      </c>
      <c r="AT21" s="208">
        <v>11.054641950000001</v>
      </c>
      <c r="AU21" s="208">
        <v>11.39039698</v>
      </c>
      <c r="AV21" s="208">
        <v>9.8378740820000008</v>
      </c>
      <c r="AW21" s="208">
        <v>9.1856220000000004</v>
      </c>
      <c r="AX21" s="208">
        <v>9.1937840000000008</v>
      </c>
      <c r="AY21" s="324">
        <v>8.3603550000000002</v>
      </c>
      <c r="AZ21" s="324">
        <v>8.1405320000000003</v>
      </c>
      <c r="BA21" s="324">
        <v>8.0493749999999995</v>
      </c>
      <c r="BB21" s="324">
        <v>8.2381679999999999</v>
      </c>
      <c r="BC21" s="324">
        <v>9.0027310000000007</v>
      </c>
      <c r="BD21" s="324">
        <v>9.8059949999999994</v>
      </c>
      <c r="BE21" s="324">
        <v>10.07376</v>
      </c>
      <c r="BF21" s="324">
        <v>9.9243849999999991</v>
      </c>
      <c r="BG21" s="324">
        <v>9.2820409999999995</v>
      </c>
      <c r="BH21" s="324">
        <v>7.8821789999999998</v>
      </c>
      <c r="BI21" s="324">
        <v>7.4237580000000003</v>
      </c>
      <c r="BJ21" s="324">
        <v>7.3688099999999999</v>
      </c>
      <c r="BK21" s="324">
        <v>7.3716749999999998</v>
      </c>
      <c r="BL21" s="324">
        <v>7.4003649999999999</v>
      </c>
      <c r="BM21" s="324">
        <v>7.5185380000000004</v>
      </c>
      <c r="BN21" s="324">
        <v>7.7655329999999996</v>
      </c>
      <c r="BO21" s="324">
        <v>8.5741259999999997</v>
      </c>
      <c r="BP21" s="324">
        <v>9.3917560000000009</v>
      </c>
      <c r="BQ21" s="324">
        <v>9.6860689999999998</v>
      </c>
      <c r="BR21" s="324">
        <v>9.5614059999999998</v>
      </c>
      <c r="BS21" s="324">
        <v>8.9433880000000006</v>
      </c>
      <c r="BT21" s="324">
        <v>7.5978789999999998</v>
      </c>
      <c r="BU21" s="324">
        <v>7.2313349999999996</v>
      </c>
      <c r="BV21" s="324">
        <v>7.2315560000000003</v>
      </c>
    </row>
    <row r="22" spans="1:74" ht="11.15" customHeight="1" x14ac:dyDescent="0.25">
      <c r="A22" s="84" t="s">
        <v>660</v>
      </c>
      <c r="B22" s="186" t="s">
        <v>436</v>
      </c>
      <c r="C22" s="208">
        <v>6.8916940159999998</v>
      </c>
      <c r="D22" s="208">
        <v>6.9326207569999996</v>
      </c>
      <c r="E22" s="208">
        <v>7.0407465189999998</v>
      </c>
      <c r="F22" s="208">
        <v>6.9201589950000004</v>
      </c>
      <c r="G22" s="208">
        <v>7.3426472540000001</v>
      </c>
      <c r="H22" s="208">
        <v>8.6625379109999994</v>
      </c>
      <c r="I22" s="208">
        <v>9.1578677749999997</v>
      </c>
      <c r="J22" s="208">
        <v>9.1573045420000003</v>
      </c>
      <c r="K22" s="208">
        <v>8.7187120389999997</v>
      </c>
      <c r="L22" s="208">
        <v>7.1371410639999997</v>
      </c>
      <c r="M22" s="208">
        <v>6.9795408590000001</v>
      </c>
      <c r="N22" s="208">
        <v>7.1583995370000002</v>
      </c>
      <c r="O22" s="208">
        <v>6.9879597919999998</v>
      </c>
      <c r="P22" s="208">
        <v>6.6727283130000004</v>
      </c>
      <c r="Q22" s="208">
        <v>6.4830576280000001</v>
      </c>
      <c r="R22" s="208">
        <v>6.7449236389999996</v>
      </c>
      <c r="S22" s="208">
        <v>7.034284693</v>
      </c>
      <c r="T22" s="208">
        <v>7.9284893539999999</v>
      </c>
      <c r="U22" s="208">
        <v>8.3731394160000008</v>
      </c>
      <c r="V22" s="208">
        <v>8.2454180479999994</v>
      </c>
      <c r="W22" s="208">
        <v>7.85106006</v>
      </c>
      <c r="X22" s="208">
        <v>6.2500943619999996</v>
      </c>
      <c r="Y22" s="208">
        <v>5.9737960709999998</v>
      </c>
      <c r="Z22" s="208">
        <v>6.0160884899999996</v>
      </c>
      <c r="AA22" s="208">
        <v>6.0700997179999998</v>
      </c>
      <c r="AB22" s="208">
        <v>5.8860616349999999</v>
      </c>
      <c r="AC22" s="208">
        <v>5.9393170030000002</v>
      </c>
      <c r="AD22" s="208">
        <v>5.9695349200000001</v>
      </c>
      <c r="AE22" s="208">
        <v>6.9677807209999996</v>
      </c>
      <c r="AF22" s="208">
        <v>7.6779133899999996</v>
      </c>
      <c r="AG22" s="208">
        <v>8.4551221610000002</v>
      </c>
      <c r="AH22" s="208">
        <v>8.0878763429999996</v>
      </c>
      <c r="AI22" s="208">
        <v>8.0989310309999993</v>
      </c>
      <c r="AJ22" s="208">
        <v>6.4092841439999999</v>
      </c>
      <c r="AK22" s="208">
        <v>6.7777621950000002</v>
      </c>
      <c r="AL22" s="208">
        <v>6.4835216200000003</v>
      </c>
      <c r="AM22" s="208">
        <v>6.0269937459999996</v>
      </c>
      <c r="AN22" s="208">
        <v>6.3080829090000003</v>
      </c>
      <c r="AO22" s="208">
        <v>6.7403121199999996</v>
      </c>
      <c r="AP22" s="208">
        <v>7.1361648960000004</v>
      </c>
      <c r="AQ22" s="208">
        <v>7.825486765</v>
      </c>
      <c r="AR22" s="208">
        <v>8.9445951039999994</v>
      </c>
      <c r="AS22" s="208">
        <v>9.6418791289999994</v>
      </c>
      <c r="AT22" s="208">
        <v>10.035316630000001</v>
      </c>
      <c r="AU22" s="208">
        <v>10.121836569999999</v>
      </c>
      <c r="AV22" s="208">
        <v>10.26715862</v>
      </c>
      <c r="AW22" s="208">
        <v>9.8664090000000009</v>
      </c>
      <c r="AX22" s="208">
        <v>9.4907149999999998</v>
      </c>
      <c r="AY22" s="324">
        <v>8.7199419999999996</v>
      </c>
      <c r="AZ22" s="324">
        <v>8.4678090000000008</v>
      </c>
      <c r="BA22" s="324">
        <v>8.4360710000000001</v>
      </c>
      <c r="BB22" s="324">
        <v>8.3450100000000003</v>
      </c>
      <c r="BC22" s="324">
        <v>8.5472439999999992</v>
      </c>
      <c r="BD22" s="324">
        <v>9.6164240000000003</v>
      </c>
      <c r="BE22" s="324">
        <v>10.004630000000001</v>
      </c>
      <c r="BF22" s="324">
        <v>9.9983360000000001</v>
      </c>
      <c r="BG22" s="324">
        <v>9.3950569999999995</v>
      </c>
      <c r="BH22" s="324">
        <v>8.1774199999999997</v>
      </c>
      <c r="BI22" s="324">
        <v>7.8534369999999996</v>
      </c>
      <c r="BJ22" s="324">
        <v>7.6549990000000001</v>
      </c>
      <c r="BK22" s="324">
        <v>7.6364530000000004</v>
      </c>
      <c r="BL22" s="324">
        <v>7.7313239999999999</v>
      </c>
      <c r="BM22" s="324">
        <v>7.9156950000000004</v>
      </c>
      <c r="BN22" s="324">
        <v>7.9222570000000001</v>
      </c>
      <c r="BO22" s="324">
        <v>8.169492</v>
      </c>
      <c r="BP22" s="324">
        <v>9.253952</v>
      </c>
      <c r="BQ22" s="324">
        <v>9.6512860000000007</v>
      </c>
      <c r="BR22" s="324">
        <v>9.6520150000000005</v>
      </c>
      <c r="BS22" s="324">
        <v>9.0724509999999992</v>
      </c>
      <c r="BT22" s="324">
        <v>7.9074099999999996</v>
      </c>
      <c r="BU22" s="324">
        <v>7.644984</v>
      </c>
      <c r="BV22" s="324">
        <v>7.4859819999999999</v>
      </c>
    </row>
    <row r="23" spans="1:74" ht="11.15" customHeight="1" x14ac:dyDescent="0.25">
      <c r="A23" s="84" t="s">
        <v>661</v>
      </c>
      <c r="B23" s="186" t="s">
        <v>437</v>
      </c>
      <c r="C23" s="208">
        <v>8.1896396080000002</v>
      </c>
      <c r="D23" s="208">
        <v>9.0385099439999994</v>
      </c>
      <c r="E23" s="208">
        <v>8.0734271839999998</v>
      </c>
      <c r="F23" s="208">
        <v>8.8687480930000007</v>
      </c>
      <c r="G23" s="208">
        <v>9.5226199820000001</v>
      </c>
      <c r="H23" s="208">
        <v>9.8916960070000002</v>
      </c>
      <c r="I23" s="208">
        <v>9.8750577259999996</v>
      </c>
      <c r="J23" s="208">
        <v>9.6770553180000007</v>
      </c>
      <c r="K23" s="208">
        <v>9.8207314669999999</v>
      </c>
      <c r="L23" s="208">
        <v>9.0516251899999993</v>
      </c>
      <c r="M23" s="208">
        <v>8.6025703379999996</v>
      </c>
      <c r="N23" s="208">
        <v>8.7264293350000006</v>
      </c>
      <c r="O23" s="208">
        <v>8.9692545859999999</v>
      </c>
      <c r="P23" s="208">
        <v>9.0104583149999993</v>
      </c>
      <c r="Q23" s="208">
        <v>8.3710570870000005</v>
      </c>
      <c r="R23" s="208">
        <v>9.3350315189999993</v>
      </c>
      <c r="S23" s="208">
        <v>9.4455556900000008</v>
      </c>
      <c r="T23" s="208">
        <v>9.8124343609999993</v>
      </c>
      <c r="U23" s="208">
        <v>10.318722709999999</v>
      </c>
      <c r="V23" s="208">
        <v>9.5094948779999999</v>
      </c>
      <c r="W23" s="208">
        <v>9.509953737</v>
      </c>
      <c r="X23" s="208">
        <v>9.3429174879999994</v>
      </c>
      <c r="Y23" s="208">
        <v>8.2306538650000007</v>
      </c>
      <c r="Z23" s="208">
        <v>8.9650865849999999</v>
      </c>
      <c r="AA23" s="208">
        <v>8.6158533970000004</v>
      </c>
      <c r="AB23" s="208">
        <v>8.2070577</v>
      </c>
      <c r="AC23" s="208">
        <v>8.7764204699999997</v>
      </c>
      <c r="AD23" s="208">
        <v>9.0967061460000007</v>
      </c>
      <c r="AE23" s="208">
        <v>9.2222744080000005</v>
      </c>
      <c r="AF23" s="208">
        <v>9.381133449</v>
      </c>
      <c r="AG23" s="208">
        <v>9.773285607</v>
      </c>
      <c r="AH23" s="208">
        <v>9.3985576060000007</v>
      </c>
      <c r="AI23" s="208">
        <v>9.4466095620000008</v>
      </c>
      <c r="AJ23" s="208">
        <v>9.5976824119999993</v>
      </c>
      <c r="AK23" s="208">
        <v>9.3956708330000005</v>
      </c>
      <c r="AL23" s="208">
        <v>8.3004743679999997</v>
      </c>
      <c r="AM23" s="208">
        <v>8.4436415910000004</v>
      </c>
      <c r="AN23" s="208">
        <v>8.4919815439999997</v>
      </c>
      <c r="AO23" s="208">
        <v>9.3904054689999992</v>
      </c>
      <c r="AP23" s="208">
        <v>9.3715815459999998</v>
      </c>
      <c r="AQ23" s="208">
        <v>9.9725957699999999</v>
      </c>
      <c r="AR23" s="208">
        <v>10.48129103</v>
      </c>
      <c r="AS23" s="208">
        <v>10.30315238</v>
      </c>
      <c r="AT23" s="208">
        <v>10.21625264</v>
      </c>
      <c r="AU23" s="208">
        <v>10.59967988</v>
      </c>
      <c r="AV23" s="208">
        <v>10.802889029999999</v>
      </c>
      <c r="AW23" s="208">
        <v>10.36435</v>
      </c>
      <c r="AX23" s="208">
        <v>10.856450000000001</v>
      </c>
      <c r="AY23" s="324">
        <v>10.116759999999999</v>
      </c>
      <c r="AZ23" s="324">
        <v>9.9218299999999999</v>
      </c>
      <c r="BA23" s="324">
        <v>9.7631680000000003</v>
      </c>
      <c r="BB23" s="324">
        <v>10.200889999999999</v>
      </c>
      <c r="BC23" s="324">
        <v>10.599170000000001</v>
      </c>
      <c r="BD23" s="324">
        <v>10.924670000000001</v>
      </c>
      <c r="BE23" s="324">
        <v>10.879479999999999</v>
      </c>
      <c r="BF23" s="324">
        <v>10.726000000000001</v>
      </c>
      <c r="BG23" s="324">
        <v>10.664870000000001</v>
      </c>
      <c r="BH23" s="324">
        <v>10.06512</v>
      </c>
      <c r="BI23" s="324">
        <v>9.6341230000000007</v>
      </c>
      <c r="BJ23" s="324">
        <v>9.3242200000000004</v>
      </c>
      <c r="BK23" s="324">
        <v>9.2520199999999999</v>
      </c>
      <c r="BL23" s="324">
        <v>9.2005210000000002</v>
      </c>
      <c r="BM23" s="324">
        <v>9.1844730000000006</v>
      </c>
      <c r="BN23" s="324">
        <v>9.7011190000000003</v>
      </c>
      <c r="BO23" s="324">
        <v>10.14162</v>
      </c>
      <c r="BP23" s="324">
        <v>10.48634</v>
      </c>
      <c r="BQ23" s="324">
        <v>10.47218</v>
      </c>
      <c r="BR23" s="324">
        <v>10.340059999999999</v>
      </c>
      <c r="BS23" s="324">
        <v>10.32053</v>
      </c>
      <c r="BT23" s="324">
        <v>9.8076310000000007</v>
      </c>
      <c r="BU23" s="324">
        <v>9.4776299999999996</v>
      </c>
      <c r="BV23" s="324">
        <v>9.2556879999999992</v>
      </c>
    </row>
    <row r="24" spans="1:74" ht="11.15" customHeight="1" x14ac:dyDescent="0.25">
      <c r="A24" s="84" t="s">
        <v>662</v>
      </c>
      <c r="B24" s="186" t="s">
        <v>438</v>
      </c>
      <c r="C24" s="208">
        <v>8.4273835080000001</v>
      </c>
      <c r="D24" s="208">
        <v>8.7832078879999997</v>
      </c>
      <c r="E24" s="208">
        <v>8.9241448099999996</v>
      </c>
      <c r="F24" s="208">
        <v>8.7216357589999998</v>
      </c>
      <c r="G24" s="208">
        <v>9.7147233550000003</v>
      </c>
      <c r="H24" s="208">
        <v>10.471555739999999</v>
      </c>
      <c r="I24" s="208">
        <v>10.76986241</v>
      </c>
      <c r="J24" s="208">
        <v>10.77569911</v>
      </c>
      <c r="K24" s="208">
        <v>10.20431992</v>
      </c>
      <c r="L24" s="208">
        <v>9.6619295869999995</v>
      </c>
      <c r="M24" s="208">
        <v>8.6535219730000001</v>
      </c>
      <c r="N24" s="208">
        <v>8.7396534330000009</v>
      </c>
      <c r="O24" s="208">
        <v>8.7889179479999999</v>
      </c>
      <c r="P24" s="208">
        <v>8.6511816980000003</v>
      </c>
      <c r="Q24" s="208">
        <v>8.3573090059999995</v>
      </c>
      <c r="R24" s="208">
        <v>9.1630813179999997</v>
      </c>
      <c r="S24" s="208">
        <v>10.187327310000001</v>
      </c>
      <c r="T24" s="208">
        <v>10.347916270000001</v>
      </c>
      <c r="U24" s="208">
        <v>10.039520250000001</v>
      </c>
      <c r="V24" s="208">
        <v>10.14862814</v>
      </c>
      <c r="W24" s="208">
        <v>10.16848514</v>
      </c>
      <c r="X24" s="208">
        <v>9.7493809890000005</v>
      </c>
      <c r="Y24" s="208">
        <v>7.9334041229999999</v>
      </c>
      <c r="Z24" s="208">
        <v>8.4425170460000007</v>
      </c>
      <c r="AA24" s="208">
        <v>8.5393907969999994</v>
      </c>
      <c r="AB24" s="208">
        <v>8.1228863479999998</v>
      </c>
      <c r="AC24" s="208">
        <v>8.4172391090000005</v>
      </c>
      <c r="AD24" s="208">
        <v>8.6864697080000006</v>
      </c>
      <c r="AE24" s="208">
        <v>9.5699089789999991</v>
      </c>
      <c r="AF24" s="208">
        <v>9.6034040330000003</v>
      </c>
      <c r="AG24" s="208">
        <v>10.03592886</v>
      </c>
      <c r="AH24" s="208">
        <v>10.33311183</v>
      </c>
      <c r="AI24" s="208">
        <v>10.30860983</v>
      </c>
      <c r="AJ24" s="208">
        <v>9.4730954779999994</v>
      </c>
      <c r="AK24" s="208">
        <v>9.3309550290000001</v>
      </c>
      <c r="AL24" s="208">
        <v>8.0567080359999999</v>
      </c>
      <c r="AM24" s="208">
        <v>8.6377069510000002</v>
      </c>
      <c r="AN24" s="208">
        <v>7.870382921</v>
      </c>
      <c r="AO24" s="208">
        <v>8.6423024050000006</v>
      </c>
      <c r="AP24" s="208">
        <v>9.3706967030000001</v>
      </c>
      <c r="AQ24" s="208">
        <v>10.10184729</v>
      </c>
      <c r="AR24" s="208">
        <v>10.593991040000001</v>
      </c>
      <c r="AS24" s="208">
        <v>11.21747397</v>
      </c>
      <c r="AT24" s="208">
        <v>12.56644919</v>
      </c>
      <c r="AU24" s="208">
        <v>12.05059741</v>
      </c>
      <c r="AV24" s="208">
        <v>12.110810499999999</v>
      </c>
      <c r="AW24" s="208">
        <v>11.372640000000001</v>
      </c>
      <c r="AX24" s="208">
        <v>11.178190000000001</v>
      </c>
      <c r="AY24" s="324">
        <v>10.47504</v>
      </c>
      <c r="AZ24" s="324">
        <v>10.21552</v>
      </c>
      <c r="BA24" s="324">
        <v>10.04388</v>
      </c>
      <c r="BB24" s="324">
        <v>10.400080000000001</v>
      </c>
      <c r="BC24" s="324">
        <v>10.719049999999999</v>
      </c>
      <c r="BD24" s="324">
        <v>10.89358</v>
      </c>
      <c r="BE24" s="324">
        <v>11.015879999999999</v>
      </c>
      <c r="BF24" s="324">
        <v>11.0496</v>
      </c>
      <c r="BG24" s="324">
        <v>10.78734</v>
      </c>
      <c r="BH24" s="324">
        <v>10.418749999999999</v>
      </c>
      <c r="BI24" s="324">
        <v>9.8132889999999993</v>
      </c>
      <c r="BJ24" s="324">
        <v>9.2155760000000004</v>
      </c>
      <c r="BK24" s="324">
        <v>9.0205749999999991</v>
      </c>
      <c r="BL24" s="324">
        <v>9.1090730000000004</v>
      </c>
      <c r="BM24" s="324">
        <v>9.2184480000000004</v>
      </c>
      <c r="BN24" s="324">
        <v>9.7598509999999994</v>
      </c>
      <c r="BO24" s="324">
        <v>10.19295</v>
      </c>
      <c r="BP24" s="324">
        <v>10.43901</v>
      </c>
      <c r="BQ24" s="324">
        <v>10.60188</v>
      </c>
      <c r="BR24" s="324">
        <v>10.660399999999999</v>
      </c>
      <c r="BS24" s="324">
        <v>10.41821</v>
      </c>
      <c r="BT24" s="324">
        <v>10.09028</v>
      </c>
      <c r="BU24" s="324">
        <v>9.5391200000000005</v>
      </c>
      <c r="BV24" s="324">
        <v>8.984299</v>
      </c>
    </row>
    <row r="25" spans="1:74" ht="11.15" customHeight="1" x14ac:dyDescent="0.25">
      <c r="A25" s="84" t="s">
        <v>663</v>
      </c>
      <c r="B25" s="186" t="s">
        <v>439</v>
      </c>
      <c r="C25" s="208">
        <v>6.5109722320000003</v>
      </c>
      <c r="D25" s="208">
        <v>6.7310512290000002</v>
      </c>
      <c r="E25" s="208">
        <v>7.0530783770000003</v>
      </c>
      <c r="F25" s="208">
        <v>7.0939913529999998</v>
      </c>
      <c r="G25" s="208">
        <v>7.4507061239999999</v>
      </c>
      <c r="H25" s="208">
        <v>7.9491504400000004</v>
      </c>
      <c r="I25" s="208">
        <v>8.0443928620000005</v>
      </c>
      <c r="J25" s="208">
        <v>8.0249149679999991</v>
      </c>
      <c r="K25" s="208">
        <v>7.8694838689999997</v>
      </c>
      <c r="L25" s="208">
        <v>7.4118006980000004</v>
      </c>
      <c r="M25" s="208">
        <v>6.4992030270000001</v>
      </c>
      <c r="N25" s="208">
        <v>6.1842281640000003</v>
      </c>
      <c r="O25" s="208">
        <v>6.4084556069999996</v>
      </c>
      <c r="P25" s="208">
        <v>6.2548433980000002</v>
      </c>
      <c r="Q25" s="208">
        <v>6.200952751</v>
      </c>
      <c r="R25" s="208">
        <v>6.4745493339999998</v>
      </c>
      <c r="S25" s="208">
        <v>7.248956884</v>
      </c>
      <c r="T25" s="208">
        <v>7.364011906</v>
      </c>
      <c r="U25" s="208">
        <v>7.6522494200000004</v>
      </c>
      <c r="V25" s="208">
        <v>7.880171754</v>
      </c>
      <c r="W25" s="208">
        <v>8.060517097</v>
      </c>
      <c r="X25" s="208">
        <v>8.0672691499999996</v>
      </c>
      <c r="Y25" s="208">
        <v>6.4011837070000004</v>
      </c>
      <c r="Z25" s="208">
        <v>6.2843440859999999</v>
      </c>
      <c r="AA25" s="208">
        <v>6.1500894429999997</v>
      </c>
      <c r="AB25" s="208">
        <v>5.7932557229999997</v>
      </c>
      <c r="AC25" s="208">
        <v>6.1459988220000001</v>
      </c>
      <c r="AD25" s="208">
        <v>6.4371768979999997</v>
      </c>
      <c r="AE25" s="208">
        <v>7.3387547270000004</v>
      </c>
      <c r="AF25" s="208">
        <v>8.3953133490000003</v>
      </c>
      <c r="AG25" s="208">
        <v>7.7297076469999997</v>
      </c>
      <c r="AH25" s="208">
        <v>8.1756655009999992</v>
      </c>
      <c r="AI25" s="208">
        <v>8.510442244</v>
      </c>
      <c r="AJ25" s="208">
        <v>7.5980697700000004</v>
      </c>
      <c r="AK25" s="208">
        <v>7.888759726</v>
      </c>
      <c r="AL25" s="208">
        <v>7.1412639960000002</v>
      </c>
      <c r="AM25" s="208">
        <v>7.1009786129999997</v>
      </c>
      <c r="AN25" s="208">
        <v>6.6904484059999998</v>
      </c>
      <c r="AO25" s="208">
        <v>6.97314481</v>
      </c>
      <c r="AP25" s="208">
        <v>8.0359763799999993</v>
      </c>
      <c r="AQ25" s="208">
        <v>8.8491006080000005</v>
      </c>
      <c r="AR25" s="208">
        <v>9.1105116909999992</v>
      </c>
      <c r="AS25" s="208">
        <v>9.621834496</v>
      </c>
      <c r="AT25" s="208">
        <v>10.344711119999999</v>
      </c>
      <c r="AU25" s="208">
        <v>10.43155945</v>
      </c>
      <c r="AV25" s="208">
        <v>11.18648207</v>
      </c>
      <c r="AW25" s="208">
        <v>10.73434</v>
      </c>
      <c r="AX25" s="208">
        <v>10.517429999999999</v>
      </c>
      <c r="AY25" s="324">
        <v>9.5199069999999999</v>
      </c>
      <c r="AZ25" s="324">
        <v>9.0093560000000004</v>
      </c>
      <c r="BA25" s="324">
        <v>8.7130659999999995</v>
      </c>
      <c r="BB25" s="324">
        <v>8.8023430000000005</v>
      </c>
      <c r="BC25" s="324">
        <v>8.9680350000000004</v>
      </c>
      <c r="BD25" s="324">
        <v>9.0074889999999996</v>
      </c>
      <c r="BE25" s="324">
        <v>9.1362609999999993</v>
      </c>
      <c r="BF25" s="324">
        <v>9.2068860000000008</v>
      </c>
      <c r="BG25" s="324">
        <v>9.0955659999999998</v>
      </c>
      <c r="BH25" s="324">
        <v>8.9709230000000009</v>
      </c>
      <c r="BI25" s="324">
        <v>8.3627219999999998</v>
      </c>
      <c r="BJ25" s="324">
        <v>7.7768899999999999</v>
      </c>
      <c r="BK25" s="324">
        <v>7.4877469999999997</v>
      </c>
      <c r="BL25" s="324">
        <v>7.4976269999999996</v>
      </c>
      <c r="BM25" s="324">
        <v>7.6024260000000004</v>
      </c>
      <c r="BN25" s="324">
        <v>7.9262160000000002</v>
      </c>
      <c r="BO25" s="324">
        <v>8.2319099999999992</v>
      </c>
      <c r="BP25" s="324">
        <v>8.3576309999999996</v>
      </c>
      <c r="BQ25" s="324">
        <v>8.5437329999999996</v>
      </c>
      <c r="BR25" s="324">
        <v>8.6569479999999999</v>
      </c>
      <c r="BS25" s="324">
        <v>8.5706220000000002</v>
      </c>
      <c r="BT25" s="324">
        <v>8.5057030000000005</v>
      </c>
      <c r="BU25" s="324">
        <v>7.9943770000000001</v>
      </c>
      <c r="BV25" s="324">
        <v>7.4806939999999997</v>
      </c>
    </row>
    <row r="26" spans="1:74" ht="11.15" customHeight="1" x14ac:dyDescent="0.25">
      <c r="A26" s="84" t="s">
        <v>664</v>
      </c>
      <c r="B26" s="186" t="s">
        <v>440</v>
      </c>
      <c r="C26" s="208">
        <v>6.9609356230000001</v>
      </c>
      <c r="D26" s="208">
        <v>6.9576021910000003</v>
      </c>
      <c r="E26" s="208">
        <v>7.1037485089999999</v>
      </c>
      <c r="F26" s="208">
        <v>7.0806907399999996</v>
      </c>
      <c r="G26" s="208">
        <v>7.799652547</v>
      </c>
      <c r="H26" s="208">
        <v>8.0172996609999991</v>
      </c>
      <c r="I26" s="208">
        <v>8.4722930810000001</v>
      </c>
      <c r="J26" s="208">
        <v>7.5580712190000003</v>
      </c>
      <c r="K26" s="208">
        <v>7.6892136600000001</v>
      </c>
      <c r="L26" s="208">
        <v>6.7688587790000003</v>
      </c>
      <c r="M26" s="208">
        <v>6.2929702949999999</v>
      </c>
      <c r="N26" s="208">
        <v>6.1575033880000003</v>
      </c>
      <c r="O26" s="208">
        <v>6.3265368769999997</v>
      </c>
      <c r="P26" s="208">
        <v>6.4024840320000003</v>
      </c>
      <c r="Q26" s="208">
        <v>6.4734455909999999</v>
      </c>
      <c r="R26" s="208">
        <v>6.516547246</v>
      </c>
      <c r="S26" s="208">
        <v>6.6873560330000004</v>
      </c>
      <c r="T26" s="208">
        <v>7.169357175</v>
      </c>
      <c r="U26" s="208">
        <v>7.2213817389999999</v>
      </c>
      <c r="V26" s="208">
        <v>7.3761474390000004</v>
      </c>
      <c r="W26" s="208">
        <v>7.3876157439999997</v>
      </c>
      <c r="X26" s="208">
        <v>6.4107552019999998</v>
      </c>
      <c r="Y26" s="208">
        <v>6.0783178400000004</v>
      </c>
      <c r="Z26" s="208">
        <v>6.0916593969999999</v>
      </c>
      <c r="AA26" s="208">
        <v>6.0679192129999997</v>
      </c>
      <c r="AB26" s="208">
        <v>6.0243459079999999</v>
      </c>
      <c r="AC26" s="208">
        <v>6.1239871600000004</v>
      </c>
      <c r="AD26" s="208">
        <v>6.2879424909999999</v>
      </c>
      <c r="AE26" s="208">
        <v>6.8479913090000002</v>
      </c>
      <c r="AF26" s="208">
        <v>7.2578577299999996</v>
      </c>
      <c r="AG26" s="208">
        <v>7.5263684819999996</v>
      </c>
      <c r="AH26" s="208">
        <v>7.5780471440000001</v>
      </c>
      <c r="AI26" s="208">
        <v>7.0866807490000001</v>
      </c>
      <c r="AJ26" s="208">
        <v>6.6267513559999998</v>
      </c>
      <c r="AK26" s="208">
        <v>6.362309432</v>
      </c>
      <c r="AL26" s="208">
        <v>6.2933734269999997</v>
      </c>
      <c r="AM26" s="208">
        <v>6.3464316629999997</v>
      </c>
      <c r="AN26" s="208">
        <v>6.4687686180000004</v>
      </c>
      <c r="AO26" s="208">
        <v>6.719482728</v>
      </c>
      <c r="AP26" s="208">
        <v>7.3503335859999996</v>
      </c>
      <c r="AQ26" s="208">
        <v>7.9961880289999998</v>
      </c>
      <c r="AR26" s="208">
        <v>8.2659857500000005</v>
      </c>
      <c r="AS26" s="208">
        <v>8.955178171</v>
      </c>
      <c r="AT26" s="208">
        <v>9.4555419710000006</v>
      </c>
      <c r="AU26" s="208">
        <v>9.3611047070000009</v>
      </c>
      <c r="AV26" s="208">
        <v>9.0224256969999992</v>
      </c>
      <c r="AW26" s="208">
        <v>8.780958</v>
      </c>
      <c r="AX26" s="208">
        <v>8.7515889999999992</v>
      </c>
      <c r="AY26" s="324">
        <v>8.5207630000000005</v>
      </c>
      <c r="AZ26" s="324">
        <v>8.5086840000000006</v>
      </c>
      <c r="BA26" s="324">
        <v>8.4381629999999994</v>
      </c>
      <c r="BB26" s="324">
        <v>8.4488489999999992</v>
      </c>
      <c r="BC26" s="324">
        <v>8.5533409999999996</v>
      </c>
      <c r="BD26" s="324">
        <v>8.9350419999999993</v>
      </c>
      <c r="BE26" s="324">
        <v>9.3193999999999999</v>
      </c>
      <c r="BF26" s="324">
        <v>9.3326080000000005</v>
      </c>
      <c r="BG26" s="324">
        <v>9.1848360000000007</v>
      </c>
      <c r="BH26" s="324">
        <v>8.5391340000000007</v>
      </c>
      <c r="BI26" s="324">
        <v>7.9415560000000003</v>
      </c>
      <c r="BJ26" s="324">
        <v>7.7012200000000002</v>
      </c>
      <c r="BK26" s="324">
        <v>7.5947490000000002</v>
      </c>
      <c r="BL26" s="324">
        <v>7.6926889999999997</v>
      </c>
      <c r="BM26" s="324">
        <v>7.7193500000000004</v>
      </c>
      <c r="BN26" s="324">
        <v>7.7993009999999998</v>
      </c>
      <c r="BO26" s="324">
        <v>7.9551809999999996</v>
      </c>
      <c r="BP26" s="324">
        <v>8.3756889999999995</v>
      </c>
      <c r="BQ26" s="324">
        <v>8.7887869999999992</v>
      </c>
      <c r="BR26" s="324">
        <v>8.8283959999999997</v>
      </c>
      <c r="BS26" s="324">
        <v>8.7059599999999993</v>
      </c>
      <c r="BT26" s="324">
        <v>8.0949589999999993</v>
      </c>
      <c r="BU26" s="324">
        <v>7.5407760000000001</v>
      </c>
      <c r="BV26" s="324">
        <v>7.3390380000000004</v>
      </c>
    </row>
    <row r="27" spans="1:74" ht="11.15" customHeight="1" x14ac:dyDescent="0.25">
      <c r="A27" s="84" t="s">
        <v>665</v>
      </c>
      <c r="B27" s="186" t="s">
        <v>441</v>
      </c>
      <c r="C27" s="208">
        <v>8.8226280900000003</v>
      </c>
      <c r="D27" s="208">
        <v>8.9553310980000003</v>
      </c>
      <c r="E27" s="208">
        <v>8.806901818</v>
      </c>
      <c r="F27" s="208">
        <v>8.6098163529999994</v>
      </c>
      <c r="G27" s="208">
        <v>8.5350408590000004</v>
      </c>
      <c r="H27" s="208">
        <v>8.4783965709999993</v>
      </c>
      <c r="I27" s="208">
        <v>9.1778928670000006</v>
      </c>
      <c r="J27" s="208">
        <v>9.0591103069999992</v>
      </c>
      <c r="K27" s="208">
        <v>8.9932663890000004</v>
      </c>
      <c r="L27" s="208">
        <v>8.2468311990000007</v>
      </c>
      <c r="M27" s="208">
        <v>8.4116935290000008</v>
      </c>
      <c r="N27" s="208">
        <v>9.0483670269999994</v>
      </c>
      <c r="O27" s="208">
        <v>9.1510728990000008</v>
      </c>
      <c r="P27" s="208">
        <v>8.7962258359999996</v>
      </c>
      <c r="Q27" s="208">
        <v>9.2490734620000001</v>
      </c>
      <c r="R27" s="208">
        <v>9.1751340690000003</v>
      </c>
      <c r="S27" s="208">
        <v>8.7251128659999999</v>
      </c>
      <c r="T27" s="208">
        <v>8.7964981210000008</v>
      </c>
      <c r="U27" s="208">
        <v>9.281496508</v>
      </c>
      <c r="V27" s="208">
        <v>8.9703456070000005</v>
      </c>
      <c r="W27" s="208">
        <v>9.1067169620000001</v>
      </c>
      <c r="X27" s="208">
        <v>8.5731120789999995</v>
      </c>
      <c r="Y27" s="208">
        <v>8.8087070270000005</v>
      </c>
      <c r="Z27" s="208">
        <v>9.423950949</v>
      </c>
      <c r="AA27" s="208">
        <v>9.7099200270000008</v>
      </c>
      <c r="AB27" s="208">
        <v>9.4404911479999996</v>
      </c>
      <c r="AC27" s="208">
        <v>9.2416758360000006</v>
      </c>
      <c r="AD27" s="208">
        <v>9.3416889790000006</v>
      </c>
      <c r="AE27" s="208">
        <v>9.5315802390000002</v>
      </c>
      <c r="AF27" s="208">
        <v>9.2328821179999991</v>
      </c>
      <c r="AG27" s="208">
        <v>9.5160205139999992</v>
      </c>
      <c r="AH27" s="208">
        <v>9.4639407650000003</v>
      </c>
      <c r="AI27" s="208">
        <v>9.5722736929999996</v>
      </c>
      <c r="AJ27" s="208">
        <v>9.1561624219999995</v>
      </c>
      <c r="AK27" s="208">
        <v>9.5507425149999996</v>
      </c>
      <c r="AL27" s="208">
        <v>9.9687782289999998</v>
      </c>
      <c r="AM27" s="208">
        <v>10.632248450000001</v>
      </c>
      <c r="AN27" s="208">
        <v>10.12461899</v>
      </c>
      <c r="AO27" s="208">
        <v>10.63185341</v>
      </c>
      <c r="AP27" s="208">
        <v>10.07129997</v>
      </c>
      <c r="AQ27" s="208">
        <v>10.12736836</v>
      </c>
      <c r="AR27" s="208">
        <v>10.881001810000001</v>
      </c>
      <c r="AS27" s="208">
        <v>11.446627360000001</v>
      </c>
      <c r="AT27" s="208">
        <v>11.42245537</v>
      </c>
      <c r="AU27" s="208">
        <v>11.11237624</v>
      </c>
      <c r="AV27" s="208">
        <v>11.323959779999999</v>
      </c>
      <c r="AW27" s="208">
        <v>11.50811</v>
      </c>
      <c r="AX27" s="208">
        <v>11.46064</v>
      </c>
      <c r="AY27" s="324">
        <v>11.004200000000001</v>
      </c>
      <c r="AZ27" s="324">
        <v>10.8409</v>
      </c>
      <c r="BA27" s="324">
        <v>10.73821</v>
      </c>
      <c r="BB27" s="324">
        <v>10.296810000000001</v>
      </c>
      <c r="BC27" s="324">
        <v>10.02605</v>
      </c>
      <c r="BD27" s="324">
        <v>10.64054</v>
      </c>
      <c r="BE27" s="324">
        <v>10.678559999999999</v>
      </c>
      <c r="BF27" s="324">
        <v>10.74319</v>
      </c>
      <c r="BG27" s="324">
        <v>10.40934</v>
      </c>
      <c r="BH27" s="324">
        <v>10.1198</v>
      </c>
      <c r="BI27" s="324">
        <v>9.9224669999999993</v>
      </c>
      <c r="BJ27" s="324">
        <v>10.189349999999999</v>
      </c>
      <c r="BK27" s="324">
        <v>9.8313670000000002</v>
      </c>
      <c r="BL27" s="324">
        <v>9.6823409999999992</v>
      </c>
      <c r="BM27" s="324">
        <v>9.6565550000000009</v>
      </c>
      <c r="BN27" s="324">
        <v>9.2538809999999998</v>
      </c>
      <c r="BO27" s="324">
        <v>9.1602010000000007</v>
      </c>
      <c r="BP27" s="324">
        <v>9.4568119999999993</v>
      </c>
      <c r="BQ27" s="324">
        <v>9.5196860000000001</v>
      </c>
      <c r="BR27" s="324">
        <v>9.6045420000000004</v>
      </c>
      <c r="BS27" s="324">
        <v>9.2902260000000005</v>
      </c>
      <c r="BT27" s="324">
        <v>9.0352139999999999</v>
      </c>
      <c r="BU27" s="324">
        <v>8.7825550000000003</v>
      </c>
      <c r="BV27" s="324">
        <v>9.0877800000000004</v>
      </c>
    </row>
    <row r="28" spans="1:74" ht="11.15" customHeight="1" x14ac:dyDescent="0.25">
      <c r="A28" s="84" t="s">
        <v>666</v>
      </c>
      <c r="B28" s="186" t="s">
        <v>415</v>
      </c>
      <c r="C28" s="208">
        <v>7.4</v>
      </c>
      <c r="D28" s="208">
        <v>7.74</v>
      </c>
      <c r="E28" s="208">
        <v>7.71</v>
      </c>
      <c r="F28" s="208">
        <v>7.65</v>
      </c>
      <c r="G28" s="208">
        <v>8.34</v>
      </c>
      <c r="H28" s="208">
        <v>8.58</v>
      </c>
      <c r="I28" s="208">
        <v>8.84</v>
      </c>
      <c r="J28" s="208">
        <v>8.69</v>
      </c>
      <c r="K28" s="208">
        <v>8.57</v>
      </c>
      <c r="L28" s="208">
        <v>7.69</v>
      </c>
      <c r="M28" s="208">
        <v>7.34</v>
      </c>
      <c r="N28" s="208">
        <v>7.7</v>
      </c>
      <c r="O28" s="208">
        <v>7.67</v>
      </c>
      <c r="P28" s="208">
        <v>7.54</v>
      </c>
      <c r="Q28" s="208">
        <v>7.4</v>
      </c>
      <c r="R28" s="208">
        <v>7.72</v>
      </c>
      <c r="S28" s="208">
        <v>8.06</v>
      </c>
      <c r="T28" s="208">
        <v>8.2899999999999991</v>
      </c>
      <c r="U28" s="208">
        <v>8.4700000000000006</v>
      </c>
      <c r="V28" s="208">
        <v>8.41</v>
      </c>
      <c r="W28" s="208">
        <v>8.34</v>
      </c>
      <c r="X28" s="208">
        <v>7.63</v>
      </c>
      <c r="Y28" s="208">
        <v>6.98</v>
      </c>
      <c r="Z28" s="208">
        <v>7.19</v>
      </c>
      <c r="AA28" s="208">
        <v>7.24</v>
      </c>
      <c r="AB28" s="208">
        <v>7.03</v>
      </c>
      <c r="AC28" s="208">
        <v>7.29</v>
      </c>
      <c r="AD28" s="208">
        <v>7.24</v>
      </c>
      <c r="AE28" s="208">
        <v>7.73</v>
      </c>
      <c r="AF28" s="208">
        <v>8.24</v>
      </c>
      <c r="AG28" s="208">
        <v>8.49</v>
      </c>
      <c r="AH28" s="208">
        <v>8.48</v>
      </c>
      <c r="AI28" s="208">
        <v>8.4499999999999993</v>
      </c>
      <c r="AJ28" s="208">
        <v>7.59</v>
      </c>
      <c r="AK28" s="208">
        <v>7.64</v>
      </c>
      <c r="AL28" s="208">
        <v>7.39</v>
      </c>
      <c r="AM28" s="208">
        <v>7.41</v>
      </c>
      <c r="AN28" s="208">
        <v>7.35</v>
      </c>
      <c r="AO28" s="208">
        <v>7.99</v>
      </c>
      <c r="AP28" s="208">
        <v>8.4</v>
      </c>
      <c r="AQ28" s="208">
        <v>8.9600000000000009</v>
      </c>
      <c r="AR28" s="208">
        <v>9.58</v>
      </c>
      <c r="AS28" s="208">
        <v>9.8800000000000008</v>
      </c>
      <c r="AT28" s="208">
        <v>10.19</v>
      </c>
      <c r="AU28" s="208">
        <v>10.28</v>
      </c>
      <c r="AV28" s="208">
        <v>10.44</v>
      </c>
      <c r="AW28" s="208">
        <v>10.053290000000001</v>
      </c>
      <c r="AX28" s="208">
        <v>10.09707</v>
      </c>
      <c r="AY28" s="324">
        <v>9.4670400000000008</v>
      </c>
      <c r="AZ28" s="324">
        <v>9.2442379999999993</v>
      </c>
      <c r="BA28" s="324">
        <v>9.1861990000000002</v>
      </c>
      <c r="BB28" s="324">
        <v>9.1695139999999995</v>
      </c>
      <c r="BC28" s="324">
        <v>9.4001300000000008</v>
      </c>
      <c r="BD28" s="324">
        <v>9.7399649999999998</v>
      </c>
      <c r="BE28" s="324">
        <v>9.7588159999999995</v>
      </c>
      <c r="BF28" s="324">
        <v>9.7027439999999991</v>
      </c>
      <c r="BG28" s="324">
        <v>9.4738489999999995</v>
      </c>
      <c r="BH28" s="324">
        <v>8.8908430000000003</v>
      </c>
      <c r="BI28" s="324">
        <v>8.5628480000000007</v>
      </c>
      <c r="BJ28" s="324">
        <v>8.4507089999999998</v>
      </c>
      <c r="BK28" s="324">
        <v>8.3571100000000005</v>
      </c>
      <c r="BL28" s="324">
        <v>8.3822360000000007</v>
      </c>
      <c r="BM28" s="324">
        <v>8.5164179999999998</v>
      </c>
      <c r="BN28" s="324">
        <v>8.5785800000000005</v>
      </c>
      <c r="BO28" s="324">
        <v>8.8720809999999997</v>
      </c>
      <c r="BP28" s="324">
        <v>9.1794390000000003</v>
      </c>
      <c r="BQ28" s="324">
        <v>9.2381600000000006</v>
      </c>
      <c r="BR28" s="324">
        <v>9.2039449999999992</v>
      </c>
      <c r="BS28" s="324">
        <v>8.9864709999999999</v>
      </c>
      <c r="BT28" s="324">
        <v>8.4664090000000005</v>
      </c>
      <c r="BU28" s="324">
        <v>8.2121689999999994</v>
      </c>
      <c r="BV28" s="324">
        <v>8.1559419999999996</v>
      </c>
    </row>
    <row r="29" spans="1:74" ht="11.15" customHeight="1" x14ac:dyDescent="0.25">
      <c r="A29" s="84"/>
      <c r="B29" s="88" t="s">
        <v>1011</v>
      </c>
      <c r="C29" s="225"/>
      <c r="D29" s="225"/>
      <c r="E29" s="225"/>
      <c r="F29" s="225"/>
      <c r="G29" s="225"/>
      <c r="H29" s="225"/>
      <c r="I29" s="225"/>
      <c r="J29" s="225"/>
      <c r="K29" s="225"/>
      <c r="L29" s="225"/>
      <c r="M29" s="225"/>
      <c r="N29" s="225"/>
      <c r="O29" s="225"/>
      <c r="P29" s="225"/>
      <c r="Q29" s="225"/>
      <c r="R29" s="225"/>
      <c r="S29" s="225"/>
      <c r="T29" s="225"/>
      <c r="U29" s="225"/>
      <c r="V29" s="225"/>
      <c r="W29" s="225"/>
      <c r="X29" s="225"/>
      <c r="Y29" s="225"/>
      <c r="Z29" s="225"/>
      <c r="AA29" s="225"/>
      <c r="AB29" s="225"/>
      <c r="AC29" s="225"/>
      <c r="AD29" s="225"/>
      <c r="AE29" s="225"/>
      <c r="AF29" s="225"/>
      <c r="AG29" s="225"/>
      <c r="AH29" s="225"/>
      <c r="AI29" s="225"/>
      <c r="AJ29" s="225"/>
      <c r="AK29" s="225"/>
      <c r="AL29" s="225"/>
      <c r="AM29" s="225"/>
      <c r="AN29" s="225"/>
      <c r="AO29" s="225"/>
      <c r="AP29" s="225"/>
      <c r="AQ29" s="225"/>
      <c r="AR29" s="225"/>
      <c r="AS29" s="225"/>
      <c r="AT29" s="225"/>
      <c r="AU29" s="225"/>
      <c r="AV29" s="225"/>
      <c r="AW29" s="225"/>
      <c r="AX29" s="225"/>
      <c r="AY29" s="353"/>
      <c r="AZ29" s="353"/>
      <c r="BA29" s="353"/>
      <c r="BB29" s="353"/>
      <c r="BC29" s="353"/>
      <c r="BD29" s="353"/>
      <c r="BE29" s="353"/>
      <c r="BF29" s="353"/>
      <c r="BG29" s="353"/>
      <c r="BH29" s="353"/>
      <c r="BI29" s="353"/>
      <c r="BJ29" s="353"/>
      <c r="BK29" s="353"/>
      <c r="BL29" s="353"/>
      <c r="BM29" s="353"/>
      <c r="BN29" s="353"/>
      <c r="BO29" s="353"/>
      <c r="BP29" s="353"/>
      <c r="BQ29" s="353"/>
      <c r="BR29" s="353"/>
      <c r="BS29" s="353"/>
      <c r="BT29" s="353"/>
      <c r="BU29" s="353"/>
      <c r="BV29" s="353"/>
    </row>
    <row r="30" spans="1:74" ht="11.15" customHeight="1" x14ac:dyDescent="0.25">
      <c r="A30" s="84" t="s">
        <v>667</v>
      </c>
      <c r="B30" s="186" t="s">
        <v>434</v>
      </c>
      <c r="C30" s="253">
        <v>8.5533484830000006</v>
      </c>
      <c r="D30" s="253">
        <v>9.1655362319999991</v>
      </c>
      <c r="E30" s="253">
        <v>9.5354845170000004</v>
      </c>
      <c r="F30" s="253">
        <v>10.016747779999999</v>
      </c>
      <c r="G30" s="253">
        <v>8.4288619409999992</v>
      </c>
      <c r="H30" s="253">
        <v>6.9336793930000002</v>
      </c>
      <c r="I30" s="253">
        <v>6.6919032639999996</v>
      </c>
      <c r="J30" s="253">
        <v>6.6491853350000003</v>
      </c>
      <c r="K30" s="253">
        <v>6.263146968</v>
      </c>
      <c r="L30" s="253">
        <v>6.4324183540000002</v>
      </c>
      <c r="M30" s="253">
        <v>7.7010730409999999</v>
      </c>
      <c r="N30" s="253">
        <v>9.1837783949999992</v>
      </c>
      <c r="O30" s="253">
        <v>9.1476215239999998</v>
      </c>
      <c r="P30" s="253">
        <v>9.1642470110000005</v>
      </c>
      <c r="Q30" s="253">
        <v>9.436097599</v>
      </c>
      <c r="R30" s="253">
        <v>9.0634835119999995</v>
      </c>
      <c r="S30" s="253">
        <v>8.0681816570000002</v>
      </c>
      <c r="T30" s="253">
        <v>7.5745297699999998</v>
      </c>
      <c r="U30" s="253">
        <v>6.963609849</v>
      </c>
      <c r="V30" s="253">
        <v>7.4403484889999998</v>
      </c>
      <c r="W30" s="253">
        <v>6.5068480710000003</v>
      </c>
      <c r="X30" s="253">
        <v>6.3416938859999998</v>
      </c>
      <c r="Y30" s="253">
        <v>7.1993561530000001</v>
      </c>
      <c r="Z30" s="253">
        <v>8.0358046779999999</v>
      </c>
      <c r="AA30" s="253">
        <v>8.1073706300000001</v>
      </c>
      <c r="AB30" s="253">
        <v>8.3994117989999992</v>
      </c>
      <c r="AC30" s="253">
        <v>8.0250828910000003</v>
      </c>
      <c r="AD30" s="253">
        <v>8.1780145639999997</v>
      </c>
      <c r="AE30" s="253">
        <v>6.9404212159999998</v>
      </c>
      <c r="AF30" s="253">
        <v>6.7155259450000004</v>
      </c>
      <c r="AG30" s="253">
        <v>6.048493423</v>
      </c>
      <c r="AH30" s="253">
        <v>5.7672859949999999</v>
      </c>
      <c r="AI30" s="253">
        <v>6.7859408549999998</v>
      </c>
      <c r="AJ30" s="253">
        <v>6.3757098079999999</v>
      </c>
      <c r="AK30" s="253">
        <v>7.5746225650000003</v>
      </c>
      <c r="AL30" s="253">
        <v>8.5034629810000002</v>
      </c>
      <c r="AM30" s="253">
        <v>8.5473233040000007</v>
      </c>
      <c r="AN30" s="253">
        <v>8.6248000939999994</v>
      </c>
      <c r="AO30" s="253">
        <v>8.5874040429999994</v>
      </c>
      <c r="AP30" s="253">
        <v>9.2183986410000003</v>
      </c>
      <c r="AQ30" s="253">
        <v>7.3822442329999998</v>
      </c>
      <c r="AR30" s="253">
        <v>7.2204619289999998</v>
      </c>
      <c r="AS30" s="253">
        <v>7.6943545780000004</v>
      </c>
      <c r="AT30" s="253">
        <v>7.806865395</v>
      </c>
      <c r="AU30" s="253">
        <v>8.0407622320000005</v>
      </c>
      <c r="AV30" s="253">
        <v>9.7125666400000004</v>
      </c>
      <c r="AW30" s="253">
        <v>10.65789</v>
      </c>
      <c r="AX30" s="253">
        <v>11.067959999999999</v>
      </c>
      <c r="AY30" s="348">
        <v>10.32347</v>
      </c>
      <c r="AZ30" s="348">
        <v>9.9574940000000005</v>
      </c>
      <c r="BA30" s="348">
        <v>9.5984400000000001</v>
      </c>
      <c r="BB30" s="348">
        <v>9.5014219999999998</v>
      </c>
      <c r="BC30" s="348">
        <v>8.8059569999999994</v>
      </c>
      <c r="BD30" s="348">
        <v>8.0478020000000008</v>
      </c>
      <c r="BE30" s="348">
        <v>7.9364970000000001</v>
      </c>
      <c r="BF30" s="348">
        <v>7.8211339999999998</v>
      </c>
      <c r="BG30" s="348">
        <v>7.7285190000000004</v>
      </c>
      <c r="BH30" s="348">
        <v>7.6037509999999999</v>
      </c>
      <c r="BI30" s="348">
        <v>8.6387820000000008</v>
      </c>
      <c r="BJ30" s="348">
        <v>9.3899460000000001</v>
      </c>
      <c r="BK30" s="348">
        <v>9.1283200000000004</v>
      </c>
      <c r="BL30" s="348">
        <v>9.0999560000000006</v>
      </c>
      <c r="BM30" s="348">
        <v>8.9797659999999997</v>
      </c>
      <c r="BN30" s="348">
        <v>8.9852059999999998</v>
      </c>
      <c r="BO30" s="348">
        <v>8.3548720000000003</v>
      </c>
      <c r="BP30" s="348">
        <v>7.6284400000000003</v>
      </c>
      <c r="BQ30" s="348">
        <v>7.5446359999999997</v>
      </c>
      <c r="BR30" s="348">
        <v>7.4458070000000003</v>
      </c>
      <c r="BS30" s="348">
        <v>7.380414</v>
      </c>
      <c r="BT30" s="348">
        <v>7.3245360000000002</v>
      </c>
      <c r="BU30" s="348">
        <v>8.4476399999999998</v>
      </c>
      <c r="BV30" s="348">
        <v>9.2719190000000005</v>
      </c>
    </row>
    <row r="31" spans="1:74" ht="11.15" customHeight="1" x14ac:dyDescent="0.25">
      <c r="A31" s="84" t="s">
        <v>668</v>
      </c>
      <c r="B31" s="184" t="s">
        <v>467</v>
      </c>
      <c r="C31" s="253">
        <v>7.9996976530000001</v>
      </c>
      <c r="D31" s="253">
        <v>8.6365402039999992</v>
      </c>
      <c r="E31" s="253">
        <v>8.7142665239999992</v>
      </c>
      <c r="F31" s="253">
        <v>7.7343118410000002</v>
      </c>
      <c r="G31" s="253">
        <v>7.8042929750000001</v>
      </c>
      <c r="H31" s="253">
        <v>7.5932883029999996</v>
      </c>
      <c r="I31" s="253">
        <v>7.7940614369999999</v>
      </c>
      <c r="J31" s="253">
        <v>7.8897683619999999</v>
      </c>
      <c r="K31" s="253">
        <v>7.6537011619999999</v>
      </c>
      <c r="L31" s="253">
        <v>7.2342605799999999</v>
      </c>
      <c r="M31" s="253">
        <v>7.6251322620000002</v>
      </c>
      <c r="N31" s="253">
        <v>8.3821131859999998</v>
      </c>
      <c r="O31" s="253">
        <v>9.1977177250000004</v>
      </c>
      <c r="P31" s="253">
        <v>8.6666292469999995</v>
      </c>
      <c r="Q31" s="253">
        <v>8.2237422969999994</v>
      </c>
      <c r="R31" s="253">
        <v>7.8268392870000003</v>
      </c>
      <c r="S31" s="253">
        <v>7.2934131940000002</v>
      </c>
      <c r="T31" s="253">
        <v>6.9285627779999999</v>
      </c>
      <c r="U31" s="253">
        <v>7.1041812269999998</v>
      </c>
      <c r="V31" s="253">
        <v>6.3398464309999998</v>
      </c>
      <c r="W31" s="253">
        <v>6.4945278430000002</v>
      </c>
      <c r="X31" s="253">
        <v>7.0161503659999997</v>
      </c>
      <c r="Y31" s="253">
        <v>6.9045791379999999</v>
      </c>
      <c r="Z31" s="253">
        <v>7.3948052940000002</v>
      </c>
      <c r="AA31" s="253">
        <v>6.766684648</v>
      </c>
      <c r="AB31" s="253">
        <v>7.7677115839999997</v>
      </c>
      <c r="AC31" s="253">
        <v>7.8242594509999996</v>
      </c>
      <c r="AD31" s="253">
        <v>7.0879040169999996</v>
      </c>
      <c r="AE31" s="253">
        <v>6.734321402</v>
      </c>
      <c r="AF31" s="253">
        <v>6.4808426939999997</v>
      </c>
      <c r="AG31" s="253">
        <v>7.4289250469999999</v>
      </c>
      <c r="AH31" s="253">
        <v>6.8706215459999997</v>
      </c>
      <c r="AI31" s="253">
        <v>8.2387642900000007</v>
      </c>
      <c r="AJ31" s="253">
        <v>7.2194480680000002</v>
      </c>
      <c r="AK31" s="253">
        <v>7.6205447709999996</v>
      </c>
      <c r="AL31" s="253">
        <v>8.0766385399999994</v>
      </c>
      <c r="AM31" s="253">
        <v>7.7395140690000002</v>
      </c>
      <c r="AN31" s="253">
        <v>7.3281779560000002</v>
      </c>
      <c r="AO31" s="253">
        <v>7.9730166740000001</v>
      </c>
      <c r="AP31" s="253">
        <v>7.5082129120000003</v>
      </c>
      <c r="AQ31" s="253">
        <v>7.4377529180000002</v>
      </c>
      <c r="AR31" s="253">
        <v>6.9710731680000002</v>
      </c>
      <c r="AS31" s="253">
        <v>7.6167235949999998</v>
      </c>
      <c r="AT31" s="253">
        <v>7.7253921329999997</v>
      </c>
      <c r="AU31" s="253">
        <v>8.4122769480000006</v>
      </c>
      <c r="AV31" s="253">
        <v>9.9581776600000005</v>
      </c>
      <c r="AW31" s="253">
        <v>10.136649999999999</v>
      </c>
      <c r="AX31" s="253">
        <v>10.03561</v>
      </c>
      <c r="AY31" s="348">
        <v>9.6011249999999997</v>
      </c>
      <c r="AZ31" s="348">
        <v>9.3630110000000002</v>
      </c>
      <c r="BA31" s="348">
        <v>9.1950459999999996</v>
      </c>
      <c r="BB31" s="348">
        <v>8.553839</v>
      </c>
      <c r="BC31" s="348">
        <v>8.3710299999999993</v>
      </c>
      <c r="BD31" s="348">
        <v>8.3215319999999995</v>
      </c>
      <c r="BE31" s="348">
        <v>8.2323459999999997</v>
      </c>
      <c r="BF31" s="348">
        <v>8.0483159999999998</v>
      </c>
      <c r="BG31" s="348">
        <v>8.0947750000000003</v>
      </c>
      <c r="BH31" s="348">
        <v>8.1571960000000008</v>
      </c>
      <c r="BI31" s="348">
        <v>8.4733180000000008</v>
      </c>
      <c r="BJ31" s="348">
        <v>8.5270069999999993</v>
      </c>
      <c r="BK31" s="348">
        <v>8.7078349999999993</v>
      </c>
      <c r="BL31" s="348">
        <v>8.8775239999999993</v>
      </c>
      <c r="BM31" s="348">
        <v>8.9507290000000008</v>
      </c>
      <c r="BN31" s="348">
        <v>8.4052430000000005</v>
      </c>
      <c r="BO31" s="348">
        <v>8.2287189999999999</v>
      </c>
      <c r="BP31" s="348">
        <v>8.1626399999999997</v>
      </c>
      <c r="BQ31" s="348">
        <v>8.0214420000000004</v>
      </c>
      <c r="BR31" s="348">
        <v>7.7953060000000001</v>
      </c>
      <c r="BS31" s="348">
        <v>7.8074890000000003</v>
      </c>
      <c r="BT31" s="348">
        <v>7.8555669999999997</v>
      </c>
      <c r="BU31" s="348">
        <v>8.1699920000000006</v>
      </c>
      <c r="BV31" s="348">
        <v>8.2071810000000003</v>
      </c>
    </row>
    <row r="32" spans="1:74" ht="11.15" customHeight="1" x14ac:dyDescent="0.25">
      <c r="A32" s="84" t="s">
        <v>669</v>
      </c>
      <c r="B32" s="186" t="s">
        <v>435</v>
      </c>
      <c r="C32" s="253">
        <v>5.6782751129999998</v>
      </c>
      <c r="D32" s="253">
        <v>6.0584974200000001</v>
      </c>
      <c r="E32" s="253">
        <v>5.479455561</v>
      </c>
      <c r="F32" s="253">
        <v>4.9825646729999997</v>
      </c>
      <c r="G32" s="253">
        <v>5.0365299349999999</v>
      </c>
      <c r="H32" s="253">
        <v>5.3917055520000003</v>
      </c>
      <c r="I32" s="253">
        <v>5.2669657289999998</v>
      </c>
      <c r="J32" s="253">
        <v>5.3767458850000001</v>
      </c>
      <c r="K32" s="253">
        <v>5.1075742499999999</v>
      </c>
      <c r="L32" s="253">
        <v>5.2344852560000001</v>
      </c>
      <c r="M32" s="253">
        <v>5.709217743</v>
      </c>
      <c r="N32" s="253">
        <v>6.2114430230000002</v>
      </c>
      <c r="O32" s="253">
        <v>5.6796038500000003</v>
      </c>
      <c r="P32" s="253">
        <v>5.5348654310000001</v>
      </c>
      <c r="Q32" s="253">
        <v>5.7705517009999996</v>
      </c>
      <c r="R32" s="253">
        <v>5.5089889579999998</v>
      </c>
      <c r="S32" s="253">
        <v>4.8662299290000002</v>
      </c>
      <c r="T32" s="253">
        <v>5.6010130709999997</v>
      </c>
      <c r="U32" s="253">
        <v>5.6483456079999996</v>
      </c>
      <c r="V32" s="253">
        <v>5.3993343019999998</v>
      </c>
      <c r="W32" s="253">
        <v>5.2632186900000004</v>
      </c>
      <c r="X32" s="253">
        <v>5.0546303229999996</v>
      </c>
      <c r="Y32" s="253">
        <v>5.0272254710000004</v>
      </c>
      <c r="Z32" s="253">
        <v>4.9947056439999997</v>
      </c>
      <c r="AA32" s="253">
        <v>4.82703039</v>
      </c>
      <c r="AB32" s="253">
        <v>4.8560861080000004</v>
      </c>
      <c r="AC32" s="253">
        <v>4.8794510139999998</v>
      </c>
      <c r="AD32" s="253">
        <v>4.8252777650000001</v>
      </c>
      <c r="AE32" s="253">
        <v>4.5470304519999996</v>
      </c>
      <c r="AF32" s="253">
        <v>3.945468408</v>
      </c>
      <c r="AG32" s="253">
        <v>3.5961464680000002</v>
      </c>
      <c r="AH32" s="253">
        <v>4.4645599980000004</v>
      </c>
      <c r="AI32" s="253">
        <v>4.4466762900000001</v>
      </c>
      <c r="AJ32" s="253">
        <v>4.6449746440000004</v>
      </c>
      <c r="AK32" s="253">
        <v>5.4177987779999999</v>
      </c>
      <c r="AL32" s="253">
        <v>5.1781524919999997</v>
      </c>
      <c r="AM32" s="253">
        <v>5.2101626850000002</v>
      </c>
      <c r="AN32" s="253">
        <v>5.3146143300000004</v>
      </c>
      <c r="AO32" s="253">
        <v>5.8844723200000004</v>
      </c>
      <c r="AP32" s="253">
        <v>8.2303054850000006</v>
      </c>
      <c r="AQ32" s="253">
        <v>7.986715405</v>
      </c>
      <c r="AR32" s="253">
        <v>8.1824941930000001</v>
      </c>
      <c r="AS32" s="253">
        <v>7.6372555550000003</v>
      </c>
      <c r="AT32" s="253">
        <v>9.7501138130000005</v>
      </c>
      <c r="AU32" s="253">
        <v>8.1663509699999999</v>
      </c>
      <c r="AV32" s="253">
        <v>7.9690311100000004</v>
      </c>
      <c r="AW32" s="253">
        <v>8.0758100000000006</v>
      </c>
      <c r="AX32" s="253">
        <v>7.8123880000000003</v>
      </c>
      <c r="AY32" s="348">
        <v>7.4227559999999997</v>
      </c>
      <c r="AZ32" s="348">
        <v>7.1786640000000004</v>
      </c>
      <c r="BA32" s="348">
        <v>7.0069790000000003</v>
      </c>
      <c r="BB32" s="348">
        <v>6.8662640000000001</v>
      </c>
      <c r="BC32" s="348">
        <v>6.4671779999999996</v>
      </c>
      <c r="BD32" s="348">
        <v>6.6208499999999999</v>
      </c>
      <c r="BE32" s="348">
        <v>6.6240199999999998</v>
      </c>
      <c r="BF32" s="348">
        <v>6.7064810000000001</v>
      </c>
      <c r="BG32" s="348">
        <v>6.3772469999999997</v>
      </c>
      <c r="BH32" s="348">
        <v>6.1013849999999996</v>
      </c>
      <c r="BI32" s="348">
        <v>6.4357249999999997</v>
      </c>
      <c r="BJ32" s="348">
        <v>6.5624039999999999</v>
      </c>
      <c r="BK32" s="348">
        <v>6.7110969999999996</v>
      </c>
      <c r="BL32" s="348">
        <v>6.7747159999999997</v>
      </c>
      <c r="BM32" s="348">
        <v>6.7438500000000001</v>
      </c>
      <c r="BN32" s="348">
        <v>6.6109479999999996</v>
      </c>
      <c r="BO32" s="348">
        <v>6.1974499999999999</v>
      </c>
      <c r="BP32" s="348">
        <v>6.323277</v>
      </c>
      <c r="BQ32" s="348">
        <v>6.3094109999999999</v>
      </c>
      <c r="BR32" s="348">
        <v>6.3806060000000002</v>
      </c>
      <c r="BS32" s="348">
        <v>6.0774030000000003</v>
      </c>
      <c r="BT32" s="348">
        <v>5.8763509999999997</v>
      </c>
      <c r="BU32" s="348">
        <v>6.2859550000000004</v>
      </c>
      <c r="BV32" s="348">
        <v>6.461525</v>
      </c>
    </row>
    <row r="33" spans="1:74" ht="11.15" customHeight="1" x14ac:dyDescent="0.25">
      <c r="A33" s="84" t="s">
        <v>670</v>
      </c>
      <c r="B33" s="186" t="s">
        <v>436</v>
      </c>
      <c r="C33" s="253">
        <v>5.1781196510000003</v>
      </c>
      <c r="D33" s="253">
        <v>5.4878015160000002</v>
      </c>
      <c r="E33" s="253">
        <v>4.6504117310000002</v>
      </c>
      <c r="F33" s="253">
        <v>4.3626487940000001</v>
      </c>
      <c r="G33" s="253">
        <v>4.2279227730000004</v>
      </c>
      <c r="H33" s="253">
        <v>4.1206262569999996</v>
      </c>
      <c r="I33" s="253">
        <v>4.1299123</v>
      </c>
      <c r="J33" s="253">
        <v>4.2224060210000003</v>
      </c>
      <c r="K33" s="253">
        <v>4.2676874439999999</v>
      </c>
      <c r="L33" s="253">
        <v>4.4158694010000001</v>
      </c>
      <c r="M33" s="253">
        <v>5.066555535</v>
      </c>
      <c r="N33" s="253">
        <v>5.6194032529999998</v>
      </c>
      <c r="O33" s="253">
        <v>5.5565839989999999</v>
      </c>
      <c r="P33" s="253">
        <v>5.1902188550000004</v>
      </c>
      <c r="Q33" s="253">
        <v>4.7315579540000003</v>
      </c>
      <c r="R33" s="253">
        <v>4.2414356399999997</v>
      </c>
      <c r="S33" s="253">
        <v>3.868943206</v>
      </c>
      <c r="T33" s="253">
        <v>3.6865575690000001</v>
      </c>
      <c r="U33" s="253">
        <v>3.4406863099999998</v>
      </c>
      <c r="V33" s="253">
        <v>3.4297399080000002</v>
      </c>
      <c r="W33" s="253">
        <v>3.4535810900000001</v>
      </c>
      <c r="X33" s="253">
        <v>3.7047514499999998</v>
      </c>
      <c r="Y33" s="253">
        <v>4.3556617290000004</v>
      </c>
      <c r="Z33" s="253">
        <v>4.439762998</v>
      </c>
      <c r="AA33" s="253">
        <v>4.2032377179999996</v>
      </c>
      <c r="AB33" s="253">
        <v>3.9729679330000001</v>
      </c>
      <c r="AC33" s="253">
        <v>3.8315955490000002</v>
      </c>
      <c r="AD33" s="253">
        <v>3.4640741880000001</v>
      </c>
      <c r="AE33" s="253">
        <v>3.405665548</v>
      </c>
      <c r="AF33" s="253">
        <v>3.1171763260000001</v>
      </c>
      <c r="AG33" s="253">
        <v>2.9810158850000001</v>
      </c>
      <c r="AH33" s="253">
        <v>3.0729713190000001</v>
      </c>
      <c r="AI33" s="253">
        <v>3.4653560360000002</v>
      </c>
      <c r="AJ33" s="253">
        <v>3.5329439439999999</v>
      </c>
      <c r="AK33" s="253">
        <v>4.4921060099999996</v>
      </c>
      <c r="AL33" s="253">
        <v>4.3829930370000003</v>
      </c>
      <c r="AM33" s="253">
        <v>4.1288981680000001</v>
      </c>
      <c r="AN33" s="253">
        <v>6.2626127089999999</v>
      </c>
      <c r="AO33" s="253">
        <v>5.0086910949999996</v>
      </c>
      <c r="AP33" s="253">
        <v>4.2564643850000001</v>
      </c>
      <c r="AQ33" s="253">
        <v>4.4460268809999999</v>
      </c>
      <c r="AR33" s="253">
        <v>4.3248150680000004</v>
      </c>
      <c r="AS33" s="253">
        <v>5.0884527190000002</v>
      </c>
      <c r="AT33" s="253">
        <v>5.127121689</v>
      </c>
      <c r="AU33" s="253">
        <v>5.5651077469999999</v>
      </c>
      <c r="AV33" s="253">
        <v>6.5099195319999996</v>
      </c>
      <c r="AW33" s="253">
        <v>6.8778519999999999</v>
      </c>
      <c r="AX33" s="253">
        <v>7.028537</v>
      </c>
      <c r="AY33" s="348">
        <v>6.5659000000000001</v>
      </c>
      <c r="AZ33" s="348">
        <v>6.4318410000000004</v>
      </c>
      <c r="BA33" s="348">
        <v>5.9991190000000003</v>
      </c>
      <c r="BB33" s="348">
        <v>5.6233719999999998</v>
      </c>
      <c r="BC33" s="348">
        <v>5.2875040000000002</v>
      </c>
      <c r="BD33" s="348">
        <v>5.240361</v>
      </c>
      <c r="BE33" s="348">
        <v>5.2565109999999997</v>
      </c>
      <c r="BF33" s="348">
        <v>5.2253679999999996</v>
      </c>
      <c r="BG33" s="348">
        <v>5.2692139999999998</v>
      </c>
      <c r="BH33" s="348">
        <v>5.2974649999999999</v>
      </c>
      <c r="BI33" s="348">
        <v>5.5899299999999998</v>
      </c>
      <c r="BJ33" s="348">
        <v>5.975263</v>
      </c>
      <c r="BK33" s="348">
        <v>5.9727160000000001</v>
      </c>
      <c r="BL33" s="348">
        <v>6.1183339999999999</v>
      </c>
      <c r="BM33" s="348">
        <v>5.7938530000000004</v>
      </c>
      <c r="BN33" s="348">
        <v>5.4318569999999999</v>
      </c>
      <c r="BO33" s="348">
        <v>5.0735970000000004</v>
      </c>
      <c r="BP33" s="348">
        <v>4.9942359999999999</v>
      </c>
      <c r="BQ33" s="348">
        <v>4.9743320000000004</v>
      </c>
      <c r="BR33" s="348">
        <v>4.9175089999999999</v>
      </c>
      <c r="BS33" s="348">
        <v>4.9731259999999997</v>
      </c>
      <c r="BT33" s="348">
        <v>5.0521450000000003</v>
      </c>
      <c r="BU33" s="348">
        <v>5.3895660000000003</v>
      </c>
      <c r="BV33" s="348">
        <v>5.8044630000000002</v>
      </c>
    </row>
    <row r="34" spans="1:74" ht="11.15" customHeight="1" x14ac:dyDescent="0.25">
      <c r="A34" s="84" t="s">
        <v>671</v>
      </c>
      <c r="B34" s="186" t="s">
        <v>437</v>
      </c>
      <c r="C34" s="253">
        <v>5.574966571</v>
      </c>
      <c r="D34" s="253">
        <v>5.5302716119999999</v>
      </c>
      <c r="E34" s="253">
        <v>4.9026694940000004</v>
      </c>
      <c r="F34" s="253">
        <v>4.7967350209999999</v>
      </c>
      <c r="G34" s="253">
        <v>4.6702974150000003</v>
      </c>
      <c r="H34" s="253">
        <v>4.4885947679999996</v>
      </c>
      <c r="I34" s="253">
        <v>4.7332337610000002</v>
      </c>
      <c r="J34" s="253">
        <v>4.5998128149999999</v>
      </c>
      <c r="K34" s="253">
        <v>4.6889455330000001</v>
      </c>
      <c r="L34" s="253">
        <v>4.7521845750000002</v>
      </c>
      <c r="M34" s="253">
        <v>5.2235710470000001</v>
      </c>
      <c r="N34" s="253">
        <v>6.204344721</v>
      </c>
      <c r="O34" s="253">
        <v>6.019595764</v>
      </c>
      <c r="P34" s="253">
        <v>5.3907675309999998</v>
      </c>
      <c r="Q34" s="253">
        <v>5.0429422979999998</v>
      </c>
      <c r="R34" s="253">
        <v>4.8895986679999996</v>
      </c>
      <c r="S34" s="253">
        <v>4.4103693369999997</v>
      </c>
      <c r="T34" s="253">
        <v>4.4591627129999996</v>
      </c>
      <c r="U34" s="253">
        <v>4.2541985010000003</v>
      </c>
      <c r="V34" s="253">
        <v>4.0784846259999998</v>
      </c>
      <c r="W34" s="253">
        <v>4.5611848940000002</v>
      </c>
      <c r="X34" s="253">
        <v>3.8195182569999999</v>
      </c>
      <c r="Y34" s="253">
        <v>4.7151134920000004</v>
      </c>
      <c r="Z34" s="253">
        <v>4.5328653509999999</v>
      </c>
      <c r="AA34" s="253">
        <v>4.4369634509999996</v>
      </c>
      <c r="AB34" s="253">
        <v>4.1660742339999999</v>
      </c>
      <c r="AC34" s="253">
        <v>3.985859998</v>
      </c>
      <c r="AD34" s="253">
        <v>3.8030286229999999</v>
      </c>
      <c r="AE34" s="253">
        <v>3.7476154789999998</v>
      </c>
      <c r="AF34" s="253">
        <v>3.6387378130000001</v>
      </c>
      <c r="AG34" s="253">
        <v>3.4572384839999999</v>
      </c>
      <c r="AH34" s="253">
        <v>3.5988684989999999</v>
      </c>
      <c r="AI34" s="253">
        <v>4.2602785619999999</v>
      </c>
      <c r="AJ34" s="253">
        <v>4.1376991820000004</v>
      </c>
      <c r="AK34" s="253">
        <v>4.7594766579999996</v>
      </c>
      <c r="AL34" s="253">
        <v>4.9884726759999998</v>
      </c>
      <c r="AM34" s="253">
        <v>5.0220732640000003</v>
      </c>
      <c r="AN34" s="253">
        <v>5.2970003849999996</v>
      </c>
      <c r="AO34" s="253">
        <v>5.0580775149999999</v>
      </c>
      <c r="AP34" s="253">
        <v>4.6098731280000003</v>
      </c>
      <c r="AQ34" s="253">
        <v>4.7565815379999998</v>
      </c>
      <c r="AR34" s="253">
        <v>4.9112326150000003</v>
      </c>
      <c r="AS34" s="253">
        <v>6.1477042400000004</v>
      </c>
      <c r="AT34" s="253">
        <v>5.76181141</v>
      </c>
      <c r="AU34" s="253">
        <v>6.1265763489999996</v>
      </c>
      <c r="AV34" s="253">
        <v>7.3401040240000004</v>
      </c>
      <c r="AW34" s="253">
        <v>7.6580180000000002</v>
      </c>
      <c r="AX34" s="253">
        <v>7.2681820000000004</v>
      </c>
      <c r="AY34" s="348">
        <v>6.5767189999999998</v>
      </c>
      <c r="AZ34" s="348">
        <v>6.3088329999999999</v>
      </c>
      <c r="BA34" s="348">
        <v>5.9641919999999997</v>
      </c>
      <c r="BB34" s="348">
        <v>5.7369440000000003</v>
      </c>
      <c r="BC34" s="348">
        <v>5.7117849999999999</v>
      </c>
      <c r="BD34" s="348">
        <v>5.6241339999999997</v>
      </c>
      <c r="BE34" s="348">
        <v>5.7013509999999998</v>
      </c>
      <c r="BF34" s="348">
        <v>5.6542810000000001</v>
      </c>
      <c r="BG34" s="348">
        <v>5.6337190000000001</v>
      </c>
      <c r="BH34" s="348">
        <v>5.5639289999999999</v>
      </c>
      <c r="BI34" s="348">
        <v>5.6825029999999996</v>
      </c>
      <c r="BJ34" s="348">
        <v>6.1332880000000003</v>
      </c>
      <c r="BK34" s="348">
        <v>6.2398480000000003</v>
      </c>
      <c r="BL34" s="348">
        <v>6.2074059999999998</v>
      </c>
      <c r="BM34" s="348">
        <v>5.9008789999999998</v>
      </c>
      <c r="BN34" s="348">
        <v>5.5580439999999998</v>
      </c>
      <c r="BO34" s="348">
        <v>5.4636319999999996</v>
      </c>
      <c r="BP34" s="348">
        <v>5.3232559999999998</v>
      </c>
      <c r="BQ34" s="348">
        <v>5.3775139999999997</v>
      </c>
      <c r="BR34" s="348">
        <v>5.318651</v>
      </c>
      <c r="BS34" s="348">
        <v>5.3329529999999998</v>
      </c>
      <c r="BT34" s="348">
        <v>5.3675290000000002</v>
      </c>
      <c r="BU34" s="348">
        <v>5.5800640000000001</v>
      </c>
      <c r="BV34" s="348">
        <v>6.0694470000000003</v>
      </c>
    </row>
    <row r="35" spans="1:74" ht="11.15" customHeight="1" x14ac:dyDescent="0.25">
      <c r="A35" s="84" t="s">
        <v>672</v>
      </c>
      <c r="B35" s="186" t="s">
        <v>438</v>
      </c>
      <c r="C35" s="253">
        <v>4.963506765</v>
      </c>
      <c r="D35" s="253">
        <v>5.2431507880000003</v>
      </c>
      <c r="E35" s="253">
        <v>4.4809534859999998</v>
      </c>
      <c r="F35" s="253">
        <v>4.2765136310000003</v>
      </c>
      <c r="G35" s="253">
        <v>4.1730405169999996</v>
      </c>
      <c r="H35" s="253">
        <v>4.0775896539999996</v>
      </c>
      <c r="I35" s="253">
        <v>4.1381297129999997</v>
      </c>
      <c r="J35" s="253">
        <v>4.057078057</v>
      </c>
      <c r="K35" s="253">
        <v>4.1101283950000003</v>
      </c>
      <c r="L35" s="253">
        <v>4.2564499500000004</v>
      </c>
      <c r="M35" s="253">
        <v>4.7175469999999997</v>
      </c>
      <c r="N35" s="253">
        <v>5.5011422059999999</v>
      </c>
      <c r="O35" s="253">
        <v>5.3636125349999997</v>
      </c>
      <c r="P35" s="253">
        <v>5.0608383950000002</v>
      </c>
      <c r="Q35" s="253">
        <v>4.5300804250000004</v>
      </c>
      <c r="R35" s="253">
        <v>4.391453898</v>
      </c>
      <c r="S35" s="253">
        <v>3.9393891110000001</v>
      </c>
      <c r="T35" s="253">
        <v>3.91807478</v>
      </c>
      <c r="U35" s="253">
        <v>3.700931282</v>
      </c>
      <c r="V35" s="253">
        <v>3.5440065619999999</v>
      </c>
      <c r="W35" s="253">
        <v>3.6306220300000001</v>
      </c>
      <c r="X35" s="253">
        <v>3.764511814</v>
      </c>
      <c r="Y35" s="253">
        <v>4.2151852329999997</v>
      </c>
      <c r="Z35" s="253">
        <v>4.3491368460000004</v>
      </c>
      <c r="AA35" s="253">
        <v>4.1775312920000003</v>
      </c>
      <c r="AB35" s="253">
        <v>4.0221023489999999</v>
      </c>
      <c r="AC35" s="253">
        <v>3.8618064150000002</v>
      </c>
      <c r="AD35" s="253">
        <v>3.4357460259999999</v>
      </c>
      <c r="AE35" s="253">
        <v>3.397154826</v>
      </c>
      <c r="AF35" s="253">
        <v>3.1697428200000002</v>
      </c>
      <c r="AG35" s="253">
        <v>3.0631307639999998</v>
      </c>
      <c r="AH35" s="253">
        <v>3.3136307110000001</v>
      </c>
      <c r="AI35" s="253">
        <v>3.7317939170000001</v>
      </c>
      <c r="AJ35" s="253">
        <v>3.5738007270000001</v>
      </c>
      <c r="AK35" s="253">
        <v>4.3090879700000002</v>
      </c>
      <c r="AL35" s="253">
        <v>4.487178857</v>
      </c>
      <c r="AM35" s="253">
        <v>4.4659561559999998</v>
      </c>
      <c r="AN35" s="253">
        <v>5.1071193910000003</v>
      </c>
      <c r="AO35" s="253">
        <v>4.5939739959999999</v>
      </c>
      <c r="AP35" s="253">
        <v>4.1502156990000003</v>
      </c>
      <c r="AQ35" s="253">
        <v>4.2757383649999996</v>
      </c>
      <c r="AR35" s="253">
        <v>4.4172111860000003</v>
      </c>
      <c r="AS35" s="253">
        <v>4.9714123020000001</v>
      </c>
      <c r="AT35" s="253">
        <v>5.1685583749999999</v>
      </c>
      <c r="AU35" s="253">
        <v>5.9885088990000002</v>
      </c>
      <c r="AV35" s="253">
        <v>7.1122961660000001</v>
      </c>
      <c r="AW35" s="253">
        <v>7.3247780000000002</v>
      </c>
      <c r="AX35" s="253">
        <v>6.8801839999999999</v>
      </c>
      <c r="AY35" s="348">
        <v>6.1913150000000003</v>
      </c>
      <c r="AZ35" s="348">
        <v>5.9845480000000002</v>
      </c>
      <c r="BA35" s="348">
        <v>5.6970809999999998</v>
      </c>
      <c r="BB35" s="348">
        <v>5.4516730000000004</v>
      </c>
      <c r="BC35" s="348">
        <v>5.386552</v>
      </c>
      <c r="BD35" s="348">
        <v>5.385567</v>
      </c>
      <c r="BE35" s="348">
        <v>5.3110650000000001</v>
      </c>
      <c r="BF35" s="348">
        <v>5.237279</v>
      </c>
      <c r="BG35" s="348">
        <v>5.1919310000000003</v>
      </c>
      <c r="BH35" s="348">
        <v>5.2324760000000001</v>
      </c>
      <c r="BI35" s="348">
        <v>5.3758280000000003</v>
      </c>
      <c r="BJ35" s="348">
        <v>5.7296560000000003</v>
      </c>
      <c r="BK35" s="348">
        <v>5.8445119999999999</v>
      </c>
      <c r="BL35" s="348">
        <v>5.8888400000000001</v>
      </c>
      <c r="BM35" s="348">
        <v>5.6165240000000001</v>
      </c>
      <c r="BN35" s="348">
        <v>5.2351239999999999</v>
      </c>
      <c r="BO35" s="348">
        <v>5.0769099999999998</v>
      </c>
      <c r="BP35" s="348">
        <v>5.0184660000000001</v>
      </c>
      <c r="BQ35" s="348">
        <v>4.918075</v>
      </c>
      <c r="BR35" s="348">
        <v>4.8407349999999996</v>
      </c>
      <c r="BS35" s="348">
        <v>4.8289669999999996</v>
      </c>
      <c r="BT35" s="348">
        <v>4.9677740000000004</v>
      </c>
      <c r="BU35" s="348">
        <v>5.2073359999999997</v>
      </c>
      <c r="BV35" s="348">
        <v>5.5940620000000001</v>
      </c>
    </row>
    <row r="36" spans="1:74" ht="11.15" customHeight="1" x14ac:dyDescent="0.25">
      <c r="A36" s="84" t="s">
        <v>673</v>
      </c>
      <c r="B36" s="186" t="s">
        <v>439</v>
      </c>
      <c r="C36" s="253">
        <v>3.3811838399999998</v>
      </c>
      <c r="D36" s="253">
        <v>3.7952961580000002</v>
      </c>
      <c r="E36" s="253">
        <v>2.9307703250000001</v>
      </c>
      <c r="F36" s="253">
        <v>2.9942097269999999</v>
      </c>
      <c r="G36" s="253">
        <v>3.1324591669999999</v>
      </c>
      <c r="H36" s="253">
        <v>3.2389409329999999</v>
      </c>
      <c r="I36" s="253">
        <v>3.208735651</v>
      </c>
      <c r="J36" s="253">
        <v>3.0436317549999998</v>
      </c>
      <c r="K36" s="253">
        <v>3.1945528529999998</v>
      </c>
      <c r="L36" s="253">
        <v>3.4819460000000002</v>
      </c>
      <c r="M36" s="253">
        <v>3.8401148690000002</v>
      </c>
      <c r="N36" s="253">
        <v>4.8288814520000001</v>
      </c>
      <c r="O36" s="253">
        <v>3.9936486169999998</v>
      </c>
      <c r="P36" s="253">
        <v>3.3418425900000002</v>
      </c>
      <c r="Q36" s="253">
        <v>3.0861114180000002</v>
      </c>
      <c r="R36" s="253">
        <v>2.9704323979999998</v>
      </c>
      <c r="S36" s="253">
        <v>2.8611880140000001</v>
      </c>
      <c r="T36" s="253">
        <v>2.8464452329999999</v>
      </c>
      <c r="U36" s="253">
        <v>2.6486295200000001</v>
      </c>
      <c r="V36" s="253">
        <v>2.4221414999999999</v>
      </c>
      <c r="W36" s="253">
        <v>2.5498623459999998</v>
      </c>
      <c r="X36" s="253">
        <v>2.5774155940000001</v>
      </c>
      <c r="Y36" s="253">
        <v>2.7995511240000002</v>
      </c>
      <c r="Z36" s="253">
        <v>2.5842316510000001</v>
      </c>
      <c r="AA36" s="253">
        <v>2.3633461439999999</v>
      </c>
      <c r="AB36" s="253">
        <v>2.1490704740000002</v>
      </c>
      <c r="AC36" s="253">
        <v>2.069702285</v>
      </c>
      <c r="AD36" s="253">
        <v>1.8865170090000001</v>
      </c>
      <c r="AE36" s="253">
        <v>2.0088990010000001</v>
      </c>
      <c r="AF36" s="253">
        <v>1.9220591970000001</v>
      </c>
      <c r="AG36" s="253">
        <v>1.7732842559999999</v>
      </c>
      <c r="AH36" s="253">
        <v>2.1703276460000001</v>
      </c>
      <c r="AI36" s="253">
        <v>2.6363680980000002</v>
      </c>
      <c r="AJ36" s="253">
        <v>2.513309199</v>
      </c>
      <c r="AK36" s="253">
        <v>3.1295240469999999</v>
      </c>
      <c r="AL36" s="253">
        <v>3.0753138560000002</v>
      </c>
      <c r="AM36" s="253">
        <v>2.8078608580000002</v>
      </c>
      <c r="AN36" s="253">
        <v>14.382853839999999</v>
      </c>
      <c r="AO36" s="253">
        <v>3.0949352960000001</v>
      </c>
      <c r="AP36" s="253">
        <v>2.8848687599999998</v>
      </c>
      <c r="AQ36" s="253">
        <v>3.2862395200000001</v>
      </c>
      <c r="AR36" s="253">
        <v>3.4352391619999998</v>
      </c>
      <c r="AS36" s="253">
        <v>3.9756311879999999</v>
      </c>
      <c r="AT36" s="253">
        <v>4.352686652</v>
      </c>
      <c r="AU36" s="253">
        <v>4.7675017530000003</v>
      </c>
      <c r="AV36" s="253">
        <v>6.0252708000000004</v>
      </c>
      <c r="AW36" s="253">
        <v>5.5623620000000003</v>
      </c>
      <c r="AX36" s="253">
        <v>5.1751440000000004</v>
      </c>
      <c r="AY36" s="348">
        <v>4.023479</v>
      </c>
      <c r="AZ36" s="348">
        <v>4.229501</v>
      </c>
      <c r="BA36" s="348">
        <v>3.955635</v>
      </c>
      <c r="BB36" s="348">
        <v>4.0438879999999999</v>
      </c>
      <c r="BC36" s="348">
        <v>4.0598039999999997</v>
      </c>
      <c r="BD36" s="348">
        <v>4.0546930000000003</v>
      </c>
      <c r="BE36" s="348">
        <v>4.152876</v>
      </c>
      <c r="BF36" s="348">
        <v>4.1938209999999998</v>
      </c>
      <c r="BG36" s="348">
        <v>4.0627339999999998</v>
      </c>
      <c r="BH36" s="348">
        <v>4.0011749999999999</v>
      </c>
      <c r="BI36" s="348">
        <v>3.910158</v>
      </c>
      <c r="BJ36" s="348">
        <v>4.2280620000000004</v>
      </c>
      <c r="BK36" s="348">
        <v>4.2293149999999997</v>
      </c>
      <c r="BL36" s="348">
        <v>4.2731830000000004</v>
      </c>
      <c r="BM36" s="348">
        <v>3.960143</v>
      </c>
      <c r="BN36" s="348">
        <v>3.8864550000000002</v>
      </c>
      <c r="BO36" s="348">
        <v>3.835963</v>
      </c>
      <c r="BP36" s="348">
        <v>3.7799149999999999</v>
      </c>
      <c r="BQ36" s="348">
        <v>3.8389530000000001</v>
      </c>
      <c r="BR36" s="348">
        <v>3.8692549999999999</v>
      </c>
      <c r="BS36" s="348">
        <v>3.7869579999999998</v>
      </c>
      <c r="BT36" s="348">
        <v>3.8403200000000002</v>
      </c>
      <c r="BU36" s="348">
        <v>3.8090820000000001</v>
      </c>
      <c r="BV36" s="348">
        <v>4.1223619999999999</v>
      </c>
    </row>
    <row r="37" spans="1:74" s="85" customFormat="1" ht="11.15" customHeight="1" x14ac:dyDescent="0.25">
      <c r="A37" s="84" t="s">
        <v>674</v>
      </c>
      <c r="B37" s="186" t="s">
        <v>440</v>
      </c>
      <c r="C37" s="253">
        <v>5.4897757179999997</v>
      </c>
      <c r="D37" s="253">
        <v>5.5561704609999998</v>
      </c>
      <c r="E37" s="253">
        <v>5.5665854000000001</v>
      </c>
      <c r="F37" s="253">
        <v>5.3051954329999997</v>
      </c>
      <c r="G37" s="253">
        <v>5.4148031740000002</v>
      </c>
      <c r="H37" s="253">
        <v>5.613036213</v>
      </c>
      <c r="I37" s="253">
        <v>5.5604307469999998</v>
      </c>
      <c r="J37" s="253">
        <v>5.1959126109999998</v>
      </c>
      <c r="K37" s="253">
        <v>3.9763868800000002</v>
      </c>
      <c r="L37" s="253">
        <v>5.1329537409999997</v>
      </c>
      <c r="M37" s="253">
        <v>4.793174456</v>
      </c>
      <c r="N37" s="253">
        <v>4.818905934</v>
      </c>
      <c r="O37" s="253">
        <v>5.2118406129999997</v>
      </c>
      <c r="P37" s="253">
        <v>5.2849429749999999</v>
      </c>
      <c r="Q37" s="253">
        <v>5.1906306439999996</v>
      </c>
      <c r="R37" s="253">
        <v>4.8701073109999999</v>
      </c>
      <c r="S37" s="253">
        <v>4.6042151179999999</v>
      </c>
      <c r="T37" s="253">
        <v>4.6353776959999999</v>
      </c>
      <c r="U37" s="253">
        <v>5.074800529</v>
      </c>
      <c r="V37" s="253">
        <v>4.7441066989999996</v>
      </c>
      <c r="W37" s="253">
        <v>4.8249976119999998</v>
      </c>
      <c r="X37" s="253">
        <v>4.8373020889999996</v>
      </c>
      <c r="Y37" s="253">
        <v>4.6653179390000004</v>
      </c>
      <c r="Z37" s="253">
        <v>4.4868008570000004</v>
      </c>
      <c r="AA37" s="253">
        <v>4.3297598129999999</v>
      </c>
      <c r="AB37" s="253">
        <v>4.3591531400000001</v>
      </c>
      <c r="AC37" s="253">
        <v>4.4004808520000003</v>
      </c>
      <c r="AD37" s="253">
        <v>4.2149364269999996</v>
      </c>
      <c r="AE37" s="253">
        <v>4.5025700850000003</v>
      </c>
      <c r="AF37" s="253">
        <v>5.073605444</v>
      </c>
      <c r="AG37" s="253">
        <v>4.5979828850000004</v>
      </c>
      <c r="AH37" s="253">
        <v>4.5211774990000002</v>
      </c>
      <c r="AI37" s="253">
        <v>4.5978339549999996</v>
      </c>
      <c r="AJ37" s="253">
        <v>4.9945787509999997</v>
      </c>
      <c r="AK37" s="253">
        <v>4.7888944340000004</v>
      </c>
      <c r="AL37" s="253">
        <v>4.8047520390000003</v>
      </c>
      <c r="AM37" s="253">
        <v>4.7501494969999998</v>
      </c>
      <c r="AN37" s="253">
        <v>5.1308698499999998</v>
      </c>
      <c r="AO37" s="253">
        <v>5.0798780460000001</v>
      </c>
      <c r="AP37" s="253">
        <v>4.712142493</v>
      </c>
      <c r="AQ37" s="253">
        <v>5.5508520240000001</v>
      </c>
      <c r="AR37" s="253">
        <v>5.8209116740000004</v>
      </c>
      <c r="AS37" s="253">
        <v>6.3675321729999999</v>
      </c>
      <c r="AT37" s="253">
        <v>6.724400385</v>
      </c>
      <c r="AU37" s="253">
        <v>6.9039406720000001</v>
      </c>
      <c r="AV37" s="253">
        <v>7.5227159260000001</v>
      </c>
      <c r="AW37" s="253">
        <v>7.5177209999999999</v>
      </c>
      <c r="AX37" s="253">
        <v>7.3333729999999999</v>
      </c>
      <c r="AY37" s="348">
        <v>7.1744669999999999</v>
      </c>
      <c r="AZ37" s="348">
        <v>7.1998119999999997</v>
      </c>
      <c r="BA37" s="348">
        <v>7.1195909999999998</v>
      </c>
      <c r="BB37" s="348">
        <v>6.7264999999999997</v>
      </c>
      <c r="BC37" s="348">
        <v>6.5746419999999999</v>
      </c>
      <c r="BD37" s="348">
        <v>6.6770490000000002</v>
      </c>
      <c r="BE37" s="348">
        <v>6.7735110000000001</v>
      </c>
      <c r="BF37" s="348">
        <v>6.6792639999999999</v>
      </c>
      <c r="BG37" s="348">
        <v>6.5836430000000004</v>
      </c>
      <c r="BH37" s="348">
        <v>6.6239520000000001</v>
      </c>
      <c r="BI37" s="348">
        <v>6.2876349999999999</v>
      </c>
      <c r="BJ37" s="348">
        <v>6.3040010000000004</v>
      </c>
      <c r="BK37" s="348">
        <v>6.310422</v>
      </c>
      <c r="BL37" s="348">
        <v>6.4780740000000003</v>
      </c>
      <c r="BM37" s="348">
        <v>6.4955579999999999</v>
      </c>
      <c r="BN37" s="348">
        <v>6.1666730000000003</v>
      </c>
      <c r="BO37" s="348">
        <v>6.0596649999999999</v>
      </c>
      <c r="BP37" s="348">
        <v>6.1930100000000001</v>
      </c>
      <c r="BQ37" s="348">
        <v>6.311985</v>
      </c>
      <c r="BR37" s="348">
        <v>6.2373240000000001</v>
      </c>
      <c r="BS37" s="348">
        <v>6.1709949999999996</v>
      </c>
      <c r="BT37" s="348">
        <v>6.25291</v>
      </c>
      <c r="BU37" s="348">
        <v>5.9576019999999996</v>
      </c>
      <c r="BV37" s="348">
        <v>6.0083200000000003</v>
      </c>
    </row>
    <row r="38" spans="1:74" s="85" customFormat="1" ht="11.15" customHeight="1" x14ac:dyDescent="0.25">
      <c r="A38" s="84" t="s">
        <v>675</v>
      </c>
      <c r="B38" s="186" t="s">
        <v>441</v>
      </c>
      <c r="C38" s="253">
        <v>7.0905676599999996</v>
      </c>
      <c r="D38" s="253">
        <v>6.9850194569999999</v>
      </c>
      <c r="E38" s="253">
        <v>6.922733977</v>
      </c>
      <c r="F38" s="253">
        <v>6.1807968669999998</v>
      </c>
      <c r="G38" s="253">
        <v>6.0497829330000004</v>
      </c>
      <c r="H38" s="253">
        <v>5.9890818069999998</v>
      </c>
      <c r="I38" s="253">
        <v>6.3316232909999997</v>
      </c>
      <c r="J38" s="253">
        <v>7.3885039089999998</v>
      </c>
      <c r="K38" s="253">
        <v>6.7539959549999997</v>
      </c>
      <c r="L38" s="253">
        <v>6.0908687620000004</v>
      </c>
      <c r="M38" s="253">
        <v>6.55490073</v>
      </c>
      <c r="N38" s="253">
        <v>7.3707126900000004</v>
      </c>
      <c r="O38" s="253">
        <v>7.4848898090000002</v>
      </c>
      <c r="P38" s="253">
        <v>7.55094976</v>
      </c>
      <c r="Q38" s="253">
        <v>7.6844428489999999</v>
      </c>
      <c r="R38" s="253">
        <v>6.9207213169999999</v>
      </c>
      <c r="S38" s="253">
        <v>6.4213319330000003</v>
      </c>
      <c r="T38" s="253">
        <v>6.2404728330000001</v>
      </c>
      <c r="U38" s="253">
        <v>6.3567777589999999</v>
      </c>
      <c r="V38" s="253">
        <v>6.354418259</v>
      </c>
      <c r="W38" s="253">
        <v>6.3372388439999998</v>
      </c>
      <c r="X38" s="253">
        <v>6.5598488929999998</v>
      </c>
      <c r="Y38" s="253">
        <v>6.6880260949999997</v>
      </c>
      <c r="Z38" s="253">
        <v>7.5962778990000004</v>
      </c>
      <c r="AA38" s="253">
        <v>7.6384092849999998</v>
      </c>
      <c r="AB38" s="253">
        <v>7.2987912379999997</v>
      </c>
      <c r="AC38" s="253">
        <v>6.988428624</v>
      </c>
      <c r="AD38" s="253">
        <v>6.5295993570000004</v>
      </c>
      <c r="AE38" s="253">
        <v>6.0572283999999996</v>
      </c>
      <c r="AF38" s="253">
        <v>6.222940554</v>
      </c>
      <c r="AG38" s="253">
        <v>6.2236591350000001</v>
      </c>
      <c r="AH38" s="253">
        <v>5.8745971299999997</v>
      </c>
      <c r="AI38" s="253">
        <v>6.0630986240000002</v>
      </c>
      <c r="AJ38" s="253">
        <v>6.5249865180000004</v>
      </c>
      <c r="AK38" s="253">
        <v>6.9436884760000002</v>
      </c>
      <c r="AL38" s="253">
        <v>7.6081284629999999</v>
      </c>
      <c r="AM38" s="253">
        <v>8.4812943950000008</v>
      </c>
      <c r="AN38" s="253">
        <v>8.0838086770000004</v>
      </c>
      <c r="AO38" s="253">
        <v>8.2898293970000001</v>
      </c>
      <c r="AP38" s="253">
        <v>7.4055359740000002</v>
      </c>
      <c r="AQ38" s="253">
        <v>6.9801169390000002</v>
      </c>
      <c r="AR38" s="253">
        <v>7.3485283260000003</v>
      </c>
      <c r="AS38" s="253">
        <v>7.8353889429999999</v>
      </c>
      <c r="AT38" s="253">
        <v>7.6902637030000003</v>
      </c>
      <c r="AU38" s="253">
        <v>10.95224307</v>
      </c>
      <c r="AV38" s="253">
        <v>12.54826712</v>
      </c>
      <c r="AW38" s="253">
        <v>11.97786</v>
      </c>
      <c r="AX38" s="253">
        <v>11.52758</v>
      </c>
      <c r="AY38" s="348">
        <v>10.50005</v>
      </c>
      <c r="AZ38" s="348">
        <v>9.6272780000000004</v>
      </c>
      <c r="BA38" s="348">
        <v>9.0542189999999998</v>
      </c>
      <c r="BB38" s="348">
        <v>8.3492350000000002</v>
      </c>
      <c r="BC38" s="348">
        <v>7.9361800000000002</v>
      </c>
      <c r="BD38" s="348">
        <v>7.8312270000000002</v>
      </c>
      <c r="BE38" s="348">
        <v>7.9207710000000002</v>
      </c>
      <c r="BF38" s="348">
        <v>7.8502029999999996</v>
      </c>
      <c r="BG38" s="348">
        <v>7.8991990000000003</v>
      </c>
      <c r="BH38" s="348">
        <v>7.5010859999999999</v>
      </c>
      <c r="BI38" s="348">
        <v>7.6692790000000004</v>
      </c>
      <c r="BJ38" s="348">
        <v>7.8992009999999997</v>
      </c>
      <c r="BK38" s="348">
        <v>7.7441170000000001</v>
      </c>
      <c r="BL38" s="348">
        <v>7.4628629999999996</v>
      </c>
      <c r="BM38" s="348">
        <v>7.5870350000000002</v>
      </c>
      <c r="BN38" s="348">
        <v>7.1617050000000004</v>
      </c>
      <c r="BO38" s="348">
        <v>6.8620729999999996</v>
      </c>
      <c r="BP38" s="348">
        <v>7.0000030000000004</v>
      </c>
      <c r="BQ38" s="348">
        <v>6.9829499999999998</v>
      </c>
      <c r="BR38" s="348">
        <v>6.9194649999999998</v>
      </c>
      <c r="BS38" s="348">
        <v>6.7134770000000001</v>
      </c>
      <c r="BT38" s="348">
        <v>6.5871880000000003</v>
      </c>
      <c r="BU38" s="348">
        <v>6.7539249999999997</v>
      </c>
      <c r="BV38" s="348">
        <v>7.3179809999999996</v>
      </c>
    </row>
    <row r="39" spans="1:74" s="85" customFormat="1" ht="11.15" customHeight="1" x14ac:dyDescent="0.25">
      <c r="A39" s="84" t="s">
        <v>676</v>
      </c>
      <c r="B39" s="187" t="s">
        <v>415</v>
      </c>
      <c r="C39" s="209">
        <v>4.46</v>
      </c>
      <c r="D39" s="209">
        <v>4.8499999999999996</v>
      </c>
      <c r="E39" s="209">
        <v>4</v>
      </c>
      <c r="F39" s="209">
        <v>3.89</v>
      </c>
      <c r="G39" s="209">
        <v>3.8</v>
      </c>
      <c r="H39" s="209">
        <v>3.77</v>
      </c>
      <c r="I39" s="209">
        <v>3.75</v>
      </c>
      <c r="J39" s="209">
        <v>3.67</v>
      </c>
      <c r="K39" s="209">
        <v>3.75</v>
      </c>
      <c r="L39" s="209">
        <v>4.03</v>
      </c>
      <c r="M39" s="209">
        <v>4.51</v>
      </c>
      <c r="N39" s="209">
        <v>5.47</v>
      </c>
      <c r="O39" s="209">
        <v>5.0199999999999996</v>
      </c>
      <c r="P39" s="209">
        <v>4.62</v>
      </c>
      <c r="Q39" s="209">
        <v>4.3099999999999996</v>
      </c>
      <c r="R39" s="209">
        <v>3.99</v>
      </c>
      <c r="S39" s="209">
        <v>3.64</v>
      </c>
      <c r="T39" s="209">
        <v>3.55</v>
      </c>
      <c r="U39" s="209">
        <v>3.33</v>
      </c>
      <c r="V39" s="209">
        <v>3.18</v>
      </c>
      <c r="W39" s="209">
        <v>3.35</v>
      </c>
      <c r="X39" s="209">
        <v>3.43</v>
      </c>
      <c r="Y39" s="209">
        <v>3.86</v>
      </c>
      <c r="Z39" s="209">
        <v>3.84</v>
      </c>
      <c r="AA39" s="209">
        <v>3.7</v>
      </c>
      <c r="AB39" s="209">
        <v>3.58</v>
      </c>
      <c r="AC39" s="209">
        <v>3.38</v>
      </c>
      <c r="AD39" s="209">
        <v>2.99</v>
      </c>
      <c r="AE39" s="209">
        <v>2.9</v>
      </c>
      <c r="AF39" s="209">
        <v>2.71</v>
      </c>
      <c r="AG39" s="209">
        <v>2.57</v>
      </c>
      <c r="AH39" s="209">
        <v>2.84</v>
      </c>
      <c r="AI39" s="209">
        <v>3.29</v>
      </c>
      <c r="AJ39" s="209">
        <v>3.28</v>
      </c>
      <c r="AK39" s="209">
        <v>3.98</v>
      </c>
      <c r="AL39" s="209">
        <v>4.0999999999999996</v>
      </c>
      <c r="AM39" s="209">
        <v>4.07</v>
      </c>
      <c r="AN39" s="209">
        <v>9.33</v>
      </c>
      <c r="AO39" s="209">
        <v>4.4000000000000004</v>
      </c>
      <c r="AP39" s="209">
        <v>4</v>
      </c>
      <c r="AQ39" s="209">
        <v>4.12</v>
      </c>
      <c r="AR39" s="209">
        <v>4.1500000000000004</v>
      </c>
      <c r="AS39" s="209">
        <v>4.7300000000000004</v>
      </c>
      <c r="AT39" s="209">
        <v>5.01</v>
      </c>
      <c r="AU39" s="209">
        <v>5.57</v>
      </c>
      <c r="AV39" s="209">
        <v>6.84</v>
      </c>
      <c r="AW39" s="209">
        <v>6.8196099999999999</v>
      </c>
      <c r="AX39" s="209">
        <v>6.5971599999999997</v>
      </c>
      <c r="AY39" s="350">
        <v>5.7602250000000002</v>
      </c>
      <c r="AZ39" s="350">
        <v>5.8527680000000002</v>
      </c>
      <c r="BA39" s="350">
        <v>5.393688</v>
      </c>
      <c r="BB39" s="350">
        <v>5.1294599999999999</v>
      </c>
      <c r="BC39" s="350">
        <v>4.9548829999999997</v>
      </c>
      <c r="BD39" s="350">
        <v>4.849513</v>
      </c>
      <c r="BE39" s="350">
        <v>4.9163290000000002</v>
      </c>
      <c r="BF39" s="350">
        <v>4.9139739999999996</v>
      </c>
      <c r="BG39" s="350">
        <v>4.8519500000000004</v>
      </c>
      <c r="BH39" s="350">
        <v>4.8735840000000001</v>
      </c>
      <c r="BI39" s="350">
        <v>4.999333</v>
      </c>
      <c r="BJ39" s="350">
        <v>5.3956900000000001</v>
      </c>
      <c r="BK39" s="350">
        <v>5.467104</v>
      </c>
      <c r="BL39" s="350">
        <v>5.5866090000000002</v>
      </c>
      <c r="BM39" s="350">
        <v>5.217708</v>
      </c>
      <c r="BN39" s="350">
        <v>4.8708090000000004</v>
      </c>
      <c r="BO39" s="350">
        <v>4.659618</v>
      </c>
      <c r="BP39" s="350">
        <v>4.5301169999999997</v>
      </c>
      <c r="BQ39" s="350">
        <v>4.5697359999999998</v>
      </c>
      <c r="BR39" s="350">
        <v>4.5499609999999997</v>
      </c>
      <c r="BS39" s="350">
        <v>4.4857779999999998</v>
      </c>
      <c r="BT39" s="350">
        <v>4.6129569999999998</v>
      </c>
      <c r="BU39" s="350">
        <v>4.7920389999999999</v>
      </c>
      <c r="BV39" s="350">
        <v>5.2273490000000002</v>
      </c>
    </row>
    <row r="40" spans="1:74" s="269" customFormat="1" ht="12" customHeight="1" x14ac:dyDescent="0.25">
      <c r="A40" s="193"/>
      <c r="B40" s="743" t="s">
        <v>810</v>
      </c>
      <c r="C40" s="735"/>
      <c r="D40" s="735"/>
      <c r="E40" s="735"/>
      <c r="F40" s="735"/>
      <c r="G40" s="735"/>
      <c r="H40" s="735"/>
      <c r="I40" s="735"/>
      <c r="J40" s="735"/>
      <c r="K40" s="735"/>
      <c r="L40" s="735"/>
      <c r="M40" s="735"/>
      <c r="N40" s="735"/>
      <c r="O40" s="735"/>
      <c r="P40" s="735"/>
      <c r="Q40" s="735"/>
      <c r="AY40" s="470"/>
      <c r="AZ40" s="470"/>
      <c r="BA40" s="470"/>
      <c r="BB40" s="470"/>
      <c r="BC40" s="470"/>
      <c r="BD40" s="470"/>
      <c r="BE40" s="470"/>
      <c r="BF40" s="470"/>
      <c r="BG40" s="470"/>
      <c r="BH40" s="470"/>
      <c r="BI40" s="470"/>
      <c r="BJ40" s="470"/>
    </row>
    <row r="41" spans="1:74" s="409" customFormat="1" ht="12" customHeight="1" x14ac:dyDescent="0.25">
      <c r="A41" s="408"/>
      <c r="B41" s="771" t="str">
        <f>"Notes: "&amp;"EIA completed modeling and analysis for this report on " &amp;Dates!D2&amp;"."</f>
        <v>Notes: EIA completed modeling and analysis for this report on Thursday January 6, 2022.</v>
      </c>
      <c r="C41" s="794"/>
      <c r="D41" s="794"/>
      <c r="E41" s="794"/>
      <c r="F41" s="794"/>
      <c r="G41" s="794"/>
      <c r="H41" s="794"/>
      <c r="I41" s="794"/>
      <c r="J41" s="794"/>
      <c r="K41" s="794"/>
      <c r="L41" s="794"/>
      <c r="M41" s="794"/>
      <c r="N41" s="794"/>
      <c r="O41" s="794"/>
      <c r="P41" s="794"/>
      <c r="Q41" s="772"/>
      <c r="AY41" s="471"/>
      <c r="AZ41" s="471"/>
      <c r="BA41" s="471"/>
      <c r="BB41" s="471"/>
      <c r="BC41" s="471"/>
      <c r="BD41" s="471"/>
      <c r="BE41" s="471"/>
      <c r="BF41" s="471"/>
      <c r="BG41" s="471"/>
      <c r="BH41" s="471"/>
      <c r="BI41" s="471"/>
      <c r="BJ41" s="471"/>
    </row>
    <row r="42" spans="1:74" s="409" customFormat="1" ht="12" customHeight="1" x14ac:dyDescent="0.25">
      <c r="A42" s="408"/>
      <c r="B42" s="761" t="s">
        <v>352</v>
      </c>
      <c r="C42" s="760"/>
      <c r="D42" s="760"/>
      <c r="E42" s="760"/>
      <c r="F42" s="760"/>
      <c r="G42" s="760"/>
      <c r="H42" s="760"/>
      <c r="I42" s="760"/>
      <c r="J42" s="760"/>
      <c r="K42" s="760"/>
      <c r="L42" s="760"/>
      <c r="M42" s="760"/>
      <c r="N42" s="760"/>
      <c r="O42" s="760"/>
      <c r="P42" s="760"/>
      <c r="Q42" s="760"/>
      <c r="AY42" s="471"/>
      <c r="AZ42" s="471"/>
      <c r="BA42" s="471"/>
      <c r="BB42" s="471"/>
      <c r="BC42" s="471"/>
      <c r="BD42" s="595"/>
      <c r="BE42" s="595"/>
      <c r="BF42" s="595"/>
      <c r="BG42" s="595"/>
      <c r="BH42" s="471"/>
      <c r="BI42" s="471"/>
      <c r="BJ42" s="471"/>
    </row>
    <row r="43" spans="1:74" s="269" customFormat="1" ht="12" customHeight="1" x14ac:dyDescent="0.25">
      <c r="A43" s="193"/>
      <c r="B43" s="744" t="s">
        <v>128</v>
      </c>
      <c r="C43" s="735"/>
      <c r="D43" s="735"/>
      <c r="E43" s="735"/>
      <c r="F43" s="735"/>
      <c r="G43" s="735"/>
      <c r="H43" s="735"/>
      <c r="I43" s="735"/>
      <c r="J43" s="735"/>
      <c r="K43" s="735"/>
      <c r="L43" s="735"/>
      <c r="M43" s="735"/>
      <c r="N43" s="735"/>
      <c r="O43" s="735"/>
      <c r="P43" s="735"/>
      <c r="Q43" s="735"/>
      <c r="AY43" s="470"/>
      <c r="AZ43" s="470"/>
      <c r="BA43" s="470"/>
      <c r="BB43" s="470"/>
      <c r="BC43" s="470"/>
      <c r="BD43" s="594"/>
      <c r="BE43" s="594"/>
      <c r="BF43" s="594"/>
      <c r="BG43" s="594"/>
      <c r="BH43" s="470"/>
      <c r="BI43" s="470"/>
      <c r="BJ43" s="470"/>
    </row>
    <row r="44" spans="1:74" s="409" customFormat="1" ht="12" customHeight="1" x14ac:dyDescent="0.25">
      <c r="A44" s="408"/>
      <c r="B44" s="756" t="s">
        <v>860</v>
      </c>
      <c r="C44" s="753"/>
      <c r="D44" s="753"/>
      <c r="E44" s="753"/>
      <c r="F44" s="753"/>
      <c r="G44" s="753"/>
      <c r="H44" s="753"/>
      <c r="I44" s="753"/>
      <c r="J44" s="753"/>
      <c r="K44" s="753"/>
      <c r="L44" s="753"/>
      <c r="M44" s="753"/>
      <c r="N44" s="753"/>
      <c r="O44" s="753"/>
      <c r="P44" s="753"/>
      <c r="Q44" s="750"/>
      <c r="AY44" s="471"/>
      <c r="AZ44" s="471"/>
      <c r="BA44" s="471"/>
      <c r="BB44" s="471"/>
      <c r="BC44" s="471"/>
      <c r="BD44" s="595"/>
      <c r="BE44" s="595"/>
      <c r="BF44" s="595"/>
      <c r="BG44" s="595"/>
      <c r="BH44" s="471"/>
      <c r="BI44" s="471"/>
      <c r="BJ44" s="471"/>
    </row>
    <row r="45" spans="1:74" s="409" customFormat="1" ht="12" customHeight="1" x14ac:dyDescent="0.25">
      <c r="A45" s="408"/>
      <c r="B45" s="791" t="s">
        <v>861</v>
      </c>
      <c r="C45" s="750"/>
      <c r="D45" s="750"/>
      <c r="E45" s="750"/>
      <c r="F45" s="750"/>
      <c r="G45" s="750"/>
      <c r="H45" s="750"/>
      <c r="I45" s="750"/>
      <c r="J45" s="750"/>
      <c r="K45" s="750"/>
      <c r="L45" s="750"/>
      <c r="M45" s="750"/>
      <c r="N45" s="750"/>
      <c r="O45" s="750"/>
      <c r="P45" s="750"/>
      <c r="Q45" s="750"/>
      <c r="AY45" s="471"/>
      <c r="AZ45" s="471"/>
      <c r="BA45" s="471"/>
      <c r="BB45" s="471"/>
      <c r="BC45" s="471"/>
      <c r="BD45" s="595"/>
      <c r="BE45" s="595"/>
      <c r="BF45" s="595"/>
      <c r="BG45" s="595"/>
      <c r="BH45" s="471"/>
      <c r="BI45" s="471"/>
      <c r="BJ45" s="471"/>
    </row>
    <row r="46" spans="1:74" s="409" customFormat="1" ht="12" customHeight="1" x14ac:dyDescent="0.25">
      <c r="A46" s="410"/>
      <c r="B46" s="754" t="s">
        <v>862</v>
      </c>
      <c r="C46" s="753"/>
      <c r="D46" s="753"/>
      <c r="E46" s="753"/>
      <c r="F46" s="753"/>
      <c r="G46" s="753"/>
      <c r="H46" s="753"/>
      <c r="I46" s="753"/>
      <c r="J46" s="753"/>
      <c r="K46" s="753"/>
      <c r="L46" s="753"/>
      <c r="M46" s="753"/>
      <c r="N46" s="753"/>
      <c r="O46" s="753"/>
      <c r="P46" s="753"/>
      <c r="Q46" s="750"/>
      <c r="AY46" s="471"/>
      <c r="AZ46" s="471"/>
      <c r="BA46" s="471"/>
      <c r="BB46" s="471"/>
      <c r="BC46" s="471"/>
      <c r="BD46" s="595"/>
      <c r="BE46" s="595"/>
      <c r="BF46" s="595"/>
      <c r="BG46" s="595"/>
      <c r="BH46" s="471"/>
      <c r="BI46" s="471"/>
      <c r="BJ46" s="471"/>
    </row>
    <row r="47" spans="1:74" s="409" customFormat="1" ht="12" customHeight="1" x14ac:dyDescent="0.25">
      <c r="A47" s="410"/>
      <c r="B47" s="765" t="s">
        <v>177</v>
      </c>
      <c r="C47" s="750"/>
      <c r="D47" s="750"/>
      <c r="E47" s="750"/>
      <c r="F47" s="750"/>
      <c r="G47" s="750"/>
      <c r="H47" s="750"/>
      <c r="I47" s="750"/>
      <c r="J47" s="750"/>
      <c r="K47" s="750"/>
      <c r="L47" s="750"/>
      <c r="M47" s="750"/>
      <c r="N47" s="750"/>
      <c r="O47" s="750"/>
      <c r="P47" s="750"/>
      <c r="Q47" s="750"/>
      <c r="AY47" s="471"/>
      <c r="AZ47" s="471"/>
      <c r="BA47" s="471"/>
      <c r="BB47" s="471"/>
      <c r="BC47" s="471"/>
      <c r="BD47" s="595"/>
      <c r="BE47" s="595"/>
      <c r="BF47" s="595"/>
      <c r="BG47" s="595"/>
      <c r="BH47" s="471"/>
      <c r="BI47" s="471"/>
      <c r="BJ47" s="471"/>
    </row>
    <row r="48" spans="1:74" s="409" customFormat="1" ht="12" customHeight="1" x14ac:dyDescent="0.25">
      <c r="A48" s="410"/>
      <c r="B48" s="756" t="s">
        <v>833</v>
      </c>
      <c r="C48" s="757"/>
      <c r="D48" s="757"/>
      <c r="E48" s="757"/>
      <c r="F48" s="757"/>
      <c r="G48" s="757"/>
      <c r="H48" s="757"/>
      <c r="I48" s="757"/>
      <c r="J48" s="757"/>
      <c r="K48" s="757"/>
      <c r="L48" s="757"/>
      <c r="M48" s="757"/>
      <c r="N48" s="757"/>
      <c r="O48" s="757"/>
      <c r="P48" s="757"/>
      <c r="Q48" s="750"/>
      <c r="AY48" s="471"/>
      <c r="AZ48" s="471"/>
      <c r="BA48" s="471"/>
      <c r="BB48" s="471"/>
      <c r="BC48" s="471"/>
      <c r="BD48" s="595"/>
      <c r="BE48" s="595"/>
      <c r="BF48" s="595"/>
      <c r="BG48" s="595"/>
      <c r="BH48" s="471"/>
      <c r="BI48" s="471"/>
      <c r="BJ48" s="471"/>
    </row>
    <row r="49" spans="1:74" s="411" customFormat="1" ht="12" customHeight="1" x14ac:dyDescent="0.25">
      <c r="A49" s="393"/>
      <c r="B49" s="762" t="s">
        <v>1371</v>
      </c>
      <c r="C49" s="750"/>
      <c r="D49" s="750"/>
      <c r="E49" s="750"/>
      <c r="F49" s="750"/>
      <c r="G49" s="750"/>
      <c r="H49" s="750"/>
      <c r="I49" s="750"/>
      <c r="J49" s="750"/>
      <c r="K49" s="750"/>
      <c r="L49" s="750"/>
      <c r="M49" s="750"/>
      <c r="N49" s="750"/>
      <c r="O49" s="750"/>
      <c r="P49" s="750"/>
      <c r="Q49" s="750"/>
      <c r="AY49" s="472"/>
      <c r="AZ49" s="472"/>
      <c r="BA49" s="472"/>
      <c r="BB49" s="472"/>
      <c r="BC49" s="472"/>
      <c r="BD49" s="596"/>
      <c r="BE49" s="596"/>
      <c r="BF49" s="596"/>
      <c r="BG49" s="596"/>
      <c r="BH49" s="472"/>
      <c r="BI49" s="472"/>
      <c r="BJ49" s="472"/>
    </row>
    <row r="50" spans="1:74" x14ac:dyDescent="0.25">
      <c r="BK50" s="354"/>
      <c r="BL50" s="354"/>
      <c r="BM50" s="354"/>
      <c r="BN50" s="354"/>
      <c r="BO50" s="354"/>
      <c r="BP50" s="354"/>
      <c r="BQ50" s="354"/>
      <c r="BR50" s="354"/>
      <c r="BS50" s="354"/>
      <c r="BT50" s="354"/>
      <c r="BU50" s="354"/>
      <c r="BV50" s="354"/>
    </row>
    <row r="51" spans="1:74" x14ac:dyDescent="0.25">
      <c r="BK51" s="354"/>
      <c r="BL51" s="354"/>
      <c r="BM51" s="354"/>
      <c r="BN51" s="354"/>
      <c r="BO51" s="354"/>
      <c r="BP51" s="354"/>
      <c r="BQ51" s="354"/>
      <c r="BR51" s="354"/>
      <c r="BS51" s="354"/>
      <c r="BT51" s="354"/>
      <c r="BU51" s="354"/>
      <c r="BV51" s="354"/>
    </row>
    <row r="52" spans="1:74" x14ac:dyDescent="0.25">
      <c r="BK52" s="354"/>
      <c r="BL52" s="354"/>
      <c r="BM52" s="354"/>
      <c r="BN52" s="354"/>
      <c r="BO52" s="354"/>
      <c r="BP52" s="354"/>
      <c r="BQ52" s="354"/>
      <c r="BR52" s="354"/>
      <c r="BS52" s="354"/>
      <c r="BT52" s="354"/>
      <c r="BU52" s="354"/>
      <c r="BV52" s="354"/>
    </row>
    <row r="53" spans="1:74" x14ac:dyDescent="0.25">
      <c r="BK53" s="354"/>
      <c r="BL53" s="354"/>
      <c r="BM53" s="354"/>
      <c r="BN53" s="354"/>
      <c r="BO53" s="354"/>
      <c r="BP53" s="354"/>
      <c r="BQ53" s="354"/>
      <c r="BR53" s="354"/>
      <c r="BS53" s="354"/>
      <c r="BT53" s="354"/>
      <c r="BU53" s="354"/>
      <c r="BV53" s="354"/>
    </row>
    <row r="54" spans="1:74" x14ac:dyDescent="0.25">
      <c r="BK54" s="354"/>
      <c r="BL54" s="354"/>
      <c r="BM54" s="354"/>
      <c r="BN54" s="354"/>
      <c r="BO54" s="354"/>
      <c r="BP54" s="354"/>
      <c r="BQ54" s="354"/>
      <c r="BR54" s="354"/>
      <c r="BS54" s="354"/>
      <c r="BT54" s="354"/>
      <c r="BU54" s="354"/>
      <c r="BV54" s="354"/>
    </row>
    <row r="55" spans="1:74" x14ac:dyDescent="0.25">
      <c r="BK55" s="354"/>
      <c r="BL55" s="354"/>
      <c r="BM55" s="354"/>
      <c r="BN55" s="354"/>
      <c r="BO55" s="354"/>
      <c r="BP55" s="354"/>
      <c r="BQ55" s="354"/>
      <c r="BR55" s="354"/>
      <c r="BS55" s="354"/>
      <c r="BT55" s="354"/>
      <c r="BU55" s="354"/>
      <c r="BV55" s="354"/>
    </row>
    <row r="56" spans="1:74" x14ac:dyDescent="0.25">
      <c r="BK56" s="354"/>
      <c r="BL56" s="354"/>
      <c r="BM56" s="354"/>
      <c r="BN56" s="354"/>
      <c r="BO56" s="354"/>
      <c r="BP56" s="354"/>
      <c r="BQ56" s="354"/>
      <c r="BR56" s="354"/>
      <c r="BS56" s="354"/>
      <c r="BT56" s="354"/>
      <c r="BU56" s="354"/>
      <c r="BV56" s="354"/>
    </row>
    <row r="57" spans="1:74" x14ac:dyDescent="0.25">
      <c r="BK57" s="354"/>
      <c r="BL57" s="354"/>
      <c r="BM57" s="354"/>
      <c r="BN57" s="354"/>
      <c r="BO57" s="354"/>
      <c r="BP57" s="354"/>
      <c r="BQ57" s="354"/>
      <c r="BR57" s="354"/>
      <c r="BS57" s="354"/>
      <c r="BT57" s="354"/>
      <c r="BU57" s="354"/>
      <c r="BV57" s="354"/>
    </row>
    <row r="58" spans="1:74" x14ac:dyDescent="0.25">
      <c r="BK58" s="354"/>
      <c r="BL58" s="354"/>
      <c r="BM58" s="354"/>
      <c r="BN58" s="354"/>
      <c r="BO58" s="354"/>
      <c r="BP58" s="354"/>
      <c r="BQ58" s="354"/>
      <c r="BR58" s="354"/>
      <c r="BS58" s="354"/>
      <c r="BT58" s="354"/>
      <c r="BU58" s="354"/>
      <c r="BV58" s="354"/>
    </row>
    <row r="59" spans="1:74" x14ac:dyDescent="0.25">
      <c r="BK59" s="354"/>
      <c r="BL59" s="354"/>
      <c r="BM59" s="354"/>
      <c r="BN59" s="354"/>
      <c r="BO59" s="354"/>
      <c r="BP59" s="354"/>
      <c r="BQ59" s="354"/>
      <c r="BR59" s="354"/>
      <c r="BS59" s="354"/>
      <c r="BT59" s="354"/>
      <c r="BU59" s="354"/>
      <c r="BV59" s="354"/>
    </row>
    <row r="60" spans="1:74" x14ac:dyDescent="0.25">
      <c r="BK60" s="354"/>
      <c r="BL60" s="354"/>
      <c r="BM60" s="354"/>
      <c r="BN60" s="354"/>
      <c r="BO60" s="354"/>
      <c r="BP60" s="354"/>
      <c r="BQ60" s="354"/>
      <c r="BR60" s="354"/>
      <c r="BS60" s="354"/>
      <c r="BT60" s="354"/>
      <c r="BU60" s="354"/>
      <c r="BV60" s="354"/>
    </row>
    <row r="61" spans="1:74" x14ac:dyDescent="0.25">
      <c r="BK61" s="354"/>
      <c r="BL61" s="354"/>
      <c r="BM61" s="354"/>
      <c r="BN61" s="354"/>
      <c r="BO61" s="354"/>
      <c r="BP61" s="354"/>
      <c r="BQ61" s="354"/>
      <c r="BR61" s="354"/>
      <c r="BS61" s="354"/>
      <c r="BT61" s="354"/>
      <c r="BU61" s="354"/>
      <c r="BV61" s="354"/>
    </row>
    <row r="62" spans="1:74" x14ac:dyDescent="0.25">
      <c r="BK62" s="354"/>
      <c r="BL62" s="354"/>
      <c r="BM62" s="354"/>
      <c r="BN62" s="354"/>
      <c r="BO62" s="354"/>
      <c r="BP62" s="354"/>
      <c r="BQ62" s="354"/>
      <c r="BR62" s="354"/>
      <c r="BS62" s="354"/>
      <c r="BT62" s="354"/>
      <c r="BU62" s="354"/>
      <c r="BV62" s="354"/>
    </row>
    <row r="63" spans="1:74" x14ac:dyDescent="0.25">
      <c r="BK63" s="354"/>
      <c r="BL63" s="354"/>
      <c r="BM63" s="354"/>
      <c r="BN63" s="354"/>
      <c r="BO63" s="354"/>
      <c r="BP63" s="354"/>
      <c r="BQ63" s="354"/>
      <c r="BR63" s="354"/>
      <c r="BS63" s="354"/>
      <c r="BT63" s="354"/>
      <c r="BU63" s="354"/>
      <c r="BV63" s="354"/>
    </row>
    <row r="64" spans="1:74" x14ac:dyDescent="0.25">
      <c r="BK64" s="354"/>
      <c r="BL64" s="354"/>
      <c r="BM64" s="354"/>
      <c r="BN64" s="354"/>
      <c r="BO64" s="354"/>
      <c r="BP64" s="354"/>
      <c r="BQ64" s="354"/>
      <c r="BR64" s="354"/>
      <c r="BS64" s="354"/>
      <c r="BT64" s="354"/>
      <c r="BU64" s="354"/>
      <c r="BV64" s="354"/>
    </row>
    <row r="65" spans="63:74" x14ac:dyDescent="0.25">
      <c r="BK65" s="354"/>
      <c r="BL65" s="354"/>
      <c r="BM65" s="354"/>
      <c r="BN65" s="354"/>
      <c r="BO65" s="354"/>
      <c r="BP65" s="354"/>
      <c r="BQ65" s="354"/>
      <c r="BR65" s="354"/>
      <c r="BS65" s="354"/>
      <c r="BT65" s="354"/>
      <c r="BU65" s="354"/>
      <c r="BV65" s="354"/>
    </row>
    <row r="66" spans="63:74" x14ac:dyDescent="0.25">
      <c r="BK66" s="354"/>
      <c r="BL66" s="354"/>
      <c r="BM66" s="354"/>
      <c r="BN66" s="354"/>
      <c r="BO66" s="354"/>
      <c r="BP66" s="354"/>
      <c r="BQ66" s="354"/>
      <c r="BR66" s="354"/>
      <c r="BS66" s="354"/>
      <c r="BT66" s="354"/>
      <c r="BU66" s="354"/>
      <c r="BV66" s="354"/>
    </row>
    <row r="67" spans="63:74" x14ac:dyDescent="0.25">
      <c r="BK67" s="354"/>
      <c r="BL67" s="354"/>
      <c r="BM67" s="354"/>
      <c r="BN67" s="354"/>
      <c r="BO67" s="354"/>
      <c r="BP67" s="354"/>
      <c r="BQ67" s="354"/>
      <c r="BR67" s="354"/>
      <c r="BS67" s="354"/>
      <c r="BT67" s="354"/>
      <c r="BU67" s="354"/>
      <c r="BV67" s="354"/>
    </row>
    <row r="68" spans="63:74" x14ac:dyDescent="0.25">
      <c r="BK68" s="354"/>
      <c r="BL68" s="354"/>
      <c r="BM68" s="354"/>
      <c r="BN68" s="354"/>
      <c r="BO68" s="354"/>
      <c r="BP68" s="354"/>
      <c r="BQ68" s="354"/>
      <c r="BR68" s="354"/>
      <c r="BS68" s="354"/>
      <c r="BT68" s="354"/>
      <c r="BU68" s="354"/>
      <c r="BV68" s="354"/>
    </row>
    <row r="69" spans="63:74" x14ac:dyDescent="0.25">
      <c r="BK69" s="354"/>
      <c r="BL69" s="354"/>
      <c r="BM69" s="354"/>
      <c r="BN69" s="354"/>
      <c r="BO69" s="354"/>
      <c r="BP69" s="354"/>
      <c r="BQ69" s="354"/>
      <c r="BR69" s="354"/>
      <c r="BS69" s="354"/>
      <c r="BT69" s="354"/>
      <c r="BU69" s="354"/>
      <c r="BV69" s="354"/>
    </row>
    <row r="70" spans="63:74" x14ac:dyDescent="0.25">
      <c r="BK70" s="354"/>
      <c r="BL70" s="354"/>
      <c r="BM70" s="354"/>
      <c r="BN70" s="354"/>
      <c r="BO70" s="354"/>
      <c r="BP70" s="354"/>
      <c r="BQ70" s="354"/>
      <c r="BR70" s="354"/>
      <c r="BS70" s="354"/>
      <c r="BT70" s="354"/>
      <c r="BU70" s="354"/>
      <c r="BV70" s="354"/>
    </row>
    <row r="71" spans="63:74" x14ac:dyDescent="0.25">
      <c r="BK71" s="354"/>
      <c r="BL71" s="354"/>
      <c r="BM71" s="354"/>
      <c r="BN71" s="354"/>
      <c r="BO71" s="354"/>
      <c r="BP71" s="354"/>
      <c r="BQ71" s="354"/>
      <c r="BR71" s="354"/>
      <c r="BS71" s="354"/>
      <c r="BT71" s="354"/>
      <c r="BU71" s="354"/>
      <c r="BV71" s="354"/>
    </row>
    <row r="72" spans="63:74" x14ac:dyDescent="0.25">
      <c r="BK72" s="354"/>
      <c r="BL72" s="354"/>
      <c r="BM72" s="354"/>
      <c r="BN72" s="354"/>
      <c r="BO72" s="354"/>
      <c r="BP72" s="354"/>
      <c r="BQ72" s="354"/>
      <c r="BR72" s="354"/>
      <c r="BS72" s="354"/>
      <c r="BT72" s="354"/>
      <c r="BU72" s="354"/>
      <c r="BV72" s="354"/>
    </row>
    <row r="73" spans="63:74" x14ac:dyDescent="0.25">
      <c r="BK73" s="354"/>
      <c r="BL73" s="354"/>
      <c r="BM73" s="354"/>
      <c r="BN73" s="354"/>
      <c r="BO73" s="354"/>
      <c r="BP73" s="354"/>
      <c r="BQ73" s="354"/>
      <c r="BR73" s="354"/>
      <c r="BS73" s="354"/>
      <c r="BT73" s="354"/>
      <c r="BU73" s="354"/>
      <c r="BV73" s="354"/>
    </row>
    <row r="74" spans="63:74" x14ac:dyDescent="0.25">
      <c r="BK74" s="354"/>
      <c r="BL74" s="354"/>
      <c r="BM74" s="354"/>
      <c r="BN74" s="354"/>
      <c r="BO74" s="354"/>
      <c r="BP74" s="354"/>
      <c r="BQ74" s="354"/>
      <c r="BR74" s="354"/>
      <c r="BS74" s="354"/>
      <c r="BT74" s="354"/>
      <c r="BU74" s="354"/>
      <c r="BV74" s="354"/>
    </row>
    <row r="75" spans="63:74" x14ac:dyDescent="0.25">
      <c r="BK75" s="354"/>
      <c r="BL75" s="354"/>
      <c r="BM75" s="354"/>
      <c r="BN75" s="354"/>
      <c r="BO75" s="354"/>
      <c r="BP75" s="354"/>
      <c r="BQ75" s="354"/>
      <c r="BR75" s="354"/>
      <c r="BS75" s="354"/>
      <c r="BT75" s="354"/>
      <c r="BU75" s="354"/>
      <c r="BV75" s="354"/>
    </row>
    <row r="76" spans="63:74" x14ac:dyDescent="0.25">
      <c r="BK76" s="354"/>
      <c r="BL76" s="354"/>
      <c r="BM76" s="354"/>
      <c r="BN76" s="354"/>
      <c r="BO76" s="354"/>
      <c r="BP76" s="354"/>
      <c r="BQ76" s="354"/>
      <c r="BR76" s="354"/>
      <c r="BS76" s="354"/>
      <c r="BT76" s="354"/>
      <c r="BU76" s="354"/>
      <c r="BV76" s="354"/>
    </row>
    <row r="77" spans="63:74" x14ac:dyDescent="0.25">
      <c r="BK77" s="354"/>
      <c r="BL77" s="354"/>
      <c r="BM77" s="354"/>
      <c r="BN77" s="354"/>
      <c r="BO77" s="354"/>
      <c r="BP77" s="354"/>
      <c r="BQ77" s="354"/>
      <c r="BR77" s="354"/>
      <c r="BS77" s="354"/>
      <c r="BT77" s="354"/>
      <c r="BU77" s="354"/>
      <c r="BV77" s="354"/>
    </row>
    <row r="78" spans="63:74" x14ac:dyDescent="0.25">
      <c r="BK78" s="354"/>
      <c r="BL78" s="354"/>
      <c r="BM78" s="354"/>
      <c r="BN78" s="354"/>
      <c r="BO78" s="354"/>
      <c r="BP78" s="354"/>
      <c r="BQ78" s="354"/>
      <c r="BR78" s="354"/>
      <c r="BS78" s="354"/>
      <c r="BT78" s="354"/>
      <c r="BU78" s="354"/>
      <c r="BV78" s="354"/>
    </row>
    <row r="79" spans="63:74" x14ac:dyDescent="0.25">
      <c r="BK79" s="354"/>
      <c r="BL79" s="354"/>
      <c r="BM79" s="354"/>
      <c r="BN79" s="354"/>
      <c r="BO79" s="354"/>
      <c r="BP79" s="354"/>
      <c r="BQ79" s="354"/>
      <c r="BR79" s="354"/>
      <c r="BS79" s="354"/>
      <c r="BT79" s="354"/>
      <c r="BU79" s="354"/>
      <c r="BV79" s="354"/>
    </row>
    <row r="80" spans="63:74" x14ac:dyDescent="0.25">
      <c r="BK80" s="354"/>
      <c r="BL80" s="354"/>
      <c r="BM80" s="354"/>
      <c r="BN80" s="354"/>
      <c r="BO80" s="354"/>
      <c r="BP80" s="354"/>
      <c r="BQ80" s="354"/>
      <c r="BR80" s="354"/>
      <c r="BS80" s="354"/>
      <c r="BT80" s="354"/>
      <c r="BU80" s="354"/>
      <c r="BV80" s="354"/>
    </row>
    <row r="81" spans="63:74" x14ac:dyDescent="0.25">
      <c r="BK81" s="354"/>
      <c r="BL81" s="354"/>
      <c r="BM81" s="354"/>
      <c r="BN81" s="354"/>
      <c r="BO81" s="354"/>
      <c r="BP81" s="354"/>
      <c r="BQ81" s="354"/>
      <c r="BR81" s="354"/>
      <c r="BS81" s="354"/>
      <c r="BT81" s="354"/>
      <c r="BU81" s="354"/>
      <c r="BV81" s="354"/>
    </row>
    <row r="82" spans="63:74" x14ac:dyDescent="0.25">
      <c r="BK82" s="354"/>
      <c r="BL82" s="354"/>
      <c r="BM82" s="354"/>
      <c r="BN82" s="354"/>
      <c r="BO82" s="354"/>
      <c r="BP82" s="354"/>
      <c r="BQ82" s="354"/>
      <c r="BR82" s="354"/>
      <c r="BS82" s="354"/>
      <c r="BT82" s="354"/>
      <c r="BU82" s="354"/>
      <c r="BV82" s="354"/>
    </row>
    <row r="83" spans="63:74" x14ac:dyDescent="0.25">
      <c r="BK83" s="354"/>
      <c r="BL83" s="354"/>
      <c r="BM83" s="354"/>
      <c r="BN83" s="354"/>
      <c r="BO83" s="354"/>
      <c r="BP83" s="354"/>
      <c r="BQ83" s="354"/>
      <c r="BR83" s="354"/>
      <c r="BS83" s="354"/>
      <c r="BT83" s="354"/>
      <c r="BU83" s="354"/>
      <c r="BV83" s="354"/>
    </row>
    <row r="84" spans="63:74" x14ac:dyDescent="0.25">
      <c r="BK84" s="354"/>
      <c r="BL84" s="354"/>
      <c r="BM84" s="354"/>
      <c r="BN84" s="354"/>
      <c r="BO84" s="354"/>
      <c r="BP84" s="354"/>
      <c r="BQ84" s="354"/>
      <c r="BR84" s="354"/>
      <c r="BS84" s="354"/>
      <c r="BT84" s="354"/>
      <c r="BU84" s="354"/>
      <c r="BV84" s="354"/>
    </row>
    <row r="85" spans="63:74" x14ac:dyDescent="0.25">
      <c r="BK85" s="354"/>
      <c r="BL85" s="354"/>
      <c r="BM85" s="354"/>
      <c r="BN85" s="354"/>
      <c r="BO85" s="354"/>
      <c r="BP85" s="354"/>
      <c r="BQ85" s="354"/>
      <c r="BR85" s="354"/>
      <c r="BS85" s="354"/>
      <c r="BT85" s="354"/>
      <c r="BU85" s="354"/>
      <c r="BV85" s="354"/>
    </row>
    <row r="86" spans="63:74" x14ac:dyDescent="0.25">
      <c r="BK86" s="354"/>
      <c r="BL86" s="354"/>
      <c r="BM86" s="354"/>
      <c r="BN86" s="354"/>
      <c r="BO86" s="354"/>
      <c r="BP86" s="354"/>
      <c r="BQ86" s="354"/>
      <c r="BR86" s="354"/>
      <c r="BS86" s="354"/>
      <c r="BT86" s="354"/>
      <c r="BU86" s="354"/>
      <c r="BV86" s="354"/>
    </row>
    <row r="87" spans="63:74" x14ac:dyDescent="0.25">
      <c r="BK87" s="354"/>
      <c r="BL87" s="354"/>
      <c r="BM87" s="354"/>
      <c r="BN87" s="354"/>
      <c r="BO87" s="354"/>
      <c r="BP87" s="354"/>
      <c r="BQ87" s="354"/>
      <c r="BR87" s="354"/>
      <c r="BS87" s="354"/>
      <c r="BT87" s="354"/>
      <c r="BU87" s="354"/>
      <c r="BV87" s="354"/>
    </row>
    <row r="88" spans="63:74" x14ac:dyDescent="0.25">
      <c r="BK88" s="354"/>
      <c r="BL88" s="354"/>
      <c r="BM88" s="354"/>
      <c r="BN88" s="354"/>
      <c r="BO88" s="354"/>
      <c r="BP88" s="354"/>
      <c r="BQ88" s="354"/>
      <c r="BR88" s="354"/>
      <c r="BS88" s="354"/>
      <c r="BT88" s="354"/>
      <c r="BU88" s="354"/>
      <c r="BV88" s="354"/>
    </row>
    <row r="89" spans="63:74" x14ac:dyDescent="0.25">
      <c r="BK89" s="354"/>
      <c r="BL89" s="354"/>
      <c r="BM89" s="354"/>
      <c r="BN89" s="354"/>
      <c r="BO89" s="354"/>
      <c r="BP89" s="354"/>
      <c r="BQ89" s="354"/>
      <c r="BR89" s="354"/>
      <c r="BS89" s="354"/>
      <c r="BT89" s="354"/>
      <c r="BU89" s="354"/>
      <c r="BV89" s="354"/>
    </row>
    <row r="90" spans="63:74" x14ac:dyDescent="0.25">
      <c r="BK90" s="354"/>
      <c r="BL90" s="354"/>
      <c r="BM90" s="354"/>
      <c r="BN90" s="354"/>
      <c r="BO90" s="354"/>
      <c r="BP90" s="354"/>
      <c r="BQ90" s="354"/>
      <c r="BR90" s="354"/>
      <c r="BS90" s="354"/>
      <c r="BT90" s="354"/>
      <c r="BU90" s="354"/>
      <c r="BV90" s="354"/>
    </row>
    <row r="91" spans="63:74" x14ac:dyDescent="0.25">
      <c r="BK91" s="354"/>
      <c r="BL91" s="354"/>
      <c r="BM91" s="354"/>
      <c r="BN91" s="354"/>
      <c r="BO91" s="354"/>
      <c r="BP91" s="354"/>
      <c r="BQ91" s="354"/>
      <c r="BR91" s="354"/>
      <c r="BS91" s="354"/>
      <c r="BT91" s="354"/>
      <c r="BU91" s="354"/>
      <c r="BV91" s="354"/>
    </row>
    <row r="92" spans="63:74" x14ac:dyDescent="0.25">
      <c r="BK92" s="354"/>
      <c r="BL92" s="354"/>
      <c r="BM92" s="354"/>
      <c r="BN92" s="354"/>
      <c r="BO92" s="354"/>
      <c r="BP92" s="354"/>
      <c r="BQ92" s="354"/>
      <c r="BR92" s="354"/>
      <c r="BS92" s="354"/>
      <c r="BT92" s="354"/>
      <c r="BU92" s="354"/>
      <c r="BV92" s="354"/>
    </row>
    <row r="93" spans="63:74" x14ac:dyDescent="0.25">
      <c r="BK93" s="354"/>
      <c r="BL93" s="354"/>
      <c r="BM93" s="354"/>
      <c r="BN93" s="354"/>
      <c r="BO93" s="354"/>
      <c r="BP93" s="354"/>
      <c r="BQ93" s="354"/>
      <c r="BR93" s="354"/>
      <c r="BS93" s="354"/>
      <c r="BT93" s="354"/>
      <c r="BU93" s="354"/>
      <c r="BV93" s="354"/>
    </row>
    <row r="94" spans="63:74" x14ac:dyDescent="0.25">
      <c r="BK94" s="354"/>
      <c r="BL94" s="354"/>
      <c r="BM94" s="354"/>
      <c r="BN94" s="354"/>
      <c r="BO94" s="354"/>
      <c r="BP94" s="354"/>
      <c r="BQ94" s="354"/>
      <c r="BR94" s="354"/>
      <c r="BS94" s="354"/>
      <c r="BT94" s="354"/>
      <c r="BU94" s="354"/>
      <c r="BV94" s="354"/>
    </row>
    <row r="95" spans="63:74" x14ac:dyDescent="0.25">
      <c r="BK95" s="354"/>
      <c r="BL95" s="354"/>
      <c r="BM95" s="354"/>
      <c r="BN95" s="354"/>
      <c r="BO95" s="354"/>
      <c r="BP95" s="354"/>
      <c r="BQ95" s="354"/>
      <c r="BR95" s="354"/>
      <c r="BS95" s="354"/>
      <c r="BT95" s="354"/>
      <c r="BU95" s="354"/>
      <c r="BV95" s="354"/>
    </row>
    <row r="96" spans="63:74" x14ac:dyDescent="0.25">
      <c r="BK96" s="354"/>
      <c r="BL96" s="354"/>
      <c r="BM96" s="354"/>
      <c r="BN96" s="354"/>
      <c r="BO96" s="354"/>
      <c r="BP96" s="354"/>
      <c r="BQ96" s="354"/>
      <c r="BR96" s="354"/>
      <c r="BS96" s="354"/>
      <c r="BT96" s="354"/>
      <c r="BU96" s="354"/>
      <c r="BV96" s="354"/>
    </row>
    <row r="97" spans="63:74" x14ac:dyDescent="0.25">
      <c r="BK97" s="354"/>
      <c r="BL97" s="354"/>
      <c r="BM97" s="354"/>
      <c r="BN97" s="354"/>
      <c r="BO97" s="354"/>
      <c r="BP97" s="354"/>
      <c r="BQ97" s="354"/>
      <c r="BR97" s="354"/>
      <c r="BS97" s="354"/>
      <c r="BT97" s="354"/>
      <c r="BU97" s="354"/>
      <c r="BV97" s="354"/>
    </row>
    <row r="98" spans="63:74" x14ac:dyDescent="0.25">
      <c r="BK98" s="354"/>
      <c r="BL98" s="354"/>
      <c r="BM98" s="354"/>
      <c r="BN98" s="354"/>
      <c r="BO98" s="354"/>
      <c r="BP98" s="354"/>
      <c r="BQ98" s="354"/>
      <c r="BR98" s="354"/>
      <c r="BS98" s="354"/>
      <c r="BT98" s="354"/>
      <c r="BU98" s="354"/>
      <c r="BV98" s="354"/>
    </row>
    <row r="99" spans="63:74" x14ac:dyDescent="0.25">
      <c r="BK99" s="354"/>
      <c r="BL99" s="354"/>
      <c r="BM99" s="354"/>
      <c r="BN99" s="354"/>
      <c r="BO99" s="354"/>
      <c r="BP99" s="354"/>
      <c r="BQ99" s="354"/>
      <c r="BR99" s="354"/>
      <c r="BS99" s="354"/>
      <c r="BT99" s="354"/>
      <c r="BU99" s="354"/>
      <c r="BV99" s="354"/>
    </row>
    <row r="100" spans="63:74" x14ac:dyDescent="0.25">
      <c r="BK100" s="354"/>
      <c r="BL100" s="354"/>
      <c r="BM100" s="354"/>
      <c r="BN100" s="354"/>
      <c r="BO100" s="354"/>
      <c r="BP100" s="354"/>
      <c r="BQ100" s="354"/>
      <c r="BR100" s="354"/>
      <c r="BS100" s="354"/>
      <c r="BT100" s="354"/>
      <c r="BU100" s="354"/>
      <c r="BV100" s="354"/>
    </row>
    <row r="101" spans="63:74" x14ac:dyDescent="0.25">
      <c r="BK101" s="354"/>
      <c r="BL101" s="354"/>
      <c r="BM101" s="354"/>
      <c r="BN101" s="354"/>
      <c r="BO101" s="354"/>
      <c r="BP101" s="354"/>
      <c r="BQ101" s="354"/>
      <c r="BR101" s="354"/>
      <c r="BS101" s="354"/>
      <c r="BT101" s="354"/>
      <c r="BU101" s="354"/>
      <c r="BV101" s="354"/>
    </row>
    <row r="102" spans="63:74" x14ac:dyDescent="0.25">
      <c r="BK102" s="354"/>
      <c r="BL102" s="354"/>
      <c r="BM102" s="354"/>
      <c r="BN102" s="354"/>
      <c r="BO102" s="354"/>
      <c r="BP102" s="354"/>
      <c r="BQ102" s="354"/>
      <c r="BR102" s="354"/>
      <c r="BS102" s="354"/>
      <c r="BT102" s="354"/>
      <c r="BU102" s="354"/>
      <c r="BV102" s="354"/>
    </row>
    <row r="103" spans="63:74" x14ac:dyDescent="0.25">
      <c r="BK103" s="354"/>
      <c r="BL103" s="354"/>
      <c r="BM103" s="354"/>
      <c r="BN103" s="354"/>
      <c r="BO103" s="354"/>
      <c r="BP103" s="354"/>
      <c r="BQ103" s="354"/>
      <c r="BR103" s="354"/>
      <c r="BS103" s="354"/>
      <c r="BT103" s="354"/>
      <c r="BU103" s="354"/>
      <c r="BV103" s="354"/>
    </row>
    <row r="104" spans="63:74" x14ac:dyDescent="0.25">
      <c r="BK104" s="354"/>
      <c r="BL104" s="354"/>
      <c r="BM104" s="354"/>
      <c r="BN104" s="354"/>
      <c r="BO104" s="354"/>
      <c r="BP104" s="354"/>
      <c r="BQ104" s="354"/>
      <c r="BR104" s="354"/>
      <c r="BS104" s="354"/>
      <c r="BT104" s="354"/>
      <c r="BU104" s="354"/>
      <c r="BV104" s="354"/>
    </row>
    <row r="105" spans="63:74" x14ac:dyDescent="0.25">
      <c r="BK105" s="354"/>
      <c r="BL105" s="354"/>
      <c r="BM105" s="354"/>
      <c r="BN105" s="354"/>
      <c r="BO105" s="354"/>
      <c r="BP105" s="354"/>
      <c r="BQ105" s="354"/>
      <c r="BR105" s="354"/>
      <c r="BS105" s="354"/>
      <c r="BT105" s="354"/>
      <c r="BU105" s="354"/>
      <c r="BV105" s="354"/>
    </row>
    <row r="106" spans="63:74" x14ac:dyDescent="0.25">
      <c r="BK106" s="354"/>
      <c r="BL106" s="354"/>
      <c r="BM106" s="354"/>
      <c r="BN106" s="354"/>
      <c r="BO106" s="354"/>
      <c r="BP106" s="354"/>
      <c r="BQ106" s="354"/>
      <c r="BR106" s="354"/>
      <c r="BS106" s="354"/>
      <c r="BT106" s="354"/>
      <c r="BU106" s="354"/>
      <c r="BV106" s="354"/>
    </row>
    <row r="107" spans="63:74" x14ac:dyDescent="0.25">
      <c r="BK107" s="354"/>
      <c r="BL107" s="354"/>
      <c r="BM107" s="354"/>
      <c r="BN107" s="354"/>
      <c r="BO107" s="354"/>
      <c r="BP107" s="354"/>
      <c r="BQ107" s="354"/>
      <c r="BR107" s="354"/>
      <c r="BS107" s="354"/>
      <c r="BT107" s="354"/>
      <c r="BU107" s="354"/>
      <c r="BV107" s="354"/>
    </row>
    <row r="108" spans="63:74" x14ac:dyDescent="0.25">
      <c r="BK108" s="354"/>
      <c r="BL108" s="354"/>
      <c r="BM108" s="354"/>
      <c r="BN108" s="354"/>
      <c r="BO108" s="354"/>
      <c r="BP108" s="354"/>
      <c r="BQ108" s="354"/>
      <c r="BR108" s="354"/>
      <c r="BS108" s="354"/>
      <c r="BT108" s="354"/>
      <c r="BU108" s="354"/>
      <c r="BV108" s="354"/>
    </row>
    <row r="109" spans="63:74" x14ac:dyDescent="0.25">
      <c r="BK109" s="354"/>
      <c r="BL109" s="354"/>
      <c r="BM109" s="354"/>
      <c r="BN109" s="354"/>
      <c r="BO109" s="354"/>
      <c r="BP109" s="354"/>
      <c r="BQ109" s="354"/>
      <c r="BR109" s="354"/>
      <c r="BS109" s="354"/>
      <c r="BT109" s="354"/>
      <c r="BU109" s="354"/>
      <c r="BV109" s="354"/>
    </row>
    <row r="110" spans="63:74" x14ac:dyDescent="0.25">
      <c r="BK110" s="354"/>
      <c r="BL110" s="354"/>
      <c r="BM110" s="354"/>
      <c r="BN110" s="354"/>
      <c r="BO110" s="354"/>
      <c r="BP110" s="354"/>
      <c r="BQ110" s="354"/>
      <c r="BR110" s="354"/>
      <c r="BS110" s="354"/>
      <c r="BT110" s="354"/>
      <c r="BU110" s="354"/>
      <c r="BV110" s="354"/>
    </row>
    <row r="111" spans="63:74" x14ac:dyDescent="0.25">
      <c r="BK111" s="354"/>
      <c r="BL111" s="354"/>
      <c r="BM111" s="354"/>
      <c r="BN111" s="354"/>
      <c r="BO111" s="354"/>
      <c r="BP111" s="354"/>
      <c r="BQ111" s="354"/>
      <c r="BR111" s="354"/>
      <c r="BS111" s="354"/>
      <c r="BT111" s="354"/>
      <c r="BU111" s="354"/>
      <c r="BV111" s="354"/>
    </row>
    <row r="112" spans="63:74" x14ac:dyDescent="0.25">
      <c r="BK112" s="354"/>
      <c r="BL112" s="354"/>
      <c r="BM112" s="354"/>
      <c r="BN112" s="354"/>
      <c r="BO112" s="354"/>
      <c r="BP112" s="354"/>
      <c r="BQ112" s="354"/>
      <c r="BR112" s="354"/>
      <c r="BS112" s="354"/>
      <c r="BT112" s="354"/>
      <c r="BU112" s="354"/>
      <c r="BV112" s="354"/>
    </row>
    <row r="113" spans="63:74" x14ac:dyDescent="0.25">
      <c r="BK113" s="354"/>
      <c r="BL113" s="354"/>
      <c r="BM113" s="354"/>
      <c r="BN113" s="354"/>
      <c r="BO113" s="354"/>
      <c r="BP113" s="354"/>
      <c r="BQ113" s="354"/>
      <c r="BR113" s="354"/>
      <c r="BS113" s="354"/>
      <c r="BT113" s="354"/>
      <c r="BU113" s="354"/>
      <c r="BV113" s="354"/>
    </row>
    <row r="114" spans="63:74" x14ac:dyDescent="0.25">
      <c r="BK114" s="354"/>
      <c r="BL114" s="354"/>
      <c r="BM114" s="354"/>
      <c r="BN114" s="354"/>
      <c r="BO114" s="354"/>
      <c r="BP114" s="354"/>
      <c r="BQ114" s="354"/>
      <c r="BR114" s="354"/>
      <c r="BS114" s="354"/>
      <c r="BT114" s="354"/>
      <c r="BU114" s="354"/>
      <c r="BV114" s="354"/>
    </row>
    <row r="115" spans="63:74" x14ac:dyDescent="0.25">
      <c r="BK115" s="354"/>
      <c r="BL115" s="354"/>
      <c r="BM115" s="354"/>
      <c r="BN115" s="354"/>
      <c r="BO115" s="354"/>
      <c r="BP115" s="354"/>
      <c r="BQ115" s="354"/>
      <c r="BR115" s="354"/>
      <c r="BS115" s="354"/>
      <c r="BT115" s="354"/>
      <c r="BU115" s="354"/>
      <c r="BV115" s="354"/>
    </row>
    <row r="116" spans="63:74" x14ac:dyDescent="0.25">
      <c r="BK116" s="354"/>
      <c r="BL116" s="354"/>
      <c r="BM116" s="354"/>
      <c r="BN116" s="354"/>
      <c r="BO116" s="354"/>
      <c r="BP116" s="354"/>
      <c r="BQ116" s="354"/>
      <c r="BR116" s="354"/>
      <c r="BS116" s="354"/>
      <c r="BT116" s="354"/>
      <c r="BU116" s="354"/>
      <c r="BV116" s="354"/>
    </row>
    <row r="117" spans="63:74" x14ac:dyDescent="0.25">
      <c r="BK117" s="354"/>
      <c r="BL117" s="354"/>
      <c r="BM117" s="354"/>
      <c r="BN117" s="354"/>
      <c r="BO117" s="354"/>
      <c r="BP117" s="354"/>
      <c r="BQ117" s="354"/>
      <c r="BR117" s="354"/>
      <c r="BS117" s="354"/>
      <c r="BT117" s="354"/>
      <c r="BU117" s="354"/>
      <c r="BV117" s="354"/>
    </row>
    <row r="118" spans="63:74" x14ac:dyDescent="0.25">
      <c r="BK118" s="354"/>
      <c r="BL118" s="354"/>
      <c r="BM118" s="354"/>
      <c r="BN118" s="354"/>
      <c r="BO118" s="354"/>
      <c r="BP118" s="354"/>
      <c r="BQ118" s="354"/>
      <c r="BR118" s="354"/>
      <c r="BS118" s="354"/>
      <c r="BT118" s="354"/>
      <c r="BU118" s="354"/>
      <c r="BV118" s="354"/>
    </row>
    <row r="119" spans="63:74" x14ac:dyDescent="0.25">
      <c r="BK119" s="354"/>
      <c r="BL119" s="354"/>
      <c r="BM119" s="354"/>
      <c r="BN119" s="354"/>
      <c r="BO119" s="354"/>
      <c r="BP119" s="354"/>
      <c r="BQ119" s="354"/>
      <c r="BR119" s="354"/>
      <c r="BS119" s="354"/>
      <c r="BT119" s="354"/>
      <c r="BU119" s="354"/>
      <c r="BV119" s="354"/>
    </row>
    <row r="120" spans="63:74" x14ac:dyDescent="0.25">
      <c r="BK120" s="354"/>
      <c r="BL120" s="354"/>
      <c r="BM120" s="354"/>
      <c r="BN120" s="354"/>
      <c r="BO120" s="354"/>
      <c r="BP120" s="354"/>
      <c r="BQ120" s="354"/>
      <c r="BR120" s="354"/>
      <c r="BS120" s="354"/>
      <c r="BT120" s="354"/>
      <c r="BU120" s="354"/>
      <c r="BV120" s="354"/>
    </row>
    <row r="121" spans="63:74" x14ac:dyDescent="0.25">
      <c r="BK121" s="354"/>
      <c r="BL121" s="354"/>
      <c r="BM121" s="354"/>
      <c r="BN121" s="354"/>
      <c r="BO121" s="354"/>
      <c r="BP121" s="354"/>
      <c r="BQ121" s="354"/>
      <c r="BR121" s="354"/>
      <c r="BS121" s="354"/>
      <c r="BT121" s="354"/>
      <c r="BU121" s="354"/>
      <c r="BV121" s="354"/>
    </row>
    <row r="122" spans="63:74" x14ac:dyDescent="0.25">
      <c r="BK122" s="354"/>
      <c r="BL122" s="354"/>
      <c r="BM122" s="354"/>
      <c r="BN122" s="354"/>
      <c r="BO122" s="354"/>
      <c r="BP122" s="354"/>
      <c r="BQ122" s="354"/>
      <c r="BR122" s="354"/>
      <c r="BS122" s="354"/>
      <c r="BT122" s="354"/>
      <c r="BU122" s="354"/>
      <c r="BV122" s="354"/>
    </row>
    <row r="123" spans="63:74" x14ac:dyDescent="0.25">
      <c r="BK123" s="354"/>
      <c r="BL123" s="354"/>
      <c r="BM123" s="354"/>
      <c r="BN123" s="354"/>
      <c r="BO123" s="354"/>
      <c r="BP123" s="354"/>
      <c r="BQ123" s="354"/>
      <c r="BR123" s="354"/>
      <c r="BS123" s="354"/>
      <c r="BT123" s="354"/>
      <c r="BU123" s="354"/>
      <c r="BV123" s="354"/>
    </row>
    <row r="124" spans="63:74" x14ac:dyDescent="0.25">
      <c r="BK124" s="354"/>
      <c r="BL124" s="354"/>
      <c r="BM124" s="354"/>
      <c r="BN124" s="354"/>
      <c r="BO124" s="354"/>
      <c r="BP124" s="354"/>
      <c r="BQ124" s="354"/>
      <c r="BR124" s="354"/>
      <c r="BS124" s="354"/>
      <c r="BT124" s="354"/>
      <c r="BU124" s="354"/>
      <c r="BV124" s="354"/>
    </row>
    <row r="125" spans="63:74" x14ac:dyDescent="0.25">
      <c r="BK125" s="354"/>
      <c r="BL125" s="354"/>
      <c r="BM125" s="354"/>
      <c r="BN125" s="354"/>
      <c r="BO125" s="354"/>
      <c r="BP125" s="354"/>
      <c r="BQ125" s="354"/>
      <c r="BR125" s="354"/>
      <c r="BS125" s="354"/>
      <c r="BT125" s="354"/>
      <c r="BU125" s="354"/>
      <c r="BV125" s="354"/>
    </row>
    <row r="126" spans="63:74" x14ac:dyDescent="0.25">
      <c r="BK126" s="354"/>
      <c r="BL126" s="354"/>
      <c r="BM126" s="354"/>
      <c r="BN126" s="354"/>
      <c r="BO126" s="354"/>
      <c r="BP126" s="354"/>
      <c r="BQ126" s="354"/>
      <c r="BR126" s="354"/>
      <c r="BS126" s="354"/>
      <c r="BT126" s="354"/>
      <c r="BU126" s="354"/>
      <c r="BV126" s="354"/>
    </row>
    <row r="127" spans="63:74" x14ac:dyDescent="0.25">
      <c r="BK127" s="354"/>
      <c r="BL127" s="354"/>
      <c r="BM127" s="354"/>
      <c r="BN127" s="354"/>
      <c r="BO127" s="354"/>
      <c r="BP127" s="354"/>
      <c r="BQ127" s="354"/>
      <c r="BR127" s="354"/>
      <c r="BS127" s="354"/>
      <c r="BT127" s="354"/>
      <c r="BU127" s="354"/>
      <c r="BV127" s="354"/>
    </row>
    <row r="128" spans="63:74" x14ac:dyDescent="0.25">
      <c r="BK128" s="354"/>
      <c r="BL128" s="354"/>
      <c r="BM128" s="354"/>
      <c r="BN128" s="354"/>
      <c r="BO128" s="354"/>
      <c r="BP128" s="354"/>
      <c r="BQ128" s="354"/>
      <c r="BR128" s="354"/>
      <c r="BS128" s="354"/>
      <c r="BT128" s="354"/>
      <c r="BU128" s="354"/>
      <c r="BV128" s="354"/>
    </row>
    <row r="129" spans="63:74" x14ac:dyDescent="0.25">
      <c r="BK129" s="354"/>
      <c r="BL129" s="354"/>
      <c r="BM129" s="354"/>
      <c r="BN129" s="354"/>
      <c r="BO129" s="354"/>
      <c r="BP129" s="354"/>
      <c r="BQ129" s="354"/>
      <c r="BR129" s="354"/>
      <c r="BS129" s="354"/>
      <c r="BT129" s="354"/>
      <c r="BU129" s="354"/>
      <c r="BV129" s="354"/>
    </row>
    <row r="130" spans="63:74" x14ac:dyDescent="0.25">
      <c r="BK130" s="354"/>
      <c r="BL130" s="354"/>
      <c r="BM130" s="354"/>
      <c r="BN130" s="354"/>
      <c r="BO130" s="354"/>
      <c r="BP130" s="354"/>
      <c r="BQ130" s="354"/>
      <c r="BR130" s="354"/>
      <c r="BS130" s="354"/>
      <c r="BT130" s="354"/>
      <c r="BU130" s="354"/>
      <c r="BV130" s="354"/>
    </row>
    <row r="131" spans="63:74" x14ac:dyDescent="0.25">
      <c r="BK131" s="354"/>
      <c r="BL131" s="354"/>
      <c r="BM131" s="354"/>
      <c r="BN131" s="354"/>
      <c r="BO131" s="354"/>
      <c r="BP131" s="354"/>
      <c r="BQ131" s="354"/>
      <c r="BR131" s="354"/>
      <c r="BS131" s="354"/>
      <c r="BT131" s="354"/>
      <c r="BU131" s="354"/>
      <c r="BV131" s="354"/>
    </row>
    <row r="132" spans="63:74" x14ac:dyDescent="0.25">
      <c r="BK132" s="354"/>
      <c r="BL132" s="354"/>
      <c r="BM132" s="354"/>
      <c r="BN132" s="354"/>
      <c r="BO132" s="354"/>
      <c r="BP132" s="354"/>
      <c r="BQ132" s="354"/>
      <c r="BR132" s="354"/>
      <c r="BS132" s="354"/>
      <c r="BT132" s="354"/>
      <c r="BU132" s="354"/>
      <c r="BV132" s="354"/>
    </row>
    <row r="133" spans="63:74" x14ac:dyDescent="0.25">
      <c r="BK133" s="354"/>
      <c r="BL133" s="354"/>
      <c r="BM133" s="354"/>
      <c r="BN133" s="354"/>
      <c r="BO133" s="354"/>
      <c r="BP133" s="354"/>
      <c r="BQ133" s="354"/>
      <c r="BR133" s="354"/>
      <c r="BS133" s="354"/>
      <c r="BT133" s="354"/>
      <c r="BU133" s="354"/>
      <c r="BV133" s="354"/>
    </row>
    <row r="134" spans="63:74" x14ac:dyDescent="0.25">
      <c r="BK134" s="354"/>
      <c r="BL134" s="354"/>
      <c r="BM134" s="354"/>
      <c r="BN134" s="354"/>
      <c r="BO134" s="354"/>
      <c r="BP134" s="354"/>
      <c r="BQ134" s="354"/>
      <c r="BR134" s="354"/>
      <c r="BS134" s="354"/>
      <c r="BT134" s="354"/>
      <c r="BU134" s="354"/>
      <c r="BV134" s="354"/>
    </row>
    <row r="135" spans="63:74" x14ac:dyDescent="0.25">
      <c r="BK135" s="354"/>
      <c r="BL135" s="354"/>
      <c r="BM135" s="354"/>
      <c r="BN135" s="354"/>
      <c r="BO135" s="354"/>
      <c r="BP135" s="354"/>
      <c r="BQ135" s="354"/>
      <c r="BR135" s="354"/>
      <c r="BS135" s="354"/>
      <c r="BT135" s="354"/>
      <c r="BU135" s="354"/>
      <c r="BV135" s="354"/>
    </row>
    <row r="136" spans="63:74" x14ac:dyDescent="0.25">
      <c r="BK136" s="354"/>
      <c r="BL136" s="354"/>
      <c r="BM136" s="354"/>
      <c r="BN136" s="354"/>
      <c r="BO136" s="354"/>
      <c r="BP136" s="354"/>
      <c r="BQ136" s="354"/>
      <c r="BR136" s="354"/>
      <c r="BS136" s="354"/>
      <c r="BT136" s="354"/>
      <c r="BU136" s="354"/>
      <c r="BV136" s="354"/>
    </row>
    <row r="137" spans="63:74" x14ac:dyDescent="0.25">
      <c r="BK137" s="354"/>
      <c r="BL137" s="354"/>
      <c r="BM137" s="354"/>
      <c r="BN137" s="354"/>
      <c r="BO137" s="354"/>
      <c r="BP137" s="354"/>
      <c r="BQ137" s="354"/>
      <c r="BR137" s="354"/>
      <c r="BS137" s="354"/>
      <c r="BT137" s="354"/>
      <c r="BU137" s="354"/>
      <c r="BV137" s="354"/>
    </row>
    <row r="138" spans="63:74" x14ac:dyDescent="0.25">
      <c r="BK138" s="354"/>
      <c r="BL138" s="354"/>
      <c r="BM138" s="354"/>
      <c r="BN138" s="354"/>
      <c r="BO138" s="354"/>
      <c r="BP138" s="354"/>
      <c r="BQ138" s="354"/>
      <c r="BR138" s="354"/>
      <c r="BS138" s="354"/>
      <c r="BT138" s="354"/>
      <c r="BU138" s="354"/>
      <c r="BV138" s="354"/>
    </row>
    <row r="139" spans="63:74" x14ac:dyDescent="0.25">
      <c r="BK139" s="354"/>
      <c r="BL139" s="354"/>
      <c r="BM139" s="354"/>
      <c r="BN139" s="354"/>
      <c r="BO139" s="354"/>
      <c r="BP139" s="354"/>
      <c r="BQ139" s="354"/>
      <c r="BR139" s="354"/>
      <c r="BS139" s="354"/>
      <c r="BT139" s="354"/>
      <c r="BU139" s="354"/>
      <c r="BV139" s="354"/>
    </row>
    <row r="140" spans="63:74" x14ac:dyDescent="0.25">
      <c r="BK140" s="354"/>
      <c r="BL140" s="354"/>
      <c r="BM140" s="354"/>
      <c r="BN140" s="354"/>
      <c r="BO140" s="354"/>
      <c r="BP140" s="354"/>
      <c r="BQ140" s="354"/>
      <c r="BR140" s="354"/>
      <c r="BS140" s="354"/>
      <c r="BT140" s="354"/>
      <c r="BU140" s="354"/>
      <c r="BV140" s="354"/>
    </row>
    <row r="141" spans="63:74" x14ac:dyDescent="0.25">
      <c r="BK141" s="354"/>
      <c r="BL141" s="354"/>
      <c r="BM141" s="354"/>
      <c r="BN141" s="354"/>
      <c r="BO141" s="354"/>
      <c r="BP141" s="354"/>
      <c r="BQ141" s="354"/>
      <c r="BR141" s="354"/>
      <c r="BS141" s="354"/>
      <c r="BT141" s="354"/>
      <c r="BU141" s="354"/>
      <c r="BV141" s="354"/>
    </row>
    <row r="142" spans="63:74" x14ac:dyDescent="0.25">
      <c r="BK142" s="354"/>
      <c r="BL142" s="354"/>
      <c r="BM142" s="354"/>
      <c r="BN142" s="354"/>
      <c r="BO142" s="354"/>
      <c r="BP142" s="354"/>
      <c r="BQ142" s="354"/>
      <c r="BR142" s="354"/>
      <c r="BS142" s="354"/>
      <c r="BT142" s="354"/>
      <c r="BU142" s="354"/>
      <c r="BV142" s="354"/>
    </row>
    <row r="143" spans="63:74" x14ac:dyDescent="0.25">
      <c r="BK143" s="354"/>
      <c r="BL143" s="354"/>
      <c r="BM143" s="354"/>
      <c r="BN143" s="354"/>
      <c r="BO143" s="354"/>
      <c r="BP143" s="354"/>
      <c r="BQ143" s="354"/>
      <c r="BR143" s="354"/>
      <c r="BS143" s="354"/>
      <c r="BT143" s="354"/>
      <c r="BU143" s="354"/>
      <c r="BV143" s="354"/>
    </row>
  </sheetData>
  <mergeCells count="18">
    <mergeCell ref="BK3:BV3"/>
    <mergeCell ref="B1:AL1"/>
    <mergeCell ref="C3:N3"/>
    <mergeCell ref="O3:Z3"/>
    <mergeCell ref="AA3:AL3"/>
    <mergeCell ref="AM3:AX3"/>
    <mergeCell ref="AY3:BJ3"/>
    <mergeCell ref="B47:Q47"/>
    <mergeCell ref="B48:Q48"/>
    <mergeCell ref="B49:Q49"/>
    <mergeCell ref="A1:A2"/>
    <mergeCell ref="B40:Q40"/>
    <mergeCell ref="B41:Q41"/>
    <mergeCell ref="B44:Q44"/>
    <mergeCell ref="B45:Q45"/>
    <mergeCell ref="B43:Q43"/>
    <mergeCell ref="B46:Q46"/>
    <mergeCell ref="B42:Q42"/>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X5" activePane="bottomRight" state="frozen"/>
      <selection activeCell="BF63" sqref="BF63"/>
      <selection pane="topRight" activeCell="BF63" sqref="BF63"/>
      <selection pane="bottomLeft" activeCell="BF63" sqref="BF63"/>
      <selection pane="bottomRight" activeCell="BG30" sqref="BG30"/>
    </sheetView>
  </sheetViews>
  <sheetFormatPr defaultColWidth="9.6328125" defaultRowHeight="10.5" x14ac:dyDescent="0.25"/>
  <cols>
    <col min="1" max="1" width="11.6328125" style="89" customWidth="1"/>
    <col min="2" max="2" width="27.36328125" style="89" customWidth="1"/>
    <col min="3" max="50" width="6.6328125" style="89" customWidth="1"/>
    <col min="51" max="55" width="6.6328125" style="351" customWidth="1"/>
    <col min="56" max="58" width="6.6328125" style="597" customWidth="1"/>
    <col min="59" max="62" width="6.6328125" style="351" customWidth="1"/>
    <col min="63" max="74" width="6.6328125" style="89" customWidth="1"/>
    <col min="75" max="16384" width="9.6328125" style="89"/>
  </cols>
  <sheetData>
    <row r="1" spans="1:74" ht="14.9" customHeight="1" x14ac:dyDescent="0.3">
      <c r="A1" s="732" t="s">
        <v>794</v>
      </c>
      <c r="B1" s="801" t="s">
        <v>236</v>
      </c>
      <c r="C1" s="802"/>
      <c r="D1" s="802"/>
      <c r="E1" s="802"/>
      <c r="F1" s="802"/>
      <c r="G1" s="802"/>
      <c r="H1" s="802"/>
      <c r="I1" s="802"/>
      <c r="J1" s="802"/>
      <c r="K1" s="802"/>
      <c r="L1" s="802"/>
      <c r="M1" s="802"/>
      <c r="N1" s="802"/>
      <c r="O1" s="802"/>
      <c r="P1" s="802"/>
      <c r="Q1" s="802"/>
      <c r="R1" s="802"/>
      <c r="S1" s="802"/>
      <c r="T1" s="802"/>
      <c r="U1" s="802"/>
      <c r="V1" s="802"/>
      <c r="W1" s="802"/>
      <c r="X1" s="802"/>
      <c r="Y1" s="802"/>
      <c r="Z1" s="802"/>
      <c r="AA1" s="802"/>
      <c r="AB1" s="802"/>
      <c r="AC1" s="802"/>
      <c r="AD1" s="802"/>
      <c r="AE1" s="802"/>
      <c r="AF1" s="802"/>
      <c r="AG1" s="802"/>
      <c r="AH1" s="802"/>
      <c r="AI1" s="802"/>
      <c r="AJ1" s="802"/>
      <c r="AK1" s="802"/>
      <c r="AL1" s="802"/>
      <c r="AM1" s="277"/>
    </row>
    <row r="2" spans="1:74" s="72" customFormat="1" ht="12.5" x14ac:dyDescent="0.25">
      <c r="A2" s="733"/>
      <c r="B2" s="486" t="str">
        <f>"U.S. Energy Information Administration  |  Short-Term Energy Outlook  - "&amp;Dates!D1</f>
        <v>U.S. Energy Information Administration  |  Short-Term Energy Outlook  - January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8"/>
      <c r="AY2" s="357"/>
      <c r="AZ2" s="357"/>
      <c r="BA2" s="357"/>
      <c r="BB2" s="357"/>
      <c r="BC2" s="357"/>
      <c r="BD2" s="589"/>
      <c r="BE2" s="589"/>
      <c r="BF2" s="589"/>
      <c r="BG2" s="357"/>
      <c r="BH2" s="357"/>
      <c r="BI2" s="357"/>
      <c r="BJ2" s="357"/>
    </row>
    <row r="3" spans="1:74" s="12" customFormat="1" ht="13" x14ac:dyDescent="0.3">
      <c r="A3" s="14"/>
      <c r="B3" s="15"/>
      <c r="C3" s="736">
        <f>Dates!D3</f>
        <v>2018</v>
      </c>
      <c r="D3" s="737"/>
      <c r="E3" s="737"/>
      <c r="F3" s="737"/>
      <c r="G3" s="737"/>
      <c r="H3" s="737"/>
      <c r="I3" s="737"/>
      <c r="J3" s="737"/>
      <c r="K3" s="737"/>
      <c r="L3" s="737"/>
      <c r="M3" s="737"/>
      <c r="N3" s="738"/>
      <c r="O3" s="736">
        <f>C3+1</f>
        <v>2019</v>
      </c>
      <c r="P3" s="739"/>
      <c r="Q3" s="739"/>
      <c r="R3" s="739"/>
      <c r="S3" s="739"/>
      <c r="T3" s="739"/>
      <c r="U3" s="739"/>
      <c r="V3" s="739"/>
      <c r="W3" s="739"/>
      <c r="X3" s="737"/>
      <c r="Y3" s="737"/>
      <c r="Z3" s="738"/>
      <c r="AA3" s="740">
        <f>O3+1</f>
        <v>2020</v>
      </c>
      <c r="AB3" s="737"/>
      <c r="AC3" s="737"/>
      <c r="AD3" s="737"/>
      <c r="AE3" s="737"/>
      <c r="AF3" s="737"/>
      <c r="AG3" s="737"/>
      <c r="AH3" s="737"/>
      <c r="AI3" s="737"/>
      <c r="AJ3" s="737"/>
      <c r="AK3" s="737"/>
      <c r="AL3" s="738"/>
      <c r="AM3" s="740">
        <f>AA3+1</f>
        <v>2021</v>
      </c>
      <c r="AN3" s="737"/>
      <c r="AO3" s="737"/>
      <c r="AP3" s="737"/>
      <c r="AQ3" s="737"/>
      <c r="AR3" s="737"/>
      <c r="AS3" s="737"/>
      <c r="AT3" s="737"/>
      <c r="AU3" s="737"/>
      <c r="AV3" s="737"/>
      <c r="AW3" s="737"/>
      <c r="AX3" s="738"/>
      <c r="AY3" s="740">
        <f>AM3+1</f>
        <v>2022</v>
      </c>
      <c r="AZ3" s="741"/>
      <c r="BA3" s="741"/>
      <c r="BB3" s="741"/>
      <c r="BC3" s="741"/>
      <c r="BD3" s="741"/>
      <c r="BE3" s="741"/>
      <c r="BF3" s="741"/>
      <c r="BG3" s="741"/>
      <c r="BH3" s="741"/>
      <c r="BI3" s="741"/>
      <c r="BJ3" s="742"/>
      <c r="BK3" s="740">
        <f>AY3+1</f>
        <v>2023</v>
      </c>
      <c r="BL3" s="737"/>
      <c r="BM3" s="737"/>
      <c r="BN3" s="737"/>
      <c r="BO3" s="737"/>
      <c r="BP3" s="737"/>
      <c r="BQ3" s="737"/>
      <c r="BR3" s="737"/>
      <c r="BS3" s="737"/>
      <c r="BT3" s="737"/>
      <c r="BU3" s="737"/>
      <c r="BV3" s="738"/>
    </row>
    <row r="4" spans="1:74" s="12" customFormat="1" x14ac:dyDescent="0.25">
      <c r="A4" s="16"/>
      <c r="B4" s="17"/>
      <c r="C4" s="18" t="s">
        <v>472</v>
      </c>
      <c r="D4" s="18" t="s">
        <v>473</v>
      </c>
      <c r="E4" s="18" t="s">
        <v>474</v>
      </c>
      <c r="F4" s="18" t="s">
        <v>475</v>
      </c>
      <c r="G4" s="18" t="s">
        <v>476</v>
      </c>
      <c r="H4" s="18" t="s">
        <v>477</v>
      </c>
      <c r="I4" s="18" t="s">
        <v>478</v>
      </c>
      <c r="J4" s="18" t="s">
        <v>479</v>
      </c>
      <c r="K4" s="18" t="s">
        <v>480</v>
      </c>
      <c r="L4" s="18" t="s">
        <v>481</v>
      </c>
      <c r="M4" s="18" t="s">
        <v>482</v>
      </c>
      <c r="N4" s="18" t="s">
        <v>483</v>
      </c>
      <c r="O4" s="18" t="s">
        <v>472</v>
      </c>
      <c r="P4" s="18" t="s">
        <v>473</v>
      </c>
      <c r="Q4" s="18" t="s">
        <v>474</v>
      </c>
      <c r="R4" s="18" t="s">
        <v>475</v>
      </c>
      <c r="S4" s="18" t="s">
        <v>476</v>
      </c>
      <c r="T4" s="18" t="s">
        <v>477</v>
      </c>
      <c r="U4" s="18" t="s">
        <v>478</v>
      </c>
      <c r="V4" s="18" t="s">
        <v>479</v>
      </c>
      <c r="W4" s="18" t="s">
        <v>480</v>
      </c>
      <c r="X4" s="18" t="s">
        <v>481</v>
      </c>
      <c r="Y4" s="18" t="s">
        <v>482</v>
      </c>
      <c r="Z4" s="18" t="s">
        <v>483</v>
      </c>
      <c r="AA4" s="18" t="s">
        <v>472</v>
      </c>
      <c r="AB4" s="18" t="s">
        <v>473</v>
      </c>
      <c r="AC4" s="18" t="s">
        <v>474</v>
      </c>
      <c r="AD4" s="18" t="s">
        <v>475</v>
      </c>
      <c r="AE4" s="18" t="s">
        <v>476</v>
      </c>
      <c r="AF4" s="18" t="s">
        <v>477</v>
      </c>
      <c r="AG4" s="18" t="s">
        <v>478</v>
      </c>
      <c r="AH4" s="18" t="s">
        <v>479</v>
      </c>
      <c r="AI4" s="18" t="s">
        <v>480</v>
      </c>
      <c r="AJ4" s="18" t="s">
        <v>481</v>
      </c>
      <c r="AK4" s="18" t="s">
        <v>482</v>
      </c>
      <c r="AL4" s="18" t="s">
        <v>483</v>
      </c>
      <c r="AM4" s="18" t="s">
        <v>472</v>
      </c>
      <c r="AN4" s="18" t="s">
        <v>473</v>
      </c>
      <c r="AO4" s="18" t="s">
        <v>474</v>
      </c>
      <c r="AP4" s="18" t="s">
        <v>475</v>
      </c>
      <c r="AQ4" s="18" t="s">
        <v>476</v>
      </c>
      <c r="AR4" s="18" t="s">
        <v>477</v>
      </c>
      <c r="AS4" s="18" t="s">
        <v>478</v>
      </c>
      <c r="AT4" s="18" t="s">
        <v>479</v>
      </c>
      <c r="AU4" s="18" t="s">
        <v>480</v>
      </c>
      <c r="AV4" s="18" t="s">
        <v>481</v>
      </c>
      <c r="AW4" s="18" t="s">
        <v>482</v>
      </c>
      <c r="AX4" s="18" t="s">
        <v>483</v>
      </c>
      <c r="AY4" s="18" t="s">
        <v>472</v>
      </c>
      <c r="AZ4" s="18" t="s">
        <v>473</v>
      </c>
      <c r="BA4" s="18" t="s">
        <v>474</v>
      </c>
      <c r="BB4" s="18" t="s">
        <v>475</v>
      </c>
      <c r="BC4" s="18" t="s">
        <v>476</v>
      </c>
      <c r="BD4" s="18" t="s">
        <v>477</v>
      </c>
      <c r="BE4" s="18" t="s">
        <v>478</v>
      </c>
      <c r="BF4" s="18" t="s">
        <v>479</v>
      </c>
      <c r="BG4" s="18" t="s">
        <v>480</v>
      </c>
      <c r="BH4" s="18" t="s">
        <v>481</v>
      </c>
      <c r="BI4" s="18" t="s">
        <v>482</v>
      </c>
      <c r="BJ4" s="18" t="s">
        <v>483</v>
      </c>
      <c r="BK4" s="18" t="s">
        <v>472</v>
      </c>
      <c r="BL4" s="18" t="s">
        <v>473</v>
      </c>
      <c r="BM4" s="18" t="s">
        <v>474</v>
      </c>
      <c r="BN4" s="18" t="s">
        <v>475</v>
      </c>
      <c r="BO4" s="18" t="s">
        <v>476</v>
      </c>
      <c r="BP4" s="18" t="s">
        <v>477</v>
      </c>
      <c r="BQ4" s="18" t="s">
        <v>478</v>
      </c>
      <c r="BR4" s="18" t="s">
        <v>479</v>
      </c>
      <c r="BS4" s="18" t="s">
        <v>480</v>
      </c>
      <c r="BT4" s="18" t="s">
        <v>481</v>
      </c>
      <c r="BU4" s="18" t="s">
        <v>482</v>
      </c>
      <c r="BV4" s="18" t="s">
        <v>483</v>
      </c>
    </row>
    <row r="5" spans="1:74" ht="11.15" customHeight="1" x14ac:dyDescent="0.25">
      <c r="A5" s="90"/>
      <c r="B5" s="91" t="s">
        <v>219</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382"/>
      <c r="AZ5" s="697"/>
      <c r="BA5" s="697"/>
      <c r="BB5" s="697"/>
      <c r="BC5" s="697"/>
      <c r="BD5" s="697"/>
      <c r="BE5" s="697"/>
      <c r="BF5" s="697"/>
      <c r="BG5" s="697"/>
      <c r="BH5" s="92"/>
      <c r="BI5" s="92"/>
      <c r="BJ5" s="382"/>
      <c r="BK5" s="382"/>
      <c r="BL5" s="382"/>
      <c r="BM5" s="382"/>
      <c r="BN5" s="382"/>
      <c r="BO5" s="382"/>
      <c r="BP5" s="382"/>
      <c r="BQ5" s="382"/>
      <c r="BR5" s="382"/>
      <c r="BS5" s="382"/>
      <c r="BT5" s="382"/>
      <c r="BU5" s="382"/>
      <c r="BV5" s="382"/>
    </row>
    <row r="6" spans="1:74" ht="11.15" customHeight="1" x14ac:dyDescent="0.25">
      <c r="A6" s="93" t="s">
        <v>199</v>
      </c>
      <c r="B6" s="194" t="s">
        <v>443</v>
      </c>
      <c r="C6" s="250">
        <v>61.971187999999998</v>
      </c>
      <c r="D6" s="250">
        <v>60.268717000000002</v>
      </c>
      <c r="E6" s="250">
        <v>65.503579000000002</v>
      </c>
      <c r="F6" s="250">
        <v>58.046233999999998</v>
      </c>
      <c r="G6" s="250">
        <v>61.210858999999999</v>
      </c>
      <c r="H6" s="250">
        <v>61.572367999999997</v>
      </c>
      <c r="I6" s="250">
        <v>62.967241999999999</v>
      </c>
      <c r="J6" s="250">
        <v>69.325457999999998</v>
      </c>
      <c r="K6" s="250">
        <v>62.438499</v>
      </c>
      <c r="L6" s="250">
        <v>66.532053000000005</v>
      </c>
      <c r="M6" s="250">
        <v>62.857303000000002</v>
      </c>
      <c r="N6" s="250">
        <v>63.473595000000003</v>
      </c>
      <c r="O6" s="250">
        <v>65.83569</v>
      </c>
      <c r="P6" s="250">
        <v>58.314672999999999</v>
      </c>
      <c r="Q6" s="250">
        <v>55.667043</v>
      </c>
      <c r="R6" s="250">
        <v>61.213194000000001</v>
      </c>
      <c r="S6" s="250">
        <v>61.861533000000001</v>
      </c>
      <c r="T6" s="250">
        <v>56.705832999999998</v>
      </c>
      <c r="U6" s="250">
        <v>59.068790999999997</v>
      </c>
      <c r="V6" s="250">
        <v>63.794620000000002</v>
      </c>
      <c r="W6" s="250">
        <v>58.59742</v>
      </c>
      <c r="X6" s="250">
        <v>57.674056999999998</v>
      </c>
      <c r="Y6" s="250">
        <v>54.392702</v>
      </c>
      <c r="Z6" s="250">
        <v>53.183706999999998</v>
      </c>
      <c r="AA6" s="250">
        <v>55.656337999999998</v>
      </c>
      <c r="AB6" s="250">
        <v>47.416158000000003</v>
      </c>
      <c r="AC6" s="250">
        <v>46.097239000000002</v>
      </c>
      <c r="AD6" s="250">
        <v>39.333956999999998</v>
      </c>
      <c r="AE6" s="250">
        <v>37.250770000000003</v>
      </c>
      <c r="AF6" s="250">
        <v>39.595498999999997</v>
      </c>
      <c r="AG6" s="250">
        <v>43.207604000000003</v>
      </c>
      <c r="AH6" s="250">
        <v>47.512340000000002</v>
      </c>
      <c r="AI6" s="250">
        <v>45.131293999999997</v>
      </c>
      <c r="AJ6" s="250">
        <v>44.982326999999998</v>
      </c>
      <c r="AK6" s="250">
        <v>44.339050999999998</v>
      </c>
      <c r="AL6" s="250">
        <v>44.797727000000002</v>
      </c>
      <c r="AM6" s="250">
        <v>48.556348999999997</v>
      </c>
      <c r="AN6" s="250">
        <v>40.868284000000003</v>
      </c>
      <c r="AO6" s="250">
        <v>50.881473</v>
      </c>
      <c r="AP6" s="250">
        <v>45.317715</v>
      </c>
      <c r="AQ6" s="250">
        <v>48.632001000000002</v>
      </c>
      <c r="AR6" s="250">
        <v>48.797648000000002</v>
      </c>
      <c r="AS6" s="250">
        <v>48.475408000000002</v>
      </c>
      <c r="AT6" s="250">
        <v>50.041584</v>
      </c>
      <c r="AU6" s="250">
        <v>49.762177000000001</v>
      </c>
      <c r="AV6" s="250">
        <v>49.347633000000002</v>
      </c>
      <c r="AW6" s="250">
        <v>49.065767999999998</v>
      </c>
      <c r="AX6" s="250">
        <v>49.197629566000003</v>
      </c>
      <c r="AY6" s="316">
        <v>52.102640000000001</v>
      </c>
      <c r="AZ6" s="316">
        <v>48.787680000000002</v>
      </c>
      <c r="BA6" s="316">
        <v>51.600059999999999</v>
      </c>
      <c r="BB6" s="316">
        <v>47.929040000000001</v>
      </c>
      <c r="BC6" s="316">
        <v>48.559249999999999</v>
      </c>
      <c r="BD6" s="316">
        <v>48.796300000000002</v>
      </c>
      <c r="BE6" s="316">
        <v>49.761119999999998</v>
      </c>
      <c r="BF6" s="316">
        <v>55.201349999999998</v>
      </c>
      <c r="BG6" s="316">
        <v>51.526609999999998</v>
      </c>
      <c r="BH6" s="316">
        <v>53.206850000000003</v>
      </c>
      <c r="BI6" s="316">
        <v>52.353189999999998</v>
      </c>
      <c r="BJ6" s="316">
        <v>51.792389999999997</v>
      </c>
      <c r="BK6" s="316">
        <v>53.523580000000003</v>
      </c>
      <c r="BL6" s="316">
        <v>48.427990000000001</v>
      </c>
      <c r="BM6" s="316">
        <v>52.778619999999997</v>
      </c>
      <c r="BN6" s="316">
        <v>48.66827</v>
      </c>
      <c r="BO6" s="316">
        <v>49.288310000000003</v>
      </c>
      <c r="BP6" s="316">
        <v>49.134</v>
      </c>
      <c r="BQ6" s="316">
        <v>51.481450000000002</v>
      </c>
      <c r="BR6" s="316">
        <v>56.10013</v>
      </c>
      <c r="BS6" s="316">
        <v>53.123309999999996</v>
      </c>
      <c r="BT6" s="316">
        <v>53.65813</v>
      </c>
      <c r="BU6" s="316">
        <v>52.003990000000002</v>
      </c>
      <c r="BV6" s="316">
        <v>51.259900000000002</v>
      </c>
    </row>
    <row r="7" spans="1:74" ht="11.15" customHeight="1" x14ac:dyDescent="0.25">
      <c r="A7" s="93" t="s">
        <v>200</v>
      </c>
      <c r="B7" s="194" t="s">
        <v>444</v>
      </c>
      <c r="C7" s="250">
        <v>16.550924999999999</v>
      </c>
      <c r="D7" s="250">
        <v>16.096222000000001</v>
      </c>
      <c r="E7" s="250">
        <v>17.494301</v>
      </c>
      <c r="F7" s="250">
        <v>16.625109999999999</v>
      </c>
      <c r="G7" s="250">
        <v>17.531472999999998</v>
      </c>
      <c r="H7" s="250">
        <v>17.635003999999999</v>
      </c>
      <c r="I7" s="250">
        <v>15.842116000000001</v>
      </c>
      <c r="J7" s="250">
        <v>17.441796</v>
      </c>
      <c r="K7" s="250">
        <v>15.709068</v>
      </c>
      <c r="L7" s="250">
        <v>17.231833999999999</v>
      </c>
      <c r="M7" s="250">
        <v>16.280069000000001</v>
      </c>
      <c r="N7" s="250">
        <v>16.439712</v>
      </c>
      <c r="O7" s="250">
        <v>18.206989</v>
      </c>
      <c r="P7" s="250">
        <v>16.127026000000001</v>
      </c>
      <c r="Q7" s="250">
        <v>15.394836</v>
      </c>
      <c r="R7" s="250">
        <v>17.946928</v>
      </c>
      <c r="S7" s="250">
        <v>18.137031</v>
      </c>
      <c r="T7" s="250">
        <v>16.625426999999998</v>
      </c>
      <c r="U7" s="250">
        <v>15.269473</v>
      </c>
      <c r="V7" s="250">
        <v>16.491112000000001</v>
      </c>
      <c r="W7" s="250">
        <v>15.147615</v>
      </c>
      <c r="X7" s="250">
        <v>15.463811</v>
      </c>
      <c r="Y7" s="250">
        <v>14.583992</v>
      </c>
      <c r="Z7" s="250">
        <v>14.25986</v>
      </c>
      <c r="AA7" s="250">
        <v>14.842579000000001</v>
      </c>
      <c r="AB7" s="250">
        <v>12.645051</v>
      </c>
      <c r="AC7" s="250">
        <v>12.293361000000001</v>
      </c>
      <c r="AD7" s="250">
        <v>9.9952249999999996</v>
      </c>
      <c r="AE7" s="250">
        <v>9.4658440000000006</v>
      </c>
      <c r="AF7" s="250">
        <v>10.061688999999999</v>
      </c>
      <c r="AG7" s="250">
        <v>10.779282</v>
      </c>
      <c r="AH7" s="250">
        <v>11.853191000000001</v>
      </c>
      <c r="AI7" s="250">
        <v>11.259171</v>
      </c>
      <c r="AJ7" s="250">
        <v>11.903445</v>
      </c>
      <c r="AK7" s="250">
        <v>11.733255</v>
      </c>
      <c r="AL7" s="250">
        <v>11.854644</v>
      </c>
      <c r="AM7" s="250">
        <v>14.132167000000001</v>
      </c>
      <c r="AN7" s="250">
        <v>11.894594</v>
      </c>
      <c r="AO7" s="250">
        <v>14.808906</v>
      </c>
      <c r="AP7" s="250">
        <v>12.525038</v>
      </c>
      <c r="AQ7" s="250">
        <v>13.441043000000001</v>
      </c>
      <c r="AR7" s="250">
        <v>13.486919</v>
      </c>
      <c r="AS7" s="250">
        <v>11.954364</v>
      </c>
      <c r="AT7" s="250">
        <v>12.340577</v>
      </c>
      <c r="AU7" s="250">
        <v>12.271715</v>
      </c>
      <c r="AV7" s="250">
        <v>13.856896000000001</v>
      </c>
      <c r="AW7" s="250">
        <v>13.75802</v>
      </c>
      <c r="AX7" s="250">
        <v>13.832190966000001</v>
      </c>
      <c r="AY7" s="316">
        <v>14.48915</v>
      </c>
      <c r="AZ7" s="316">
        <v>13.127840000000001</v>
      </c>
      <c r="BA7" s="316">
        <v>14.42877</v>
      </c>
      <c r="BB7" s="316">
        <v>13.40117</v>
      </c>
      <c r="BC7" s="316">
        <v>13.43113</v>
      </c>
      <c r="BD7" s="316">
        <v>13.389699999999999</v>
      </c>
      <c r="BE7" s="316">
        <v>12.089510000000001</v>
      </c>
      <c r="BF7" s="316">
        <v>13.558249999999999</v>
      </c>
      <c r="BG7" s="316">
        <v>12.530469999999999</v>
      </c>
      <c r="BH7" s="316">
        <v>13.231769999999999</v>
      </c>
      <c r="BI7" s="316">
        <v>13.471270000000001</v>
      </c>
      <c r="BJ7" s="316">
        <v>13.578060000000001</v>
      </c>
      <c r="BK7" s="316">
        <v>14.39789</v>
      </c>
      <c r="BL7" s="316">
        <v>13.239280000000001</v>
      </c>
      <c r="BM7" s="316">
        <v>14.42892</v>
      </c>
      <c r="BN7" s="316">
        <v>13.352600000000001</v>
      </c>
      <c r="BO7" s="316">
        <v>13.39377</v>
      </c>
      <c r="BP7" s="316">
        <v>13.257809999999999</v>
      </c>
      <c r="BQ7" s="316">
        <v>12.626670000000001</v>
      </c>
      <c r="BR7" s="316">
        <v>13.14799</v>
      </c>
      <c r="BS7" s="316">
        <v>13.08797</v>
      </c>
      <c r="BT7" s="316">
        <v>12.55781</v>
      </c>
      <c r="BU7" s="316">
        <v>12.42351</v>
      </c>
      <c r="BV7" s="316">
        <v>12.4542</v>
      </c>
    </row>
    <row r="8" spans="1:74" ht="11.15" customHeight="1" x14ac:dyDescent="0.25">
      <c r="A8" s="93" t="s">
        <v>201</v>
      </c>
      <c r="B8" s="194" t="s">
        <v>445</v>
      </c>
      <c r="C8" s="250">
        <v>11.193096000000001</v>
      </c>
      <c r="D8" s="250">
        <v>10.885598999999999</v>
      </c>
      <c r="E8" s="250">
        <v>11.831136000000001</v>
      </c>
      <c r="F8" s="250">
        <v>11.057188</v>
      </c>
      <c r="G8" s="250">
        <v>11.660024</v>
      </c>
      <c r="H8" s="250">
        <v>11.728915000000001</v>
      </c>
      <c r="I8" s="250">
        <v>11.224977000000001</v>
      </c>
      <c r="J8" s="250">
        <v>12.358420000000001</v>
      </c>
      <c r="K8" s="250">
        <v>11.130723</v>
      </c>
      <c r="L8" s="250">
        <v>11.691022999999999</v>
      </c>
      <c r="M8" s="250">
        <v>11.045306999999999</v>
      </c>
      <c r="N8" s="250">
        <v>11.153570999999999</v>
      </c>
      <c r="O8" s="250">
        <v>13.016482999999999</v>
      </c>
      <c r="P8" s="250">
        <v>11.529489</v>
      </c>
      <c r="Q8" s="250">
        <v>11.006003</v>
      </c>
      <c r="R8" s="250">
        <v>10.983352999999999</v>
      </c>
      <c r="S8" s="250">
        <v>11.099686</v>
      </c>
      <c r="T8" s="250">
        <v>10.174578</v>
      </c>
      <c r="U8" s="250">
        <v>10.546882</v>
      </c>
      <c r="V8" s="250">
        <v>11.390698</v>
      </c>
      <c r="W8" s="250">
        <v>10.462749000000001</v>
      </c>
      <c r="X8" s="250">
        <v>9.5777190000000001</v>
      </c>
      <c r="Y8" s="250">
        <v>9.0328020000000002</v>
      </c>
      <c r="Z8" s="250">
        <v>8.8320679999999996</v>
      </c>
      <c r="AA8" s="250">
        <v>9.6094539999999995</v>
      </c>
      <c r="AB8" s="250">
        <v>8.1867249999999991</v>
      </c>
      <c r="AC8" s="250">
        <v>7.9589869999999996</v>
      </c>
      <c r="AD8" s="250">
        <v>6.7596309999999997</v>
      </c>
      <c r="AE8" s="250">
        <v>6.4016320000000002</v>
      </c>
      <c r="AF8" s="250">
        <v>6.8045540000000004</v>
      </c>
      <c r="AG8" s="250">
        <v>7.3654719999999996</v>
      </c>
      <c r="AH8" s="250">
        <v>8.0993139999999997</v>
      </c>
      <c r="AI8" s="250">
        <v>7.6934060000000004</v>
      </c>
      <c r="AJ8" s="250">
        <v>7.3280960000000004</v>
      </c>
      <c r="AK8" s="250">
        <v>7.223287</v>
      </c>
      <c r="AL8" s="250">
        <v>7.2979849999999997</v>
      </c>
      <c r="AM8" s="250">
        <v>8.6405250000000002</v>
      </c>
      <c r="AN8" s="250">
        <v>7.2724409999999997</v>
      </c>
      <c r="AO8" s="250">
        <v>9.0542920000000002</v>
      </c>
      <c r="AP8" s="250">
        <v>7.3929099999999996</v>
      </c>
      <c r="AQ8" s="250">
        <v>7.9335950000000004</v>
      </c>
      <c r="AR8" s="250">
        <v>7.9605949999999996</v>
      </c>
      <c r="AS8" s="250">
        <v>7.4162489999999996</v>
      </c>
      <c r="AT8" s="250">
        <v>7.65585</v>
      </c>
      <c r="AU8" s="250">
        <v>7.6131000000000002</v>
      </c>
      <c r="AV8" s="250">
        <v>8.3867860000000007</v>
      </c>
      <c r="AW8" s="250">
        <v>8.2439319999999991</v>
      </c>
      <c r="AX8" s="250">
        <v>8.2339769599999997</v>
      </c>
      <c r="AY8" s="316">
        <v>8.6738160000000004</v>
      </c>
      <c r="AZ8" s="316">
        <v>7.8723179999999999</v>
      </c>
      <c r="BA8" s="316">
        <v>8.4934799999999999</v>
      </c>
      <c r="BB8" s="316">
        <v>7.5818620000000001</v>
      </c>
      <c r="BC8" s="316">
        <v>7.8184979999999999</v>
      </c>
      <c r="BD8" s="316">
        <v>7.7906190000000004</v>
      </c>
      <c r="BE8" s="316">
        <v>7.8564569999999998</v>
      </c>
      <c r="BF8" s="316">
        <v>8.858447</v>
      </c>
      <c r="BG8" s="316">
        <v>8.2106539999999999</v>
      </c>
      <c r="BH8" s="316">
        <v>8.4018599999999992</v>
      </c>
      <c r="BI8" s="316">
        <v>8.4451710000000002</v>
      </c>
      <c r="BJ8" s="316">
        <v>8.6007079999999991</v>
      </c>
      <c r="BK8" s="316">
        <v>9.4123629999999991</v>
      </c>
      <c r="BL8" s="316">
        <v>8.2908170000000005</v>
      </c>
      <c r="BM8" s="316">
        <v>8.9907360000000001</v>
      </c>
      <c r="BN8" s="316">
        <v>7.9340130000000002</v>
      </c>
      <c r="BO8" s="316">
        <v>8.1274219999999993</v>
      </c>
      <c r="BP8" s="316">
        <v>7.9442339999999998</v>
      </c>
      <c r="BQ8" s="316">
        <v>7.9959369999999996</v>
      </c>
      <c r="BR8" s="316">
        <v>9.0831339999999994</v>
      </c>
      <c r="BS8" s="316">
        <v>8.3123839999999998</v>
      </c>
      <c r="BT8" s="316">
        <v>8.5005170000000003</v>
      </c>
      <c r="BU8" s="316">
        <v>8.2634120000000006</v>
      </c>
      <c r="BV8" s="316">
        <v>8.3214559999999995</v>
      </c>
    </row>
    <row r="9" spans="1:74" ht="11.15" customHeight="1" x14ac:dyDescent="0.25">
      <c r="A9" s="93" t="s">
        <v>202</v>
      </c>
      <c r="B9" s="194" t="s">
        <v>446</v>
      </c>
      <c r="C9" s="250">
        <v>34.227167000000001</v>
      </c>
      <c r="D9" s="250">
        <v>33.286895999999999</v>
      </c>
      <c r="E9" s="250">
        <v>36.178142000000001</v>
      </c>
      <c r="F9" s="250">
        <v>30.363935999999999</v>
      </c>
      <c r="G9" s="250">
        <v>32.019362000000001</v>
      </c>
      <c r="H9" s="250">
        <v>32.208449000000002</v>
      </c>
      <c r="I9" s="250">
        <v>35.900148999999999</v>
      </c>
      <c r="J9" s="250">
        <v>39.525241999999999</v>
      </c>
      <c r="K9" s="250">
        <v>35.598708000000002</v>
      </c>
      <c r="L9" s="250">
        <v>37.609195999999997</v>
      </c>
      <c r="M9" s="250">
        <v>35.531927000000003</v>
      </c>
      <c r="N9" s="250">
        <v>35.880312000000004</v>
      </c>
      <c r="O9" s="250">
        <v>34.612217999999999</v>
      </c>
      <c r="P9" s="250">
        <v>30.658158</v>
      </c>
      <c r="Q9" s="250">
        <v>29.266203999999998</v>
      </c>
      <c r="R9" s="250">
        <v>32.282913000000001</v>
      </c>
      <c r="S9" s="250">
        <v>32.624816000000003</v>
      </c>
      <c r="T9" s="250">
        <v>29.905828</v>
      </c>
      <c r="U9" s="250">
        <v>33.252436000000003</v>
      </c>
      <c r="V9" s="250">
        <v>35.91281</v>
      </c>
      <c r="W9" s="250">
        <v>32.987056000000003</v>
      </c>
      <c r="X9" s="250">
        <v>32.632527000000003</v>
      </c>
      <c r="Y9" s="250">
        <v>30.775908000000001</v>
      </c>
      <c r="Z9" s="250">
        <v>30.091778999999999</v>
      </c>
      <c r="AA9" s="250">
        <v>31.204305000000002</v>
      </c>
      <c r="AB9" s="250">
        <v>26.584382000000002</v>
      </c>
      <c r="AC9" s="250">
        <v>25.844891000000001</v>
      </c>
      <c r="AD9" s="250">
        <v>22.579101000000001</v>
      </c>
      <c r="AE9" s="250">
        <v>21.383293999999999</v>
      </c>
      <c r="AF9" s="250">
        <v>22.729255999999999</v>
      </c>
      <c r="AG9" s="250">
        <v>25.062850000000001</v>
      </c>
      <c r="AH9" s="250">
        <v>27.559835</v>
      </c>
      <c r="AI9" s="250">
        <v>26.178716999999999</v>
      </c>
      <c r="AJ9" s="250">
        <v>25.750786000000002</v>
      </c>
      <c r="AK9" s="250">
        <v>25.382508999999999</v>
      </c>
      <c r="AL9" s="250">
        <v>25.645098000000001</v>
      </c>
      <c r="AM9" s="250">
        <v>25.783657000000002</v>
      </c>
      <c r="AN9" s="250">
        <v>21.701249000000001</v>
      </c>
      <c r="AO9" s="250">
        <v>27.018274999999999</v>
      </c>
      <c r="AP9" s="250">
        <v>25.399767000000001</v>
      </c>
      <c r="AQ9" s="250">
        <v>27.257363000000002</v>
      </c>
      <c r="AR9" s="250">
        <v>27.350134000000001</v>
      </c>
      <c r="AS9" s="250">
        <v>29.104794999999999</v>
      </c>
      <c r="AT9" s="250">
        <v>30.045157</v>
      </c>
      <c r="AU9" s="250">
        <v>29.877362000000002</v>
      </c>
      <c r="AV9" s="250">
        <v>27.103950999999999</v>
      </c>
      <c r="AW9" s="250">
        <v>27.063815999999999</v>
      </c>
      <c r="AX9" s="250">
        <v>27.131461640000001</v>
      </c>
      <c r="AY9" s="316">
        <v>28.939679999999999</v>
      </c>
      <c r="AZ9" s="316">
        <v>27.787520000000001</v>
      </c>
      <c r="BA9" s="316">
        <v>28.677810000000001</v>
      </c>
      <c r="BB9" s="316">
        <v>26.946010000000001</v>
      </c>
      <c r="BC9" s="316">
        <v>27.309619999999999</v>
      </c>
      <c r="BD9" s="316">
        <v>27.61599</v>
      </c>
      <c r="BE9" s="316">
        <v>29.815159999999999</v>
      </c>
      <c r="BF9" s="316">
        <v>32.784649999999999</v>
      </c>
      <c r="BG9" s="316">
        <v>30.785489999999999</v>
      </c>
      <c r="BH9" s="316">
        <v>31.573229999999999</v>
      </c>
      <c r="BI9" s="316">
        <v>30.43675</v>
      </c>
      <c r="BJ9" s="316">
        <v>29.613620000000001</v>
      </c>
      <c r="BK9" s="316">
        <v>29.713329999999999</v>
      </c>
      <c r="BL9" s="316">
        <v>26.89789</v>
      </c>
      <c r="BM9" s="316">
        <v>29.35896</v>
      </c>
      <c r="BN9" s="316">
        <v>27.38166</v>
      </c>
      <c r="BO9" s="316">
        <v>27.767119999999998</v>
      </c>
      <c r="BP9" s="316">
        <v>27.93196</v>
      </c>
      <c r="BQ9" s="316">
        <v>30.858840000000001</v>
      </c>
      <c r="BR9" s="316">
        <v>33.869</v>
      </c>
      <c r="BS9" s="316">
        <v>31.72296</v>
      </c>
      <c r="BT9" s="316">
        <v>32.599809999999998</v>
      </c>
      <c r="BU9" s="316">
        <v>31.317060000000001</v>
      </c>
      <c r="BV9" s="316">
        <v>30.48424</v>
      </c>
    </row>
    <row r="10" spans="1:74" ht="11.15" customHeight="1" x14ac:dyDescent="0.25">
      <c r="A10" s="95" t="s">
        <v>203</v>
      </c>
      <c r="B10" s="194" t="s">
        <v>447</v>
      </c>
      <c r="C10" s="250">
        <v>-0.77</v>
      </c>
      <c r="D10" s="250">
        <v>-0.16900000000000001</v>
      </c>
      <c r="E10" s="250">
        <v>0.20200000000000001</v>
      </c>
      <c r="F10" s="250">
        <v>1.319</v>
      </c>
      <c r="G10" s="250">
        <v>0.57599999999999996</v>
      </c>
      <c r="H10" s="250">
        <v>-0.156</v>
      </c>
      <c r="I10" s="250">
        <v>1.972</v>
      </c>
      <c r="J10" s="250">
        <v>-0.78100000000000003</v>
      </c>
      <c r="K10" s="250">
        <v>-0.73099999999999998</v>
      </c>
      <c r="L10" s="250">
        <v>0.65900000000000003</v>
      </c>
      <c r="M10" s="250">
        <v>-0.54100000000000004</v>
      </c>
      <c r="N10" s="250">
        <v>0.72699999999999998</v>
      </c>
      <c r="O10" s="250">
        <v>0.30099999999999999</v>
      </c>
      <c r="P10" s="250">
        <v>-2.16</v>
      </c>
      <c r="Q10" s="250">
        <v>-0.60932094000000003</v>
      </c>
      <c r="R10" s="250">
        <v>1.39355655</v>
      </c>
      <c r="S10" s="250">
        <v>-1.5067024200000001</v>
      </c>
      <c r="T10" s="250">
        <v>-0.25547055000000002</v>
      </c>
      <c r="U10" s="250">
        <v>-0.71099573999999999</v>
      </c>
      <c r="V10" s="250">
        <v>-1.20065</v>
      </c>
      <c r="W10" s="250">
        <v>-1.2733535199999999</v>
      </c>
      <c r="X10" s="250">
        <v>-1.96930125</v>
      </c>
      <c r="Y10" s="250">
        <v>-1.03397622</v>
      </c>
      <c r="Z10" s="250">
        <v>-0.60278591000000004</v>
      </c>
      <c r="AA10" s="250">
        <v>-6.2E-2</v>
      </c>
      <c r="AB10" s="250">
        <v>-0.42099999999999999</v>
      </c>
      <c r="AC10" s="250">
        <v>0.97399999999999998</v>
      </c>
      <c r="AD10" s="250">
        <v>-0.33900000000000002</v>
      </c>
      <c r="AE10" s="250">
        <v>-0.35399999999999998</v>
      </c>
      <c r="AF10" s="250">
        <v>2.012</v>
      </c>
      <c r="AG10" s="250">
        <v>1.794</v>
      </c>
      <c r="AH10" s="250">
        <v>0.57799999999999996</v>
      </c>
      <c r="AI10" s="250">
        <v>1.6011599999999999</v>
      </c>
      <c r="AJ10" s="250">
        <v>0.51149</v>
      </c>
      <c r="AK10" s="250">
        <v>0.87361999999999995</v>
      </c>
      <c r="AL10" s="250">
        <v>0.51173000000000002</v>
      </c>
      <c r="AM10" s="250">
        <v>-4.1589999999999998</v>
      </c>
      <c r="AN10" s="250">
        <v>-0.51400000000000001</v>
      </c>
      <c r="AO10" s="250">
        <v>0.16700000000000001</v>
      </c>
      <c r="AP10" s="250">
        <v>-0.39300000000000002</v>
      </c>
      <c r="AQ10" s="250">
        <v>-0.32200000000000001</v>
      </c>
      <c r="AR10" s="250">
        <v>2.7970000000000002</v>
      </c>
      <c r="AS10" s="250">
        <v>1.8580000000000001</v>
      </c>
      <c r="AT10" s="250">
        <v>1E-3</v>
      </c>
      <c r="AU10" s="250">
        <v>0.75600000000000001</v>
      </c>
      <c r="AV10" s="250">
        <v>-0.995</v>
      </c>
      <c r="AW10" s="250">
        <v>-0.14989959999999999</v>
      </c>
      <c r="AX10" s="250">
        <v>-0.78297890000000003</v>
      </c>
      <c r="AY10" s="316">
        <v>0.49369289999999999</v>
      </c>
      <c r="AZ10" s="316">
        <v>-1.4083540000000001</v>
      </c>
      <c r="BA10" s="316">
        <v>-0.43741740000000001</v>
      </c>
      <c r="BB10" s="316">
        <v>-1.413594</v>
      </c>
      <c r="BC10" s="316">
        <v>-1.6369929999999999</v>
      </c>
      <c r="BD10" s="316">
        <v>0.79512579999999999</v>
      </c>
      <c r="BE10" s="316">
        <v>0.85345530000000003</v>
      </c>
      <c r="BF10" s="316">
        <v>-0.75854359999999998</v>
      </c>
      <c r="BG10" s="316">
        <v>-1.0301880000000001</v>
      </c>
      <c r="BH10" s="316">
        <v>-2.2409530000000002</v>
      </c>
      <c r="BI10" s="316">
        <v>-1.2390209999999999</v>
      </c>
      <c r="BJ10" s="316">
        <v>-1.805407</v>
      </c>
      <c r="BK10" s="316">
        <v>-0.27500029999999998</v>
      </c>
      <c r="BL10" s="316">
        <v>-1.145659</v>
      </c>
      <c r="BM10" s="316">
        <v>-0.6542637</v>
      </c>
      <c r="BN10" s="316">
        <v>-0.72318380000000004</v>
      </c>
      <c r="BO10" s="316">
        <v>-0.46921269999999998</v>
      </c>
      <c r="BP10" s="316">
        <v>-0.1063175</v>
      </c>
      <c r="BQ10" s="316">
        <v>0.34347169999999999</v>
      </c>
      <c r="BR10" s="316">
        <v>1.1010530000000001</v>
      </c>
      <c r="BS10" s="316">
        <v>0.10264479999999999</v>
      </c>
      <c r="BT10" s="316">
        <v>-0.57047040000000004</v>
      </c>
      <c r="BU10" s="316">
        <v>-0.64056559999999996</v>
      </c>
      <c r="BV10" s="316">
        <v>-0.50810580000000005</v>
      </c>
    </row>
    <row r="11" spans="1:74" ht="11.15" customHeight="1" x14ac:dyDescent="0.25">
      <c r="A11" s="93" t="s">
        <v>204</v>
      </c>
      <c r="B11" s="194" t="s">
        <v>448</v>
      </c>
      <c r="C11" s="250">
        <v>0.49962600000000001</v>
      </c>
      <c r="D11" s="250">
        <v>0.34919800000000001</v>
      </c>
      <c r="E11" s="250">
        <v>0.51813799999999999</v>
      </c>
      <c r="F11" s="250">
        <v>0.49401499999999998</v>
      </c>
      <c r="G11" s="250">
        <v>0.543771</v>
      </c>
      <c r="H11" s="250">
        <v>0.50861400000000001</v>
      </c>
      <c r="I11" s="250">
        <v>0.69199100000000002</v>
      </c>
      <c r="J11" s="250">
        <v>0.48385499999999998</v>
      </c>
      <c r="K11" s="250">
        <v>0.26286399999999999</v>
      </c>
      <c r="L11" s="250">
        <v>0.30415500000000001</v>
      </c>
      <c r="M11" s="250">
        <v>0.39988600000000002</v>
      </c>
      <c r="N11" s="250">
        <v>0.89804200000000001</v>
      </c>
      <c r="O11" s="250">
        <v>0.624726</v>
      </c>
      <c r="P11" s="250">
        <v>0.35844100000000001</v>
      </c>
      <c r="Q11" s="250">
        <v>0.70563200000000004</v>
      </c>
      <c r="R11" s="250">
        <v>0.53663499999999997</v>
      </c>
      <c r="S11" s="250">
        <v>0.40755599999999997</v>
      </c>
      <c r="T11" s="250">
        <v>0.65956099999999995</v>
      </c>
      <c r="U11" s="250">
        <v>0.51135399999999998</v>
      </c>
      <c r="V11" s="250">
        <v>0.51892700000000003</v>
      </c>
      <c r="W11" s="250">
        <v>0.65108299999999997</v>
      </c>
      <c r="X11" s="250">
        <v>0.74237799999999998</v>
      </c>
      <c r="Y11" s="250">
        <v>0.46596399999999999</v>
      </c>
      <c r="Z11" s="250">
        <v>0.51488</v>
      </c>
      <c r="AA11" s="250">
        <v>0.53513900000000003</v>
      </c>
      <c r="AB11" s="250">
        <v>0.34311999999999998</v>
      </c>
      <c r="AC11" s="250">
        <v>0.46080199999999999</v>
      </c>
      <c r="AD11" s="250">
        <v>0.36460300000000001</v>
      </c>
      <c r="AE11" s="250">
        <v>0.49755700000000003</v>
      </c>
      <c r="AF11" s="250">
        <v>0.28411399999999998</v>
      </c>
      <c r="AG11" s="250">
        <v>0.47333799999999998</v>
      </c>
      <c r="AH11" s="250">
        <v>0.31382100000000002</v>
      </c>
      <c r="AI11" s="250">
        <v>0.50092400000000004</v>
      </c>
      <c r="AJ11" s="250">
        <v>0.262679</v>
      </c>
      <c r="AK11" s="250">
        <v>0.63945300000000005</v>
      </c>
      <c r="AL11" s="250">
        <v>0.42280099999999998</v>
      </c>
      <c r="AM11" s="250">
        <v>0.52589699999999995</v>
      </c>
      <c r="AN11" s="250">
        <v>0.30868699999999999</v>
      </c>
      <c r="AO11" s="250">
        <v>0.24052100000000001</v>
      </c>
      <c r="AP11" s="250">
        <v>0.50926800000000005</v>
      </c>
      <c r="AQ11" s="250">
        <v>0.51217800000000002</v>
      </c>
      <c r="AR11" s="250">
        <v>0.50891799999999998</v>
      </c>
      <c r="AS11" s="250">
        <v>0.56406699999999999</v>
      </c>
      <c r="AT11" s="250">
        <v>0.36813000000000001</v>
      </c>
      <c r="AU11" s="250">
        <v>0.20172599999999999</v>
      </c>
      <c r="AV11" s="250">
        <v>0.52549999999999997</v>
      </c>
      <c r="AW11" s="250">
        <v>0.49020710000000001</v>
      </c>
      <c r="AX11" s="250">
        <v>0.44631900000000002</v>
      </c>
      <c r="AY11" s="316">
        <v>0.46848240000000002</v>
      </c>
      <c r="AZ11" s="316">
        <v>0.2639127</v>
      </c>
      <c r="BA11" s="316">
        <v>0.28583009999999998</v>
      </c>
      <c r="BB11" s="316">
        <v>0.27385490000000001</v>
      </c>
      <c r="BC11" s="316">
        <v>0.3239766</v>
      </c>
      <c r="BD11" s="316">
        <v>0.35779850000000002</v>
      </c>
      <c r="BE11" s="316">
        <v>0.42270590000000002</v>
      </c>
      <c r="BF11" s="316">
        <v>0.36120849999999999</v>
      </c>
      <c r="BG11" s="316">
        <v>0.36607309999999998</v>
      </c>
      <c r="BH11" s="316">
        <v>0.37753569999999997</v>
      </c>
      <c r="BI11" s="316">
        <v>0.38448520000000003</v>
      </c>
      <c r="BJ11" s="316">
        <v>0.3656606</v>
      </c>
      <c r="BK11" s="316">
        <v>0.30037360000000002</v>
      </c>
      <c r="BL11" s="316">
        <v>0.35392190000000001</v>
      </c>
      <c r="BM11" s="316">
        <v>0.62978849999999997</v>
      </c>
      <c r="BN11" s="316">
        <v>0.60624489999999998</v>
      </c>
      <c r="BO11" s="316">
        <v>0.66307609999999995</v>
      </c>
      <c r="BP11" s="316">
        <v>0.73640410000000001</v>
      </c>
      <c r="BQ11" s="316">
        <v>0.90906949999999997</v>
      </c>
      <c r="BR11" s="316">
        <v>0.85193280000000005</v>
      </c>
      <c r="BS11" s="316">
        <v>0.85288969999999997</v>
      </c>
      <c r="BT11" s="316">
        <v>0.77635540000000003</v>
      </c>
      <c r="BU11" s="316">
        <v>0.72377720000000001</v>
      </c>
      <c r="BV11" s="316">
        <v>0.8550044</v>
      </c>
    </row>
    <row r="12" spans="1:74" ht="11.15" customHeight="1" x14ac:dyDescent="0.25">
      <c r="A12" s="93" t="s">
        <v>205</v>
      </c>
      <c r="B12" s="194" t="s">
        <v>449</v>
      </c>
      <c r="C12" s="250">
        <v>8.6592110000000009</v>
      </c>
      <c r="D12" s="250">
        <v>8.9825649999999992</v>
      </c>
      <c r="E12" s="250">
        <v>9.8863520000000005</v>
      </c>
      <c r="F12" s="250">
        <v>11.032126</v>
      </c>
      <c r="G12" s="250">
        <v>9.3997609999999998</v>
      </c>
      <c r="H12" s="250">
        <v>10.106507000000001</v>
      </c>
      <c r="I12" s="250">
        <v>9.9238499999999998</v>
      </c>
      <c r="J12" s="250">
        <v>9.9950150000000004</v>
      </c>
      <c r="K12" s="250">
        <v>9.6831980000000009</v>
      </c>
      <c r="L12" s="250">
        <v>10.767827</v>
      </c>
      <c r="M12" s="250">
        <v>8.9198620000000002</v>
      </c>
      <c r="N12" s="250">
        <v>8.8877980000000001</v>
      </c>
      <c r="O12" s="250">
        <v>9.3290760000000006</v>
      </c>
      <c r="P12" s="250">
        <v>6.7517180000000003</v>
      </c>
      <c r="Q12" s="250">
        <v>9.1321779999999997</v>
      </c>
      <c r="R12" s="250">
        <v>8.6418210000000002</v>
      </c>
      <c r="S12" s="250">
        <v>8.9791939999999997</v>
      </c>
      <c r="T12" s="250">
        <v>8.3080350000000003</v>
      </c>
      <c r="U12" s="250">
        <v>6.4689649999999999</v>
      </c>
      <c r="V12" s="250">
        <v>7.7487029999999999</v>
      </c>
      <c r="W12" s="250">
        <v>7.7418779999999998</v>
      </c>
      <c r="X12" s="250">
        <v>6.5899979999999996</v>
      </c>
      <c r="Y12" s="250">
        <v>7.5822450000000003</v>
      </c>
      <c r="Z12" s="250">
        <v>6.4908400000000004</v>
      </c>
      <c r="AA12" s="250">
        <v>6.2343909999999996</v>
      </c>
      <c r="AB12" s="250">
        <v>6.8286239999999996</v>
      </c>
      <c r="AC12" s="250">
        <v>6.9135150000000003</v>
      </c>
      <c r="AD12" s="250">
        <v>5.479635</v>
      </c>
      <c r="AE12" s="250">
        <v>4.7194960000000004</v>
      </c>
      <c r="AF12" s="250">
        <v>4.5791599999999999</v>
      </c>
      <c r="AG12" s="250">
        <v>5.3589650000000004</v>
      </c>
      <c r="AH12" s="250">
        <v>4.5224869999999999</v>
      </c>
      <c r="AI12" s="250">
        <v>5.3705109999999996</v>
      </c>
      <c r="AJ12" s="250">
        <v>5.0451249999999996</v>
      </c>
      <c r="AK12" s="250">
        <v>7.0183359999999997</v>
      </c>
      <c r="AL12" s="250">
        <v>7.0005179999999996</v>
      </c>
      <c r="AM12" s="250">
        <v>5.7297719999999996</v>
      </c>
      <c r="AN12" s="250">
        <v>7.3954190000000004</v>
      </c>
      <c r="AO12" s="250">
        <v>7.58073</v>
      </c>
      <c r="AP12" s="250">
        <v>6.8109859999999998</v>
      </c>
      <c r="AQ12" s="250">
        <v>7.486726</v>
      </c>
      <c r="AR12" s="250">
        <v>7.8357190000000001</v>
      </c>
      <c r="AS12" s="250">
        <v>6.5108670000000002</v>
      </c>
      <c r="AT12" s="250">
        <v>7.6923300000000001</v>
      </c>
      <c r="AU12" s="250">
        <v>6.5150040000000002</v>
      </c>
      <c r="AV12" s="250">
        <v>7.2590969999999997</v>
      </c>
      <c r="AW12" s="250">
        <v>8.4113889999999998</v>
      </c>
      <c r="AX12" s="250">
        <v>7.6239629999999998</v>
      </c>
      <c r="AY12" s="316">
        <v>8.3710719999999998</v>
      </c>
      <c r="AZ12" s="316">
        <v>8.9319050000000004</v>
      </c>
      <c r="BA12" s="316">
        <v>9.1073789999999999</v>
      </c>
      <c r="BB12" s="316">
        <v>6.9088029999999998</v>
      </c>
      <c r="BC12" s="316">
        <v>5.4544879999999996</v>
      </c>
      <c r="BD12" s="316">
        <v>5.3385300000000004</v>
      </c>
      <c r="BE12" s="316">
        <v>6.5173360000000002</v>
      </c>
      <c r="BF12" s="316">
        <v>5.3972639999999998</v>
      </c>
      <c r="BG12" s="316">
        <v>6.825259</v>
      </c>
      <c r="BH12" s="316">
        <v>6.5258849999999997</v>
      </c>
      <c r="BI12" s="316">
        <v>9.7490450000000006</v>
      </c>
      <c r="BJ12" s="316">
        <v>8.7489480000000004</v>
      </c>
      <c r="BK12" s="316">
        <v>7.0853599999999997</v>
      </c>
      <c r="BL12" s="316">
        <v>6.6523539999999999</v>
      </c>
      <c r="BM12" s="316">
        <v>8.0180000000000007</v>
      </c>
      <c r="BN12" s="316">
        <v>7.7174870000000002</v>
      </c>
      <c r="BO12" s="316">
        <v>7.6230079999999996</v>
      </c>
      <c r="BP12" s="316">
        <v>7.7815859999999999</v>
      </c>
      <c r="BQ12" s="316">
        <v>7.3196899999999996</v>
      </c>
      <c r="BR12" s="316">
        <v>7.7662969999999998</v>
      </c>
      <c r="BS12" s="316">
        <v>7.6346689999999997</v>
      </c>
      <c r="BT12" s="316">
        <v>7.9925940000000004</v>
      </c>
      <c r="BU12" s="316">
        <v>7.9193369999999996</v>
      </c>
      <c r="BV12" s="316">
        <v>8.3055160000000008</v>
      </c>
    </row>
    <row r="13" spans="1:74" ht="11.15" customHeight="1" x14ac:dyDescent="0.25">
      <c r="A13" s="93" t="s">
        <v>206</v>
      </c>
      <c r="B13" s="195" t="s">
        <v>682</v>
      </c>
      <c r="C13" s="250">
        <v>4.1747019999999999</v>
      </c>
      <c r="D13" s="250">
        <v>5.1946479999999999</v>
      </c>
      <c r="E13" s="250">
        <v>5.4144690000000004</v>
      </c>
      <c r="F13" s="250">
        <v>5.8301290000000003</v>
      </c>
      <c r="G13" s="250">
        <v>5.4500760000000001</v>
      </c>
      <c r="H13" s="250">
        <v>5.5833029999999999</v>
      </c>
      <c r="I13" s="250">
        <v>5.0745279999999999</v>
      </c>
      <c r="J13" s="250">
        <v>5.5217729999999996</v>
      </c>
      <c r="K13" s="250">
        <v>4.5505190000000004</v>
      </c>
      <c r="L13" s="250">
        <v>5.9132559999999996</v>
      </c>
      <c r="M13" s="250">
        <v>4.513325</v>
      </c>
      <c r="N13" s="250">
        <v>4.9297069999999996</v>
      </c>
      <c r="O13" s="250">
        <v>4.5034739999999998</v>
      </c>
      <c r="P13" s="250">
        <v>3.5204390000000001</v>
      </c>
      <c r="Q13" s="250">
        <v>5.0115080000000001</v>
      </c>
      <c r="R13" s="250">
        <v>4.7788149999999998</v>
      </c>
      <c r="S13" s="250">
        <v>4.9372870000000004</v>
      </c>
      <c r="T13" s="250">
        <v>5.1428070000000004</v>
      </c>
      <c r="U13" s="250">
        <v>3.4483000000000001</v>
      </c>
      <c r="V13" s="250">
        <v>4.7946939999999998</v>
      </c>
      <c r="W13" s="250">
        <v>4.7127949999999998</v>
      </c>
      <c r="X13" s="250">
        <v>3.5170940000000002</v>
      </c>
      <c r="Y13" s="250">
        <v>4.3623700000000003</v>
      </c>
      <c r="Z13" s="250">
        <v>4.1859770000000003</v>
      </c>
      <c r="AA13" s="250">
        <v>3.8252269999999999</v>
      </c>
      <c r="AB13" s="250">
        <v>3.560686</v>
      </c>
      <c r="AC13" s="250">
        <v>4.2819269999999996</v>
      </c>
      <c r="AD13" s="250">
        <v>3.445999</v>
      </c>
      <c r="AE13" s="250">
        <v>2.983263</v>
      </c>
      <c r="AF13" s="250">
        <v>2.5754549999999998</v>
      </c>
      <c r="AG13" s="250">
        <v>3.724224</v>
      </c>
      <c r="AH13" s="250">
        <v>2.9151889999999998</v>
      </c>
      <c r="AI13" s="250">
        <v>3.5432619999999999</v>
      </c>
      <c r="AJ13" s="250">
        <v>3.4163260000000002</v>
      </c>
      <c r="AK13" s="250">
        <v>3.7345350000000002</v>
      </c>
      <c r="AL13" s="250">
        <v>4.1003610000000004</v>
      </c>
      <c r="AM13" s="250">
        <v>3.2494480000000001</v>
      </c>
      <c r="AN13" s="250">
        <v>3.7088100000000002</v>
      </c>
      <c r="AO13" s="250">
        <v>3.3898730000000001</v>
      </c>
      <c r="AP13" s="250">
        <v>3.713409</v>
      </c>
      <c r="AQ13" s="250">
        <v>3.7224400000000002</v>
      </c>
      <c r="AR13" s="250">
        <v>4.2543939999999996</v>
      </c>
      <c r="AS13" s="250">
        <v>3.3898239999999999</v>
      </c>
      <c r="AT13" s="250">
        <v>4.2597170000000002</v>
      </c>
      <c r="AU13" s="250">
        <v>3.7408440000000001</v>
      </c>
      <c r="AV13" s="250">
        <v>4.3751199999999999</v>
      </c>
      <c r="AW13" s="250">
        <v>4.6893250000000002</v>
      </c>
      <c r="AX13" s="250">
        <v>4.6036320000000002</v>
      </c>
      <c r="AY13" s="316">
        <v>4.6864759999999999</v>
      </c>
      <c r="AZ13" s="316">
        <v>4.2901030000000002</v>
      </c>
      <c r="BA13" s="316">
        <v>5.3590689999999999</v>
      </c>
      <c r="BB13" s="316">
        <v>4.2481350000000004</v>
      </c>
      <c r="BC13" s="316">
        <v>3.3916050000000002</v>
      </c>
      <c r="BD13" s="316">
        <v>2.7721279999999999</v>
      </c>
      <c r="BE13" s="316">
        <v>4.4380759999999997</v>
      </c>
      <c r="BF13" s="316">
        <v>3.2630020000000002</v>
      </c>
      <c r="BG13" s="316">
        <v>4.259538</v>
      </c>
      <c r="BH13" s="316">
        <v>4.1110369999999996</v>
      </c>
      <c r="BI13" s="316">
        <v>4.6345429999999999</v>
      </c>
      <c r="BJ13" s="316">
        <v>4.6375099999999998</v>
      </c>
      <c r="BK13" s="316">
        <v>4.2472390000000004</v>
      </c>
      <c r="BL13" s="316">
        <v>3.9743569999999999</v>
      </c>
      <c r="BM13" s="316">
        <v>4.8094219999999996</v>
      </c>
      <c r="BN13" s="316">
        <v>4.6272869999999999</v>
      </c>
      <c r="BO13" s="316">
        <v>4.6625269999999999</v>
      </c>
      <c r="BP13" s="316">
        <v>4.6778959999999996</v>
      </c>
      <c r="BQ13" s="316">
        <v>4.3022629999999999</v>
      </c>
      <c r="BR13" s="316">
        <v>4.6933040000000004</v>
      </c>
      <c r="BS13" s="316">
        <v>4.5059659999999999</v>
      </c>
      <c r="BT13" s="316">
        <v>4.6809060000000002</v>
      </c>
      <c r="BU13" s="316">
        <v>4.5624849999999997</v>
      </c>
      <c r="BV13" s="316">
        <v>4.8096490000000003</v>
      </c>
    </row>
    <row r="14" spans="1:74" ht="11.15" customHeight="1" x14ac:dyDescent="0.25">
      <c r="A14" s="93" t="s">
        <v>207</v>
      </c>
      <c r="B14" s="195" t="s">
        <v>683</v>
      </c>
      <c r="C14" s="250">
        <v>4.4845090000000001</v>
      </c>
      <c r="D14" s="250">
        <v>3.7879170000000002</v>
      </c>
      <c r="E14" s="250">
        <v>4.4718830000000001</v>
      </c>
      <c r="F14" s="250">
        <v>5.2019970000000004</v>
      </c>
      <c r="G14" s="250">
        <v>3.9496850000000001</v>
      </c>
      <c r="H14" s="250">
        <v>4.5232039999999998</v>
      </c>
      <c r="I14" s="250">
        <v>4.8493219999999999</v>
      </c>
      <c r="J14" s="250">
        <v>4.4732419999999999</v>
      </c>
      <c r="K14" s="250">
        <v>5.1326790000000004</v>
      </c>
      <c r="L14" s="250">
        <v>4.854571</v>
      </c>
      <c r="M14" s="250">
        <v>4.4065370000000001</v>
      </c>
      <c r="N14" s="250">
        <v>3.958091</v>
      </c>
      <c r="O14" s="250">
        <v>4.8256019999999999</v>
      </c>
      <c r="P14" s="250">
        <v>3.2312789999999998</v>
      </c>
      <c r="Q14" s="250">
        <v>4.1206699999999996</v>
      </c>
      <c r="R14" s="250">
        <v>3.8630059999999999</v>
      </c>
      <c r="S14" s="250">
        <v>4.0419070000000001</v>
      </c>
      <c r="T14" s="250">
        <v>3.1652279999999999</v>
      </c>
      <c r="U14" s="250">
        <v>3.0206650000000002</v>
      </c>
      <c r="V14" s="250">
        <v>2.9540090000000001</v>
      </c>
      <c r="W14" s="250">
        <v>3.029083</v>
      </c>
      <c r="X14" s="250">
        <v>3.0729039999999999</v>
      </c>
      <c r="Y14" s="250">
        <v>3.219875</v>
      </c>
      <c r="Z14" s="250">
        <v>2.3048630000000001</v>
      </c>
      <c r="AA14" s="250">
        <v>2.4091640000000001</v>
      </c>
      <c r="AB14" s="250">
        <v>3.267938</v>
      </c>
      <c r="AC14" s="250">
        <v>2.6315879999999998</v>
      </c>
      <c r="AD14" s="250">
        <v>2.033636</v>
      </c>
      <c r="AE14" s="250">
        <v>1.7362329999999999</v>
      </c>
      <c r="AF14" s="250">
        <v>2.0037050000000001</v>
      </c>
      <c r="AG14" s="250">
        <v>1.634741</v>
      </c>
      <c r="AH14" s="250">
        <v>1.6072979999999999</v>
      </c>
      <c r="AI14" s="250">
        <v>1.8272489999999999</v>
      </c>
      <c r="AJ14" s="250">
        <v>1.6287990000000001</v>
      </c>
      <c r="AK14" s="250">
        <v>3.283801</v>
      </c>
      <c r="AL14" s="250">
        <v>2.9001570000000001</v>
      </c>
      <c r="AM14" s="250">
        <v>2.480324</v>
      </c>
      <c r="AN14" s="250">
        <v>3.6866089999999998</v>
      </c>
      <c r="AO14" s="250">
        <v>4.1908570000000003</v>
      </c>
      <c r="AP14" s="250">
        <v>3.0975769999999998</v>
      </c>
      <c r="AQ14" s="250">
        <v>3.7642859999999998</v>
      </c>
      <c r="AR14" s="250">
        <v>3.5813250000000001</v>
      </c>
      <c r="AS14" s="250">
        <v>3.1210429999999998</v>
      </c>
      <c r="AT14" s="250">
        <v>3.4326129999999999</v>
      </c>
      <c r="AU14" s="250">
        <v>2.7741600000000002</v>
      </c>
      <c r="AV14" s="250">
        <v>2.8839769999999998</v>
      </c>
      <c r="AW14" s="250">
        <v>3.7220650000000002</v>
      </c>
      <c r="AX14" s="250">
        <v>3.0203319999999998</v>
      </c>
      <c r="AY14" s="316">
        <v>3.6845949999999998</v>
      </c>
      <c r="AZ14" s="316">
        <v>4.6418020000000002</v>
      </c>
      <c r="BA14" s="316">
        <v>3.7483089999999999</v>
      </c>
      <c r="BB14" s="316">
        <v>2.6606679999999998</v>
      </c>
      <c r="BC14" s="316">
        <v>2.0628829999999998</v>
      </c>
      <c r="BD14" s="316">
        <v>2.5664030000000002</v>
      </c>
      <c r="BE14" s="316">
        <v>2.0792600000000001</v>
      </c>
      <c r="BF14" s="316">
        <v>2.1342629999999998</v>
      </c>
      <c r="BG14" s="316">
        <v>2.5657209999999999</v>
      </c>
      <c r="BH14" s="316">
        <v>2.4148480000000001</v>
      </c>
      <c r="BI14" s="316">
        <v>5.1145009999999997</v>
      </c>
      <c r="BJ14" s="316">
        <v>4.1114389999999998</v>
      </c>
      <c r="BK14" s="316">
        <v>2.8381210000000001</v>
      </c>
      <c r="BL14" s="316">
        <v>2.6779959999999998</v>
      </c>
      <c r="BM14" s="316">
        <v>3.208577</v>
      </c>
      <c r="BN14" s="316">
        <v>3.0901999999999998</v>
      </c>
      <c r="BO14" s="316">
        <v>2.9604810000000001</v>
      </c>
      <c r="BP14" s="316">
        <v>3.1036890000000001</v>
      </c>
      <c r="BQ14" s="316">
        <v>3.0174270000000001</v>
      </c>
      <c r="BR14" s="316">
        <v>3.0729929999999999</v>
      </c>
      <c r="BS14" s="316">
        <v>3.1287029999999998</v>
      </c>
      <c r="BT14" s="316">
        <v>3.3116880000000002</v>
      </c>
      <c r="BU14" s="316">
        <v>3.3568509999999998</v>
      </c>
      <c r="BV14" s="316">
        <v>3.4958680000000002</v>
      </c>
    </row>
    <row r="15" spans="1:74" ht="11.15" customHeight="1" x14ac:dyDescent="0.25">
      <c r="A15" s="93" t="s">
        <v>208</v>
      </c>
      <c r="B15" s="194" t="s">
        <v>426</v>
      </c>
      <c r="C15" s="250">
        <v>53.041603000000002</v>
      </c>
      <c r="D15" s="250">
        <v>51.466349999999998</v>
      </c>
      <c r="E15" s="250">
        <v>56.337364999999998</v>
      </c>
      <c r="F15" s="250">
        <v>48.827123</v>
      </c>
      <c r="G15" s="250">
        <v>52.930869000000001</v>
      </c>
      <c r="H15" s="250">
        <v>51.818474999999999</v>
      </c>
      <c r="I15" s="250">
        <v>55.707383</v>
      </c>
      <c r="J15" s="250">
        <v>59.033298000000002</v>
      </c>
      <c r="K15" s="250">
        <v>52.287165000000002</v>
      </c>
      <c r="L15" s="250">
        <v>56.727381000000001</v>
      </c>
      <c r="M15" s="250">
        <v>53.796326999999998</v>
      </c>
      <c r="N15" s="250">
        <v>56.210839</v>
      </c>
      <c r="O15" s="250">
        <v>57.432340000000003</v>
      </c>
      <c r="P15" s="250">
        <v>49.761395999999998</v>
      </c>
      <c r="Q15" s="250">
        <v>46.631176060000001</v>
      </c>
      <c r="R15" s="250">
        <v>54.501564549999998</v>
      </c>
      <c r="S15" s="250">
        <v>51.783192579999998</v>
      </c>
      <c r="T15" s="250">
        <v>48.80188845</v>
      </c>
      <c r="U15" s="250">
        <v>52.400184260000003</v>
      </c>
      <c r="V15" s="250">
        <v>55.364193999999998</v>
      </c>
      <c r="W15" s="250">
        <v>50.233271479999999</v>
      </c>
      <c r="X15" s="250">
        <v>49.857135749999998</v>
      </c>
      <c r="Y15" s="250">
        <v>46.24244478</v>
      </c>
      <c r="Z15" s="250">
        <v>46.604961090000003</v>
      </c>
      <c r="AA15" s="250">
        <v>49.895085999999999</v>
      </c>
      <c r="AB15" s="250">
        <v>40.509653999999998</v>
      </c>
      <c r="AC15" s="250">
        <v>40.618526000000003</v>
      </c>
      <c r="AD15" s="250">
        <v>33.879925</v>
      </c>
      <c r="AE15" s="250">
        <v>32.674830999999998</v>
      </c>
      <c r="AF15" s="250">
        <v>37.312452999999998</v>
      </c>
      <c r="AG15" s="250">
        <v>40.115977000000001</v>
      </c>
      <c r="AH15" s="250">
        <v>43.881673999999997</v>
      </c>
      <c r="AI15" s="250">
        <v>41.862867000000001</v>
      </c>
      <c r="AJ15" s="250">
        <v>40.711371</v>
      </c>
      <c r="AK15" s="250">
        <v>38.833787999999998</v>
      </c>
      <c r="AL15" s="250">
        <v>38.731740000000002</v>
      </c>
      <c r="AM15" s="250">
        <v>39.193474000000002</v>
      </c>
      <c r="AN15" s="250">
        <v>33.267552000000002</v>
      </c>
      <c r="AO15" s="250">
        <v>43.708264</v>
      </c>
      <c r="AP15" s="250">
        <v>38.622996999999998</v>
      </c>
      <c r="AQ15" s="250">
        <v>41.335453000000001</v>
      </c>
      <c r="AR15" s="250">
        <v>44.267847000000003</v>
      </c>
      <c r="AS15" s="250">
        <v>44.386608000000003</v>
      </c>
      <c r="AT15" s="250">
        <v>42.718384</v>
      </c>
      <c r="AU15" s="250">
        <v>44.204898999999997</v>
      </c>
      <c r="AV15" s="250">
        <v>41.619036000000001</v>
      </c>
      <c r="AW15" s="250">
        <v>40.9946865</v>
      </c>
      <c r="AX15" s="250">
        <v>41.237006266000002</v>
      </c>
      <c r="AY15" s="316">
        <v>44.693750000000001</v>
      </c>
      <c r="AZ15" s="316">
        <v>38.711329999999997</v>
      </c>
      <c r="BA15" s="316">
        <v>42.341099999999997</v>
      </c>
      <c r="BB15" s="316">
        <v>39.880499999999998</v>
      </c>
      <c r="BC15" s="316">
        <v>41.791739999999997</v>
      </c>
      <c r="BD15" s="316">
        <v>44.610700000000001</v>
      </c>
      <c r="BE15" s="316">
        <v>44.519939999999998</v>
      </c>
      <c r="BF15" s="316">
        <v>49.406750000000002</v>
      </c>
      <c r="BG15" s="316">
        <v>44.037239999999997</v>
      </c>
      <c r="BH15" s="316">
        <v>44.817549999999997</v>
      </c>
      <c r="BI15" s="316">
        <v>41.749609999999997</v>
      </c>
      <c r="BJ15" s="316">
        <v>41.60369</v>
      </c>
      <c r="BK15" s="316">
        <v>46.4636</v>
      </c>
      <c r="BL15" s="316">
        <v>40.983899999999998</v>
      </c>
      <c r="BM15" s="316">
        <v>44.736139999999999</v>
      </c>
      <c r="BN15" s="316">
        <v>40.833849999999998</v>
      </c>
      <c r="BO15" s="316">
        <v>41.859169999999999</v>
      </c>
      <c r="BP15" s="316">
        <v>41.982500000000002</v>
      </c>
      <c r="BQ15" s="316">
        <v>45.414299999999997</v>
      </c>
      <c r="BR15" s="316">
        <v>50.286819999999999</v>
      </c>
      <c r="BS15" s="316">
        <v>46.444180000000003</v>
      </c>
      <c r="BT15" s="316">
        <v>45.871420000000001</v>
      </c>
      <c r="BU15" s="316">
        <v>44.167859999999997</v>
      </c>
      <c r="BV15" s="316">
        <v>43.301279999999998</v>
      </c>
    </row>
    <row r="16" spans="1:74" ht="11.15" customHeight="1" x14ac:dyDescent="0.25">
      <c r="A16" s="90"/>
      <c r="B16" s="94"/>
      <c r="C16" s="258"/>
      <c r="D16" s="258"/>
      <c r="E16" s="258"/>
      <c r="F16" s="258"/>
      <c r="G16" s="258"/>
      <c r="H16" s="258"/>
      <c r="I16" s="258"/>
      <c r="J16" s="258"/>
      <c r="K16" s="258"/>
      <c r="L16" s="258"/>
      <c r="M16" s="258"/>
      <c r="N16" s="258"/>
      <c r="O16" s="258"/>
      <c r="P16" s="258"/>
      <c r="Q16" s="258"/>
      <c r="R16" s="258"/>
      <c r="S16" s="258"/>
      <c r="T16" s="258"/>
      <c r="U16" s="258"/>
      <c r="V16" s="258"/>
      <c r="W16" s="258"/>
      <c r="X16" s="258"/>
      <c r="Y16" s="258"/>
      <c r="Z16" s="258"/>
      <c r="AA16" s="258"/>
      <c r="AB16" s="258"/>
      <c r="AC16" s="258"/>
      <c r="AD16" s="258"/>
      <c r="AE16" s="258"/>
      <c r="AF16" s="258"/>
      <c r="AG16" s="258"/>
      <c r="AH16" s="258"/>
      <c r="AI16" s="258"/>
      <c r="AJ16" s="258"/>
      <c r="AK16" s="258"/>
      <c r="AL16" s="258"/>
      <c r="AM16" s="258"/>
      <c r="AN16" s="258"/>
      <c r="AO16" s="258"/>
      <c r="AP16" s="258"/>
      <c r="AQ16" s="258"/>
      <c r="AR16" s="258"/>
      <c r="AS16" s="258"/>
      <c r="AT16" s="258"/>
      <c r="AU16" s="258"/>
      <c r="AV16" s="258"/>
      <c r="AW16" s="258"/>
      <c r="AX16" s="258"/>
      <c r="AY16" s="345"/>
      <c r="AZ16" s="345"/>
      <c r="BA16" s="345"/>
      <c r="BB16" s="345"/>
      <c r="BC16" s="345"/>
      <c r="BD16" s="345"/>
      <c r="BE16" s="345"/>
      <c r="BF16" s="345"/>
      <c r="BG16" s="345"/>
      <c r="BH16" s="345"/>
      <c r="BI16" s="345"/>
      <c r="BJ16" s="345"/>
      <c r="BK16" s="345"/>
      <c r="BL16" s="345"/>
      <c r="BM16" s="345"/>
      <c r="BN16" s="345"/>
      <c r="BO16" s="345"/>
      <c r="BP16" s="345"/>
      <c r="BQ16" s="345"/>
      <c r="BR16" s="345"/>
      <c r="BS16" s="345"/>
      <c r="BT16" s="345"/>
      <c r="BU16" s="345"/>
      <c r="BV16" s="345"/>
    </row>
    <row r="17" spans="1:74" ht="11.15" customHeight="1" x14ac:dyDescent="0.25">
      <c r="A17" s="95" t="s">
        <v>209</v>
      </c>
      <c r="B17" s="194" t="s">
        <v>450</v>
      </c>
      <c r="C17" s="250">
        <v>14.651358999999999</v>
      </c>
      <c r="D17" s="250">
        <v>2.9073799999999999</v>
      </c>
      <c r="E17" s="250">
        <v>-5.2833290000000002</v>
      </c>
      <c r="F17" s="250">
        <v>-2.5940560000000001</v>
      </c>
      <c r="G17" s="250">
        <v>0.55760699999999996</v>
      </c>
      <c r="H17" s="250">
        <v>6.9094559999999996</v>
      </c>
      <c r="I17" s="250">
        <v>10.584197</v>
      </c>
      <c r="J17" s="250">
        <v>6.4954850000000004</v>
      </c>
      <c r="K17" s="250">
        <v>3.2514400000000001</v>
      </c>
      <c r="L17" s="250">
        <v>-4.5436709999999998</v>
      </c>
      <c r="M17" s="250">
        <v>0.70729799999999998</v>
      </c>
      <c r="N17" s="250">
        <v>1.209754</v>
      </c>
      <c r="O17" s="250">
        <v>3.732723</v>
      </c>
      <c r="P17" s="250">
        <v>0.59203600000000001</v>
      </c>
      <c r="Q17" s="250">
        <v>1.7898780000000001</v>
      </c>
      <c r="R17" s="250">
        <v>-11.281834999999999</v>
      </c>
      <c r="S17" s="250">
        <v>-7.7695429999999996</v>
      </c>
      <c r="T17" s="250">
        <v>-1.3022370000000001</v>
      </c>
      <c r="U17" s="250">
        <v>6.0726139999999997</v>
      </c>
      <c r="V17" s="250">
        <v>0.26638200000000001</v>
      </c>
      <c r="W17" s="250">
        <v>-0.47376400000000002</v>
      </c>
      <c r="X17" s="250">
        <v>-7.9429629999999998</v>
      </c>
      <c r="Y17" s="250">
        <v>-3.7823419999999999</v>
      </c>
      <c r="Z17" s="250">
        <v>-5.8104930000000001</v>
      </c>
      <c r="AA17" s="250">
        <v>-6.0551360000000001</v>
      </c>
      <c r="AB17" s="250">
        <v>-4.8245110000000002</v>
      </c>
      <c r="AC17" s="250">
        <v>-5.7693539999999999</v>
      </c>
      <c r="AD17" s="250">
        <v>-6.48184</v>
      </c>
      <c r="AE17" s="250">
        <v>-2.2810410000000001</v>
      </c>
      <c r="AF17" s="250">
        <v>3.6472479999999998</v>
      </c>
      <c r="AG17" s="250">
        <v>12.601569</v>
      </c>
      <c r="AH17" s="250">
        <v>8.5710180000000005</v>
      </c>
      <c r="AI17" s="250">
        <v>0.317079</v>
      </c>
      <c r="AJ17" s="250">
        <v>-4.2520189999999998</v>
      </c>
      <c r="AK17" s="250">
        <v>-2.636177</v>
      </c>
      <c r="AL17" s="250">
        <v>3.0990250000000001</v>
      </c>
      <c r="AM17" s="250">
        <v>7.9206729999999999</v>
      </c>
      <c r="AN17" s="250">
        <v>16.169685000000001</v>
      </c>
      <c r="AO17" s="250">
        <v>-1.799876</v>
      </c>
      <c r="AP17" s="250">
        <v>-6.0070079999999999</v>
      </c>
      <c r="AQ17" s="250">
        <v>-2.5750959999999998</v>
      </c>
      <c r="AR17" s="250">
        <v>8.8197550000000007</v>
      </c>
      <c r="AS17" s="250">
        <v>12.4667431</v>
      </c>
      <c r="AT17" s="250">
        <v>12.866758000000001</v>
      </c>
      <c r="AU17" s="250">
        <v>3.9715904000000002</v>
      </c>
      <c r="AV17" s="250">
        <v>-4.3354679999999997</v>
      </c>
      <c r="AW17" s="250">
        <v>-6.2048266999999999</v>
      </c>
      <c r="AX17" s="250">
        <v>-2.4343927999999999</v>
      </c>
      <c r="AY17" s="316">
        <v>-0.40824899999999997</v>
      </c>
      <c r="AZ17" s="316">
        <v>0.33587250000000002</v>
      </c>
      <c r="BA17" s="316">
        <v>-8.4995630000000002</v>
      </c>
      <c r="BB17" s="316">
        <v>-8.945532</v>
      </c>
      <c r="BC17" s="316">
        <v>-4.7996879999999997</v>
      </c>
      <c r="BD17" s="316">
        <v>3.8141500000000002</v>
      </c>
      <c r="BE17" s="316">
        <v>13.272460000000001</v>
      </c>
      <c r="BF17" s="316">
        <v>8.6424669999999999</v>
      </c>
      <c r="BG17" s="316">
        <v>2.9226709999999998</v>
      </c>
      <c r="BH17" s="316">
        <v>-3.7563049999999998</v>
      </c>
      <c r="BI17" s="316">
        <v>-1.509792</v>
      </c>
      <c r="BJ17" s="316">
        <v>7.6851589999999996</v>
      </c>
      <c r="BK17" s="316">
        <v>3.7086269999999999</v>
      </c>
      <c r="BL17" s="316">
        <v>1.270051</v>
      </c>
      <c r="BM17" s="316">
        <v>-8.2867309999999996</v>
      </c>
      <c r="BN17" s="316">
        <v>-9.9222199999999994</v>
      </c>
      <c r="BO17" s="316">
        <v>-5.8452849999999996</v>
      </c>
      <c r="BP17" s="316">
        <v>3.827169</v>
      </c>
      <c r="BQ17" s="316">
        <v>9.712199</v>
      </c>
      <c r="BR17" s="316">
        <v>4.7025790000000001</v>
      </c>
      <c r="BS17" s="316">
        <v>0.17927480000000001</v>
      </c>
      <c r="BT17" s="316">
        <v>-6.0905579999999997</v>
      </c>
      <c r="BU17" s="316">
        <v>-4.0747280000000003</v>
      </c>
      <c r="BV17" s="316">
        <v>4.5968369999999998</v>
      </c>
    </row>
    <row r="18" spans="1:74" ht="11.15" customHeight="1" x14ac:dyDescent="0.25">
      <c r="A18" s="95" t="s">
        <v>210</v>
      </c>
      <c r="B18" s="194" t="s">
        <v>135</v>
      </c>
      <c r="C18" s="250">
        <v>1.090351995</v>
      </c>
      <c r="D18" s="250">
        <v>0.90882901199999999</v>
      </c>
      <c r="E18" s="250">
        <v>0.99683100899999999</v>
      </c>
      <c r="F18" s="250">
        <v>0.70439901000000005</v>
      </c>
      <c r="G18" s="250">
        <v>0.60029599700000003</v>
      </c>
      <c r="H18" s="250">
        <v>0.81769400999999997</v>
      </c>
      <c r="I18" s="250">
        <v>0.92842200699999999</v>
      </c>
      <c r="J18" s="250">
        <v>0.94902101100000003</v>
      </c>
      <c r="K18" s="250">
        <v>0.81770900999999996</v>
      </c>
      <c r="L18" s="250">
        <v>0.72327798799999998</v>
      </c>
      <c r="M18" s="250">
        <v>0.92314499999999999</v>
      </c>
      <c r="N18" s="250">
        <v>0.97118201199999998</v>
      </c>
      <c r="O18" s="250">
        <v>0.97551401400000004</v>
      </c>
      <c r="P18" s="250">
        <v>0.82394300799999998</v>
      </c>
      <c r="Q18" s="250">
        <v>0.84955599199999998</v>
      </c>
      <c r="R18" s="250">
        <v>0.59790098999999997</v>
      </c>
      <c r="S18" s="250">
        <v>0.64794699600000005</v>
      </c>
      <c r="T18" s="250">
        <v>0.69972599999999996</v>
      </c>
      <c r="U18" s="250">
        <v>0.57353301499999998</v>
      </c>
      <c r="V18" s="250">
        <v>0.59271398600000003</v>
      </c>
      <c r="W18" s="250">
        <v>0.41003699999999998</v>
      </c>
      <c r="X18" s="250">
        <v>0.49827199</v>
      </c>
      <c r="Y18" s="250">
        <v>0.61139001000000004</v>
      </c>
      <c r="Z18" s="250">
        <v>0.72288698500000004</v>
      </c>
      <c r="AA18" s="250">
        <v>0.67877999899999997</v>
      </c>
      <c r="AB18" s="250">
        <v>0.66441899999999998</v>
      </c>
      <c r="AC18" s="250">
        <v>0.52651500500000004</v>
      </c>
      <c r="AD18" s="250">
        <v>0.51489699</v>
      </c>
      <c r="AE18" s="250">
        <v>0.499037008</v>
      </c>
      <c r="AF18" s="250">
        <v>0.50978000999999995</v>
      </c>
      <c r="AG18" s="250">
        <v>0.63600700499999996</v>
      </c>
      <c r="AH18" s="250">
        <v>0.69086200099999995</v>
      </c>
      <c r="AI18" s="250">
        <v>0.64686699000000003</v>
      </c>
      <c r="AJ18" s="250">
        <v>0.76254999700000003</v>
      </c>
      <c r="AK18" s="250">
        <v>0.64502601000000004</v>
      </c>
      <c r="AL18" s="250">
        <v>0.80000999399999995</v>
      </c>
      <c r="AM18" s="250">
        <v>0.741954</v>
      </c>
      <c r="AN18" s="250">
        <v>0.75617399200000002</v>
      </c>
      <c r="AO18" s="250">
        <v>0.69015501499999998</v>
      </c>
      <c r="AP18" s="250">
        <v>0.46792401</v>
      </c>
      <c r="AQ18" s="250">
        <v>0.56605299399999998</v>
      </c>
      <c r="AR18" s="250">
        <v>0.65393999999999997</v>
      </c>
      <c r="AS18" s="250">
        <v>0.66698924199999998</v>
      </c>
      <c r="AT18" s="250">
        <v>0.66698924999999998</v>
      </c>
      <c r="AU18" s="250">
        <v>0.66698924999999998</v>
      </c>
      <c r="AV18" s="250">
        <v>0.66698924999999998</v>
      </c>
      <c r="AW18" s="250">
        <v>0.66698924999999998</v>
      </c>
      <c r="AX18" s="250">
        <v>0.66698924999999998</v>
      </c>
      <c r="AY18" s="316">
        <v>0.61655530000000003</v>
      </c>
      <c r="AZ18" s="316">
        <v>0.61655530000000003</v>
      </c>
      <c r="BA18" s="316">
        <v>0.61655530000000003</v>
      </c>
      <c r="BB18" s="316">
        <v>0.61655530000000003</v>
      </c>
      <c r="BC18" s="316">
        <v>0.61655530000000003</v>
      </c>
      <c r="BD18" s="316">
        <v>0.61655530000000003</v>
      </c>
      <c r="BE18" s="316">
        <v>0.61655530000000003</v>
      </c>
      <c r="BF18" s="316">
        <v>0.61655530000000003</v>
      </c>
      <c r="BG18" s="316">
        <v>0.61655530000000003</v>
      </c>
      <c r="BH18" s="316">
        <v>0.61655530000000003</v>
      </c>
      <c r="BI18" s="316">
        <v>0.61655530000000003</v>
      </c>
      <c r="BJ18" s="316">
        <v>0.61655530000000003</v>
      </c>
      <c r="BK18" s="316">
        <v>0.4621749</v>
      </c>
      <c r="BL18" s="316">
        <v>0.4621749</v>
      </c>
      <c r="BM18" s="316">
        <v>0.4621749</v>
      </c>
      <c r="BN18" s="316">
        <v>0.4621749</v>
      </c>
      <c r="BO18" s="316">
        <v>0.4621749</v>
      </c>
      <c r="BP18" s="316">
        <v>0.4621749</v>
      </c>
      <c r="BQ18" s="316">
        <v>0.4621749</v>
      </c>
      <c r="BR18" s="316">
        <v>0.4621749</v>
      </c>
      <c r="BS18" s="316">
        <v>0.4621749</v>
      </c>
      <c r="BT18" s="316">
        <v>0.4621749</v>
      </c>
      <c r="BU18" s="316">
        <v>0.4621749</v>
      </c>
      <c r="BV18" s="316">
        <v>0.4621749</v>
      </c>
    </row>
    <row r="19" spans="1:74" ht="11.15" customHeight="1" x14ac:dyDescent="0.25">
      <c r="A19" s="93" t="s">
        <v>211</v>
      </c>
      <c r="B19" s="194" t="s">
        <v>427</v>
      </c>
      <c r="C19" s="250">
        <v>68.783313995</v>
      </c>
      <c r="D19" s="250">
        <v>55.282559012</v>
      </c>
      <c r="E19" s="250">
        <v>52.050867009000001</v>
      </c>
      <c r="F19" s="250">
        <v>46.937466010000001</v>
      </c>
      <c r="G19" s="250">
        <v>54.088771997000002</v>
      </c>
      <c r="H19" s="250">
        <v>59.545625010000002</v>
      </c>
      <c r="I19" s="250">
        <v>67.220002007000005</v>
      </c>
      <c r="J19" s="250">
        <v>66.477804011000003</v>
      </c>
      <c r="K19" s="250">
        <v>56.356314009999998</v>
      </c>
      <c r="L19" s="250">
        <v>52.906987987999997</v>
      </c>
      <c r="M19" s="250">
        <v>55.426769999999998</v>
      </c>
      <c r="N19" s="250">
        <v>58.391775011999997</v>
      </c>
      <c r="O19" s="250">
        <v>62.140577014000002</v>
      </c>
      <c r="P19" s="250">
        <v>51.177375007999999</v>
      </c>
      <c r="Q19" s="250">
        <v>49.270610052000002</v>
      </c>
      <c r="R19" s="250">
        <v>43.817630540000003</v>
      </c>
      <c r="S19" s="250">
        <v>44.661596576000001</v>
      </c>
      <c r="T19" s="250">
        <v>48.19937745</v>
      </c>
      <c r="U19" s="250">
        <v>59.046331275</v>
      </c>
      <c r="V19" s="250">
        <v>56.223289985999997</v>
      </c>
      <c r="W19" s="250">
        <v>50.169544479999999</v>
      </c>
      <c r="X19" s="250">
        <v>42.412444739999998</v>
      </c>
      <c r="Y19" s="250">
        <v>43.071492790000001</v>
      </c>
      <c r="Z19" s="250">
        <v>41.517355074999998</v>
      </c>
      <c r="AA19" s="250">
        <v>44.518729999000001</v>
      </c>
      <c r="AB19" s="250">
        <v>36.349561999999999</v>
      </c>
      <c r="AC19" s="250">
        <v>35.375687005000003</v>
      </c>
      <c r="AD19" s="250">
        <v>27.912981989999999</v>
      </c>
      <c r="AE19" s="250">
        <v>30.892827008000001</v>
      </c>
      <c r="AF19" s="250">
        <v>41.469481010000003</v>
      </c>
      <c r="AG19" s="250">
        <v>53.353553005000002</v>
      </c>
      <c r="AH19" s="250">
        <v>53.143554000999998</v>
      </c>
      <c r="AI19" s="250">
        <v>42.826812990000001</v>
      </c>
      <c r="AJ19" s="250">
        <v>37.221901997000003</v>
      </c>
      <c r="AK19" s="250">
        <v>36.842637009999997</v>
      </c>
      <c r="AL19" s="250">
        <v>42.630774993999999</v>
      </c>
      <c r="AM19" s="250">
        <v>47.856101000000002</v>
      </c>
      <c r="AN19" s="250">
        <v>50.193410991999997</v>
      </c>
      <c r="AO19" s="250">
        <v>42.598543014999997</v>
      </c>
      <c r="AP19" s="250">
        <v>33.083913010000003</v>
      </c>
      <c r="AQ19" s="250">
        <v>39.326409994000002</v>
      </c>
      <c r="AR19" s="250">
        <v>53.741542000000003</v>
      </c>
      <c r="AS19" s="250">
        <v>57.520340341999997</v>
      </c>
      <c r="AT19" s="250">
        <v>56.252131249999998</v>
      </c>
      <c r="AU19" s="250">
        <v>48.843478650000002</v>
      </c>
      <c r="AV19" s="250">
        <v>37.950557250000003</v>
      </c>
      <c r="AW19" s="250">
        <v>35.456849050000002</v>
      </c>
      <c r="AX19" s="250">
        <v>39.469602715999997</v>
      </c>
      <c r="AY19" s="316">
        <v>44.902050000000003</v>
      </c>
      <c r="AZ19" s="316">
        <v>39.663760000000003</v>
      </c>
      <c r="BA19" s="316">
        <v>34.458089999999999</v>
      </c>
      <c r="BB19" s="316">
        <v>31.55152</v>
      </c>
      <c r="BC19" s="316">
        <v>37.608609999999999</v>
      </c>
      <c r="BD19" s="316">
        <v>49.041400000000003</v>
      </c>
      <c r="BE19" s="316">
        <v>58.40896</v>
      </c>
      <c r="BF19" s="316">
        <v>58.665770000000002</v>
      </c>
      <c r="BG19" s="316">
        <v>47.57647</v>
      </c>
      <c r="BH19" s="316">
        <v>41.677799999999998</v>
      </c>
      <c r="BI19" s="316">
        <v>40.856369999999998</v>
      </c>
      <c r="BJ19" s="316">
        <v>49.905410000000003</v>
      </c>
      <c r="BK19" s="316">
        <v>50.634399999999999</v>
      </c>
      <c r="BL19" s="316">
        <v>42.716119999999997</v>
      </c>
      <c r="BM19" s="316">
        <v>36.911589999999997</v>
      </c>
      <c r="BN19" s="316">
        <v>31.373799999999999</v>
      </c>
      <c r="BO19" s="316">
        <v>36.476059999999997</v>
      </c>
      <c r="BP19" s="316">
        <v>46.271839999999997</v>
      </c>
      <c r="BQ19" s="316">
        <v>55.588679999999997</v>
      </c>
      <c r="BR19" s="316">
        <v>55.451569999999997</v>
      </c>
      <c r="BS19" s="316">
        <v>47.085630000000002</v>
      </c>
      <c r="BT19" s="316">
        <v>40.243040000000001</v>
      </c>
      <c r="BU19" s="316">
        <v>40.555309999999999</v>
      </c>
      <c r="BV19" s="316">
        <v>48.360300000000002</v>
      </c>
    </row>
    <row r="20" spans="1:74" ht="11.15" customHeight="1" x14ac:dyDescent="0.25">
      <c r="A20" s="90"/>
      <c r="B20" s="94"/>
      <c r="C20" s="258"/>
      <c r="D20" s="258"/>
      <c r="E20" s="258"/>
      <c r="F20" s="258"/>
      <c r="G20" s="258"/>
      <c r="H20" s="258"/>
      <c r="I20" s="258"/>
      <c r="J20" s="258"/>
      <c r="K20" s="258"/>
      <c r="L20" s="258"/>
      <c r="M20" s="258"/>
      <c r="N20" s="258"/>
      <c r="O20" s="258"/>
      <c r="P20" s="258"/>
      <c r="Q20" s="258"/>
      <c r="R20" s="258"/>
      <c r="S20" s="258"/>
      <c r="T20" s="258"/>
      <c r="U20" s="258"/>
      <c r="V20" s="258"/>
      <c r="W20" s="258"/>
      <c r="X20" s="258"/>
      <c r="Y20" s="258"/>
      <c r="Z20" s="258"/>
      <c r="AA20" s="258"/>
      <c r="AB20" s="258"/>
      <c r="AC20" s="258"/>
      <c r="AD20" s="258"/>
      <c r="AE20" s="258"/>
      <c r="AF20" s="258"/>
      <c r="AG20" s="258"/>
      <c r="AH20" s="258"/>
      <c r="AI20" s="258"/>
      <c r="AJ20" s="258"/>
      <c r="AK20" s="258"/>
      <c r="AL20" s="258"/>
      <c r="AM20" s="258"/>
      <c r="AN20" s="258"/>
      <c r="AO20" s="258"/>
      <c r="AP20" s="258"/>
      <c r="AQ20" s="258"/>
      <c r="AR20" s="258"/>
      <c r="AS20" s="258"/>
      <c r="AT20" s="258"/>
      <c r="AU20" s="258"/>
      <c r="AV20" s="258"/>
      <c r="AW20" s="258"/>
      <c r="AX20" s="258"/>
      <c r="AY20" s="345"/>
      <c r="AZ20" s="345"/>
      <c r="BA20" s="345"/>
      <c r="BB20" s="345"/>
      <c r="BC20" s="345"/>
      <c r="BD20" s="345"/>
      <c r="BE20" s="345"/>
      <c r="BF20" s="345"/>
      <c r="BG20" s="345"/>
      <c r="BH20" s="345"/>
      <c r="BI20" s="345"/>
      <c r="BJ20" s="345"/>
      <c r="BK20" s="345"/>
      <c r="BL20" s="345"/>
      <c r="BM20" s="345"/>
      <c r="BN20" s="345"/>
      <c r="BO20" s="345"/>
      <c r="BP20" s="345"/>
      <c r="BQ20" s="345"/>
      <c r="BR20" s="345"/>
      <c r="BS20" s="345"/>
      <c r="BT20" s="345"/>
      <c r="BU20" s="345"/>
      <c r="BV20" s="345"/>
    </row>
    <row r="21" spans="1:74" ht="11.15" customHeight="1" x14ac:dyDescent="0.25">
      <c r="A21" s="90"/>
      <c r="B21" s="96" t="s">
        <v>220</v>
      </c>
      <c r="C21" s="258"/>
      <c r="D21" s="258"/>
      <c r="E21" s="258"/>
      <c r="F21" s="258"/>
      <c r="G21" s="258"/>
      <c r="H21" s="258"/>
      <c r="I21" s="258"/>
      <c r="J21" s="258"/>
      <c r="K21" s="258"/>
      <c r="L21" s="258"/>
      <c r="M21" s="258"/>
      <c r="N21" s="258"/>
      <c r="O21" s="258"/>
      <c r="P21" s="258"/>
      <c r="Q21" s="258"/>
      <c r="R21" s="258"/>
      <c r="S21" s="258"/>
      <c r="T21" s="258"/>
      <c r="U21" s="258"/>
      <c r="V21" s="258"/>
      <c r="W21" s="258"/>
      <c r="X21" s="258"/>
      <c r="Y21" s="258"/>
      <c r="Z21" s="258"/>
      <c r="AA21" s="258"/>
      <c r="AB21" s="258"/>
      <c r="AC21" s="258"/>
      <c r="AD21" s="258"/>
      <c r="AE21" s="258"/>
      <c r="AF21" s="258"/>
      <c r="AG21" s="258"/>
      <c r="AH21" s="258"/>
      <c r="AI21" s="258"/>
      <c r="AJ21" s="258"/>
      <c r="AK21" s="258"/>
      <c r="AL21" s="258"/>
      <c r="AM21" s="258"/>
      <c r="AN21" s="258"/>
      <c r="AO21" s="258"/>
      <c r="AP21" s="258"/>
      <c r="AQ21" s="258"/>
      <c r="AR21" s="258"/>
      <c r="AS21" s="258"/>
      <c r="AT21" s="258"/>
      <c r="AU21" s="258"/>
      <c r="AV21" s="258"/>
      <c r="AW21" s="258"/>
      <c r="AX21" s="258"/>
      <c r="AY21" s="345"/>
      <c r="AZ21" s="345"/>
      <c r="BA21" s="345"/>
      <c r="BB21" s="345"/>
      <c r="BC21" s="345"/>
      <c r="BD21" s="345"/>
      <c r="BE21" s="345"/>
      <c r="BF21" s="345"/>
      <c r="BG21" s="345"/>
      <c r="BH21" s="345"/>
      <c r="BI21" s="345"/>
      <c r="BJ21" s="345"/>
      <c r="BK21" s="345"/>
      <c r="BL21" s="345"/>
      <c r="BM21" s="345"/>
      <c r="BN21" s="345"/>
      <c r="BO21" s="345"/>
      <c r="BP21" s="345"/>
      <c r="BQ21" s="345"/>
      <c r="BR21" s="345"/>
      <c r="BS21" s="345"/>
      <c r="BT21" s="345"/>
      <c r="BU21" s="345"/>
      <c r="BV21" s="345"/>
    </row>
    <row r="22" spans="1:74" ht="11.15" customHeight="1" x14ac:dyDescent="0.25">
      <c r="A22" s="93" t="s">
        <v>212</v>
      </c>
      <c r="B22" s="194" t="s">
        <v>451</v>
      </c>
      <c r="C22" s="250">
        <v>1.458216006</v>
      </c>
      <c r="D22" s="250">
        <v>1.2883629919999999</v>
      </c>
      <c r="E22" s="250">
        <v>1.481761994</v>
      </c>
      <c r="F22" s="250">
        <v>1.5492090000000001</v>
      </c>
      <c r="G22" s="250">
        <v>1.5955469980000001</v>
      </c>
      <c r="H22" s="250">
        <v>1.46502201</v>
      </c>
      <c r="I22" s="250">
        <v>1.6003989940000001</v>
      </c>
      <c r="J22" s="250">
        <v>1.576811001</v>
      </c>
      <c r="K22" s="250">
        <v>1.5847169999999999</v>
      </c>
      <c r="L22" s="250">
        <v>1.5485639870000001</v>
      </c>
      <c r="M22" s="250">
        <v>1.5582680099999999</v>
      </c>
      <c r="N22" s="250">
        <v>1.6297240019999999</v>
      </c>
      <c r="O22" s="250">
        <v>1.5147090110000001</v>
      </c>
      <c r="P22" s="250">
        <v>1.3926020079999999</v>
      </c>
      <c r="Q22" s="250">
        <v>1.555607993</v>
      </c>
      <c r="R22" s="250">
        <v>1.44957</v>
      </c>
      <c r="S22" s="250">
        <v>1.6238929950000001</v>
      </c>
      <c r="T22" s="250">
        <v>1.586433</v>
      </c>
      <c r="U22" s="250">
        <v>1.498201015</v>
      </c>
      <c r="V22" s="250">
        <v>1.4872909990000001</v>
      </c>
      <c r="W22" s="250">
        <v>1.4693970000000001</v>
      </c>
      <c r="X22" s="250">
        <v>1.494130994</v>
      </c>
      <c r="Y22" s="250">
        <v>1.3870199999999999</v>
      </c>
      <c r="Z22" s="250">
        <v>1.5077000039999999</v>
      </c>
      <c r="AA22" s="250">
        <v>1.4345200090000001</v>
      </c>
      <c r="AB22" s="250">
        <v>1.4341140029999999</v>
      </c>
      <c r="AC22" s="250">
        <v>1.407579986</v>
      </c>
      <c r="AD22" s="250">
        <v>1.1919939900000001</v>
      </c>
      <c r="AE22" s="250">
        <v>1.054941997</v>
      </c>
      <c r="AF22" s="250">
        <v>1.2080769899999999</v>
      </c>
      <c r="AG22" s="250">
        <v>1.0187330050000001</v>
      </c>
      <c r="AH22" s="250">
        <v>1.085770009</v>
      </c>
      <c r="AI22" s="250">
        <v>1.05784101</v>
      </c>
      <c r="AJ22" s="250">
        <v>1.1529719949999999</v>
      </c>
      <c r="AK22" s="250">
        <v>1.1674500000000001</v>
      </c>
      <c r="AL22" s="250">
        <v>1.1996030010000001</v>
      </c>
      <c r="AM22" s="250">
        <v>1.4914740150000001</v>
      </c>
      <c r="AN22" s="250">
        <v>1.3505880079999999</v>
      </c>
      <c r="AO22" s="250">
        <v>1.5192010039999999</v>
      </c>
      <c r="AP22" s="250">
        <v>1.4770559999999999</v>
      </c>
      <c r="AQ22" s="250">
        <v>1.526556002</v>
      </c>
      <c r="AR22" s="250">
        <v>1.48547199</v>
      </c>
      <c r="AS22" s="250">
        <v>1.4168209</v>
      </c>
      <c r="AT22" s="250">
        <v>1.2324515</v>
      </c>
      <c r="AU22" s="250">
        <v>1.4039010000000001</v>
      </c>
      <c r="AV22" s="250">
        <v>1.5179609999999999</v>
      </c>
      <c r="AW22" s="250">
        <v>1.500186</v>
      </c>
      <c r="AX22" s="250">
        <v>1.5728800000000001</v>
      </c>
      <c r="AY22" s="316">
        <v>1.787129</v>
      </c>
      <c r="AZ22" s="316">
        <v>1.7908090000000001</v>
      </c>
      <c r="BA22" s="316">
        <v>1.8812329999999999</v>
      </c>
      <c r="BB22" s="316">
        <v>1.653192</v>
      </c>
      <c r="BC22" s="316">
        <v>1.528089</v>
      </c>
      <c r="BD22" s="316">
        <v>1.7432399999999999</v>
      </c>
      <c r="BE22" s="316">
        <v>1.522348</v>
      </c>
      <c r="BF22" s="316">
        <v>1.616994</v>
      </c>
      <c r="BG22" s="316">
        <v>1.581655</v>
      </c>
      <c r="BH22" s="316">
        <v>1.7064649999999999</v>
      </c>
      <c r="BI22" s="316">
        <v>1.7176130000000001</v>
      </c>
      <c r="BJ22" s="316">
        <v>1.757549</v>
      </c>
      <c r="BK22" s="316">
        <v>1.7451430000000001</v>
      </c>
      <c r="BL22" s="316">
        <v>1.6377219999999999</v>
      </c>
      <c r="BM22" s="316">
        <v>1.8221240000000001</v>
      </c>
      <c r="BN22" s="316">
        <v>1.7395959999999999</v>
      </c>
      <c r="BO22" s="316">
        <v>1.768124</v>
      </c>
      <c r="BP22" s="316">
        <v>1.715654</v>
      </c>
      <c r="BQ22" s="316">
        <v>1.7311810000000001</v>
      </c>
      <c r="BR22" s="316">
        <v>1.7756369999999999</v>
      </c>
      <c r="BS22" s="316">
        <v>1.749366</v>
      </c>
      <c r="BT22" s="316">
        <v>1.7882439999999999</v>
      </c>
      <c r="BU22" s="316">
        <v>1.707673</v>
      </c>
      <c r="BV22" s="316">
        <v>1.782179</v>
      </c>
    </row>
    <row r="23" spans="1:74" ht="11.15" customHeight="1" x14ac:dyDescent="0.25">
      <c r="A23" s="90" t="s">
        <v>213</v>
      </c>
      <c r="B23" s="194" t="s">
        <v>163</v>
      </c>
      <c r="C23" s="250">
        <v>64.960304049000001</v>
      </c>
      <c r="D23" s="250">
        <v>45.897340131999997</v>
      </c>
      <c r="E23" s="250">
        <v>44.562375690000003</v>
      </c>
      <c r="F23" s="250">
        <v>40.603160699999997</v>
      </c>
      <c r="G23" s="250">
        <v>47.355588312999998</v>
      </c>
      <c r="H23" s="250">
        <v>56.153628900000001</v>
      </c>
      <c r="I23" s="250">
        <v>63.893594049000001</v>
      </c>
      <c r="J23" s="250">
        <v>63.810033332000003</v>
      </c>
      <c r="K23" s="250">
        <v>53.98738728</v>
      </c>
      <c r="L23" s="250">
        <v>48.473661034999999</v>
      </c>
      <c r="M23" s="250">
        <v>51.806013120000003</v>
      </c>
      <c r="N23" s="250">
        <v>55.713783389</v>
      </c>
      <c r="O23" s="250">
        <v>55.967287067000001</v>
      </c>
      <c r="P23" s="250">
        <v>45.124075752000003</v>
      </c>
      <c r="Q23" s="250">
        <v>44.098063951999997</v>
      </c>
      <c r="R23" s="250">
        <v>33.429106109999999</v>
      </c>
      <c r="S23" s="250">
        <v>40.044650953999998</v>
      </c>
      <c r="T23" s="250">
        <v>44.296773299999998</v>
      </c>
      <c r="U23" s="250">
        <v>55.931744017</v>
      </c>
      <c r="V23" s="250">
        <v>52.431368259999999</v>
      </c>
      <c r="W23" s="250">
        <v>47.248680299999997</v>
      </c>
      <c r="X23" s="250">
        <v>37.522999136999999</v>
      </c>
      <c r="Y23" s="250">
        <v>41.977307279999998</v>
      </c>
      <c r="Z23" s="250">
        <v>40.533543770000001</v>
      </c>
      <c r="AA23" s="250">
        <v>36.850536194</v>
      </c>
      <c r="AB23" s="250">
        <v>32.100228151000003</v>
      </c>
      <c r="AC23" s="250">
        <v>29.024079498999999</v>
      </c>
      <c r="AD23" s="250">
        <v>23.657855940000001</v>
      </c>
      <c r="AE23" s="250">
        <v>26.819733824</v>
      </c>
      <c r="AF23" s="250">
        <v>36.62371899</v>
      </c>
      <c r="AG23" s="250">
        <v>49.820584994999997</v>
      </c>
      <c r="AH23" s="250">
        <v>50.475072990999998</v>
      </c>
      <c r="AI23" s="250">
        <v>38.713113839999998</v>
      </c>
      <c r="AJ23" s="250">
        <v>33.886113733000002</v>
      </c>
      <c r="AK23" s="250">
        <v>34.317226920000003</v>
      </c>
      <c r="AL23" s="250">
        <v>43.538584043</v>
      </c>
      <c r="AM23" s="250">
        <v>45.302236663000002</v>
      </c>
      <c r="AN23" s="250">
        <v>48.084828119999997</v>
      </c>
      <c r="AO23" s="250">
        <v>34.554636948000002</v>
      </c>
      <c r="AP23" s="250">
        <v>30.118802070000001</v>
      </c>
      <c r="AQ23" s="250">
        <v>35.622453802999999</v>
      </c>
      <c r="AR23" s="250">
        <v>48.034619820000003</v>
      </c>
      <c r="AS23" s="250">
        <v>56.393533781000002</v>
      </c>
      <c r="AT23" s="250">
        <v>56.240020665000003</v>
      </c>
      <c r="AU23" s="250">
        <v>44.361014939999997</v>
      </c>
      <c r="AV23" s="250">
        <v>35.580225184</v>
      </c>
      <c r="AW23" s="250">
        <v>31.48169</v>
      </c>
      <c r="AX23" s="250">
        <v>35.36692</v>
      </c>
      <c r="AY23" s="316">
        <v>40.692770000000003</v>
      </c>
      <c r="AZ23" s="316">
        <v>35.59507</v>
      </c>
      <c r="BA23" s="316">
        <v>30.318570000000001</v>
      </c>
      <c r="BB23" s="316">
        <v>27.501429999999999</v>
      </c>
      <c r="BC23" s="316">
        <v>33.959690000000002</v>
      </c>
      <c r="BD23" s="316">
        <v>45.13841</v>
      </c>
      <c r="BE23" s="316">
        <v>54.710819999999998</v>
      </c>
      <c r="BF23" s="316">
        <v>54.833559999999999</v>
      </c>
      <c r="BG23" s="316">
        <v>43.761000000000003</v>
      </c>
      <c r="BH23" s="316">
        <v>37.728839999999998</v>
      </c>
      <c r="BI23" s="316">
        <v>36.778120000000001</v>
      </c>
      <c r="BJ23" s="316">
        <v>45.866860000000003</v>
      </c>
      <c r="BK23" s="316">
        <v>46.622999999999998</v>
      </c>
      <c r="BL23" s="316">
        <v>38.663400000000003</v>
      </c>
      <c r="BM23" s="316">
        <v>32.788589999999999</v>
      </c>
      <c r="BN23" s="316">
        <v>27.613949999999999</v>
      </c>
      <c r="BO23" s="316">
        <v>32.708359999999999</v>
      </c>
      <c r="BP23" s="316">
        <v>42.536340000000003</v>
      </c>
      <c r="BQ23" s="316">
        <v>51.876869999999997</v>
      </c>
      <c r="BR23" s="316">
        <v>51.67971</v>
      </c>
      <c r="BS23" s="316">
        <v>43.254710000000003</v>
      </c>
      <c r="BT23" s="316">
        <v>36.212130000000002</v>
      </c>
      <c r="BU23" s="316">
        <v>36.523989999999998</v>
      </c>
      <c r="BV23" s="316">
        <v>44.319029999999998</v>
      </c>
    </row>
    <row r="24" spans="1:74" ht="11.15" customHeight="1" x14ac:dyDescent="0.25">
      <c r="A24" s="93" t="s">
        <v>214</v>
      </c>
      <c r="B24" s="194" t="s">
        <v>186</v>
      </c>
      <c r="C24" s="250">
        <v>2.8352539860000001</v>
      </c>
      <c r="D24" s="250">
        <v>2.839250008</v>
      </c>
      <c r="E24" s="250">
        <v>2.8257709929999999</v>
      </c>
      <c r="F24" s="250">
        <v>2.6410720200000002</v>
      </c>
      <c r="G24" s="250">
        <v>2.6224550130000002</v>
      </c>
      <c r="H24" s="250">
        <v>2.6213250000000001</v>
      </c>
      <c r="I24" s="250">
        <v>2.5891580059999999</v>
      </c>
      <c r="J24" s="250">
        <v>2.5895260069999999</v>
      </c>
      <c r="K24" s="250">
        <v>2.5873100099999999</v>
      </c>
      <c r="L24" s="250">
        <v>2.788981991</v>
      </c>
      <c r="M24" s="250">
        <v>2.8061680199999999</v>
      </c>
      <c r="N24" s="250">
        <v>2.80558401</v>
      </c>
      <c r="O24" s="250">
        <v>2.7167679869999999</v>
      </c>
      <c r="P24" s="250">
        <v>2.6830859999999999</v>
      </c>
      <c r="Q24" s="250">
        <v>2.6941730169999998</v>
      </c>
      <c r="R24" s="250">
        <v>2.4035480100000002</v>
      </c>
      <c r="S24" s="250">
        <v>2.391622007</v>
      </c>
      <c r="T24" s="250">
        <v>2.3838240000000002</v>
      </c>
      <c r="U24" s="250">
        <v>2.3720230010000001</v>
      </c>
      <c r="V24" s="250">
        <v>2.392084992</v>
      </c>
      <c r="W24" s="250">
        <v>2.3952110100000001</v>
      </c>
      <c r="X24" s="250">
        <v>2.5005180010000001</v>
      </c>
      <c r="Y24" s="250">
        <v>2.5048160099999999</v>
      </c>
      <c r="Z24" s="250">
        <v>2.533540999</v>
      </c>
      <c r="AA24" s="250">
        <v>2.4802200069999998</v>
      </c>
      <c r="AB24" s="250">
        <v>2.4818640219999999</v>
      </c>
      <c r="AC24" s="250">
        <v>2.4139279949999999</v>
      </c>
      <c r="AD24" s="250">
        <v>1.9018910099999999</v>
      </c>
      <c r="AE24" s="250">
        <v>1.9098059949999999</v>
      </c>
      <c r="AF24" s="250">
        <v>1.968798</v>
      </c>
      <c r="AG24" s="250">
        <v>2.0149530040000001</v>
      </c>
      <c r="AH24" s="250">
        <v>2.05014501</v>
      </c>
      <c r="AI24" s="250">
        <v>2.0554800000000002</v>
      </c>
      <c r="AJ24" s="250">
        <v>2.3568550109999999</v>
      </c>
      <c r="AK24" s="250">
        <v>2.3871230099999998</v>
      </c>
      <c r="AL24" s="250">
        <v>2.436705989</v>
      </c>
      <c r="AM24" s="250">
        <v>2.3231209970000002</v>
      </c>
      <c r="AN24" s="250">
        <v>2.2304609879999999</v>
      </c>
      <c r="AO24" s="250">
        <v>2.2942880209999998</v>
      </c>
      <c r="AP24" s="250">
        <v>2.0971719900000001</v>
      </c>
      <c r="AQ24" s="250">
        <v>2.1078549820000001</v>
      </c>
      <c r="AR24" s="250">
        <v>2.1073140000000001</v>
      </c>
      <c r="AS24" s="250">
        <v>2.244095518</v>
      </c>
      <c r="AT24" s="250">
        <v>2.1938216399999999</v>
      </c>
      <c r="AU24" s="250">
        <v>2.2889634000000001</v>
      </c>
      <c r="AV24" s="250">
        <v>2.28253985</v>
      </c>
      <c r="AW24" s="250">
        <v>2.4043914000000002</v>
      </c>
      <c r="AX24" s="250">
        <v>2.2653727400000001</v>
      </c>
      <c r="AY24" s="316">
        <v>2.4221539999999999</v>
      </c>
      <c r="AZ24" s="316">
        <v>2.2778839999999998</v>
      </c>
      <c r="BA24" s="316">
        <v>2.258289</v>
      </c>
      <c r="BB24" s="316">
        <v>2.396906</v>
      </c>
      <c r="BC24" s="316">
        <v>2.120825</v>
      </c>
      <c r="BD24" s="316">
        <v>2.1597520000000001</v>
      </c>
      <c r="BE24" s="316">
        <v>2.1757919999999999</v>
      </c>
      <c r="BF24" s="316">
        <v>2.2152189999999998</v>
      </c>
      <c r="BG24" s="316">
        <v>2.2338100000000001</v>
      </c>
      <c r="BH24" s="316">
        <v>2.2424930000000001</v>
      </c>
      <c r="BI24" s="316">
        <v>2.360633</v>
      </c>
      <c r="BJ24" s="316">
        <v>2.2809970000000002</v>
      </c>
      <c r="BK24" s="316">
        <v>2.2662599999999999</v>
      </c>
      <c r="BL24" s="316">
        <v>2.4149989999999999</v>
      </c>
      <c r="BM24" s="316">
        <v>2.3008700000000002</v>
      </c>
      <c r="BN24" s="316">
        <v>2.0202499999999999</v>
      </c>
      <c r="BO24" s="316">
        <v>1.999573</v>
      </c>
      <c r="BP24" s="316">
        <v>2.0198489999999998</v>
      </c>
      <c r="BQ24" s="316">
        <v>1.9806269999999999</v>
      </c>
      <c r="BR24" s="316">
        <v>1.9962299999999999</v>
      </c>
      <c r="BS24" s="316">
        <v>2.0815549999999998</v>
      </c>
      <c r="BT24" s="316">
        <v>2.2426629999999999</v>
      </c>
      <c r="BU24" s="316">
        <v>2.3236490000000001</v>
      </c>
      <c r="BV24" s="316">
        <v>2.2590870000000001</v>
      </c>
    </row>
    <row r="25" spans="1:74" ht="11.15" customHeight="1" x14ac:dyDescent="0.25">
      <c r="A25" s="93" t="s">
        <v>215</v>
      </c>
      <c r="B25" s="195" t="s">
        <v>684</v>
      </c>
      <c r="C25" s="250">
        <v>0.14028399</v>
      </c>
      <c r="D25" s="250">
        <v>0.10956399999999999</v>
      </c>
      <c r="E25" s="250">
        <v>0.104556986</v>
      </c>
      <c r="F25" s="250">
        <v>7.456401E-2</v>
      </c>
      <c r="G25" s="250">
        <v>6.1864003000000001E-2</v>
      </c>
      <c r="H25" s="250">
        <v>5.7251009999999998E-2</v>
      </c>
      <c r="I25" s="250">
        <v>5.5048993999999997E-2</v>
      </c>
      <c r="J25" s="250">
        <v>5.7900001999999999E-2</v>
      </c>
      <c r="K25" s="250">
        <v>6.2132010000000001E-2</v>
      </c>
      <c r="L25" s="250">
        <v>7.6027003999999995E-2</v>
      </c>
      <c r="M25" s="250">
        <v>8.6642010000000005E-2</v>
      </c>
      <c r="N25" s="250">
        <v>8.5741009000000007E-2</v>
      </c>
      <c r="O25" s="250">
        <v>0.110619997</v>
      </c>
      <c r="P25" s="250">
        <v>0.101557988</v>
      </c>
      <c r="Q25" s="250">
        <v>0.107558003</v>
      </c>
      <c r="R25" s="250">
        <v>6.6704009999999994E-2</v>
      </c>
      <c r="S25" s="250">
        <v>6.3794001000000003E-2</v>
      </c>
      <c r="T25" s="250">
        <v>4.5470009999999998E-2</v>
      </c>
      <c r="U25" s="250">
        <v>4.8139992999999999E-2</v>
      </c>
      <c r="V25" s="250">
        <v>5.0665996999999997E-2</v>
      </c>
      <c r="W25" s="250">
        <v>5.4725009999999998E-2</v>
      </c>
      <c r="X25" s="250">
        <v>6.4883992000000001E-2</v>
      </c>
      <c r="Y25" s="250">
        <v>7.6289010000000004E-2</v>
      </c>
      <c r="Z25" s="250">
        <v>8.5529991999999999E-2</v>
      </c>
      <c r="AA25" s="250">
        <v>9.5699014999999998E-2</v>
      </c>
      <c r="AB25" s="250">
        <v>0.11462801</v>
      </c>
      <c r="AC25" s="250">
        <v>9.5584997000000005E-2</v>
      </c>
      <c r="AD25" s="250">
        <v>4.3518000000000001E-2</v>
      </c>
      <c r="AE25" s="250">
        <v>4.7286004999999999E-2</v>
      </c>
      <c r="AF25" s="250">
        <v>5.1723989999999997E-2</v>
      </c>
      <c r="AG25" s="250">
        <v>4.5752001E-2</v>
      </c>
      <c r="AH25" s="250">
        <v>4.8649012999999998E-2</v>
      </c>
      <c r="AI25" s="250">
        <v>5.4093000000000002E-2</v>
      </c>
      <c r="AJ25" s="250">
        <v>5.6229009000000003E-2</v>
      </c>
      <c r="AK25" s="250">
        <v>5.8343010000000001E-2</v>
      </c>
      <c r="AL25" s="250">
        <v>8.1604989000000003E-2</v>
      </c>
      <c r="AM25" s="250">
        <v>8.6730002E-2</v>
      </c>
      <c r="AN25" s="250">
        <v>0.105994</v>
      </c>
      <c r="AO25" s="250">
        <v>7.9758009000000005E-2</v>
      </c>
      <c r="AP25" s="250">
        <v>5.2020990000000003E-2</v>
      </c>
      <c r="AQ25" s="250">
        <v>4.7070989000000001E-2</v>
      </c>
      <c r="AR25" s="250">
        <v>5.3454990000000001E-2</v>
      </c>
      <c r="AS25" s="250">
        <v>6.051231E-2</v>
      </c>
      <c r="AT25" s="250">
        <v>6.1288549999999997E-2</v>
      </c>
      <c r="AU25" s="250">
        <v>6.7754400000000006E-2</v>
      </c>
      <c r="AV25" s="250">
        <v>6.5163600000000002E-2</v>
      </c>
      <c r="AW25" s="250">
        <v>9.3419299999999997E-2</v>
      </c>
      <c r="AX25" s="250">
        <v>8.3890199999999998E-2</v>
      </c>
      <c r="AY25" s="316">
        <v>7.9065499999999997E-2</v>
      </c>
      <c r="AZ25" s="316">
        <v>6.8009799999999995E-2</v>
      </c>
      <c r="BA25" s="316">
        <v>6.2836900000000001E-2</v>
      </c>
      <c r="BB25" s="316">
        <v>6.2798099999999996E-2</v>
      </c>
      <c r="BC25" s="316">
        <v>5.7888299999999997E-2</v>
      </c>
      <c r="BD25" s="316">
        <v>5.3693299999999999E-2</v>
      </c>
      <c r="BE25" s="316">
        <v>6.5323199999999998E-2</v>
      </c>
      <c r="BF25" s="316">
        <v>6.6302200000000006E-2</v>
      </c>
      <c r="BG25" s="316">
        <v>6.6289799999999996E-2</v>
      </c>
      <c r="BH25" s="316">
        <v>6.8514699999999998E-2</v>
      </c>
      <c r="BI25" s="316">
        <v>7.94179E-2</v>
      </c>
      <c r="BJ25" s="316">
        <v>9.7369800000000006E-2</v>
      </c>
      <c r="BK25" s="316">
        <v>0.13065679999999999</v>
      </c>
      <c r="BL25" s="316">
        <v>0.12594910000000001</v>
      </c>
      <c r="BM25" s="316">
        <v>0.11734260000000001</v>
      </c>
      <c r="BN25" s="316">
        <v>6.6349500000000006E-2</v>
      </c>
      <c r="BO25" s="316">
        <v>6.2025299999999998E-2</v>
      </c>
      <c r="BP25" s="316">
        <v>6.2721799999999994E-2</v>
      </c>
      <c r="BQ25" s="316">
        <v>5.8107100000000002E-2</v>
      </c>
      <c r="BR25" s="316">
        <v>5.7851199999999998E-2</v>
      </c>
      <c r="BS25" s="316">
        <v>5.6305899999999999E-2</v>
      </c>
      <c r="BT25" s="316">
        <v>7.5603400000000001E-2</v>
      </c>
      <c r="BU25" s="316">
        <v>8.8550299999999998E-2</v>
      </c>
      <c r="BV25" s="316">
        <v>0.1115609</v>
      </c>
    </row>
    <row r="26" spans="1:74" ht="11.15" customHeight="1" x14ac:dyDescent="0.25">
      <c r="A26" s="93" t="s">
        <v>216</v>
      </c>
      <c r="B26" s="195" t="s">
        <v>685</v>
      </c>
      <c r="C26" s="250">
        <v>2.6949699960000002</v>
      </c>
      <c r="D26" s="250">
        <v>2.7296860079999998</v>
      </c>
      <c r="E26" s="250">
        <v>2.7212140069999999</v>
      </c>
      <c r="F26" s="250">
        <v>2.5665080100000002</v>
      </c>
      <c r="G26" s="250">
        <v>2.56059101</v>
      </c>
      <c r="H26" s="250">
        <v>2.5640739899999998</v>
      </c>
      <c r="I26" s="250">
        <v>2.534109012</v>
      </c>
      <c r="J26" s="250">
        <v>2.5316260050000001</v>
      </c>
      <c r="K26" s="250">
        <v>2.5251779999999999</v>
      </c>
      <c r="L26" s="250">
        <v>2.7129549869999998</v>
      </c>
      <c r="M26" s="250">
        <v>2.71952601</v>
      </c>
      <c r="N26" s="250">
        <v>2.7198430010000001</v>
      </c>
      <c r="O26" s="250">
        <v>2.6061479900000002</v>
      </c>
      <c r="P26" s="250">
        <v>2.5815280120000001</v>
      </c>
      <c r="Q26" s="250">
        <v>2.5866150139999999</v>
      </c>
      <c r="R26" s="250">
        <v>2.3368440000000001</v>
      </c>
      <c r="S26" s="250">
        <v>2.3278280059999998</v>
      </c>
      <c r="T26" s="250">
        <v>2.3383539899999999</v>
      </c>
      <c r="U26" s="250">
        <v>2.3238830080000001</v>
      </c>
      <c r="V26" s="250">
        <v>2.3414189950000002</v>
      </c>
      <c r="W26" s="250">
        <v>2.3404859999999998</v>
      </c>
      <c r="X26" s="250">
        <v>2.4356340090000002</v>
      </c>
      <c r="Y26" s="250">
        <v>2.4285269999999999</v>
      </c>
      <c r="Z26" s="250">
        <v>2.4480110069999999</v>
      </c>
      <c r="AA26" s="250">
        <v>2.3845209920000001</v>
      </c>
      <c r="AB26" s="250">
        <v>2.3672360119999998</v>
      </c>
      <c r="AC26" s="250">
        <v>2.3183429979999999</v>
      </c>
      <c r="AD26" s="250">
        <v>1.85837301</v>
      </c>
      <c r="AE26" s="250">
        <v>1.86251999</v>
      </c>
      <c r="AF26" s="250">
        <v>1.9170740100000001</v>
      </c>
      <c r="AG26" s="250">
        <v>1.969201003</v>
      </c>
      <c r="AH26" s="250">
        <v>2.0014959970000001</v>
      </c>
      <c r="AI26" s="250">
        <v>2.0013869999999998</v>
      </c>
      <c r="AJ26" s="250">
        <v>2.300626002</v>
      </c>
      <c r="AK26" s="250">
        <v>2.3287800000000001</v>
      </c>
      <c r="AL26" s="250">
        <v>2.3551009999999999</v>
      </c>
      <c r="AM26" s="250">
        <v>2.2363909949999998</v>
      </c>
      <c r="AN26" s="250">
        <v>2.124466988</v>
      </c>
      <c r="AO26" s="250">
        <v>2.214530012</v>
      </c>
      <c r="AP26" s="250">
        <v>2.0451510000000002</v>
      </c>
      <c r="AQ26" s="250">
        <v>2.0607839929999998</v>
      </c>
      <c r="AR26" s="250">
        <v>2.05385901</v>
      </c>
      <c r="AS26" s="250">
        <v>2.1835832079999999</v>
      </c>
      <c r="AT26" s="250">
        <v>2.1325330899999999</v>
      </c>
      <c r="AU26" s="250">
        <v>2.221209</v>
      </c>
      <c r="AV26" s="250">
        <v>2.2173763000000002</v>
      </c>
      <c r="AW26" s="250">
        <v>2.310972</v>
      </c>
      <c r="AX26" s="250">
        <v>2.1814824000000002</v>
      </c>
      <c r="AY26" s="316">
        <v>2.3430879999999998</v>
      </c>
      <c r="AZ26" s="316">
        <v>2.2098740000000001</v>
      </c>
      <c r="BA26" s="316">
        <v>2.195452</v>
      </c>
      <c r="BB26" s="316">
        <v>2.3341080000000001</v>
      </c>
      <c r="BC26" s="316">
        <v>2.0629369999999998</v>
      </c>
      <c r="BD26" s="316">
        <v>2.106058</v>
      </c>
      <c r="BE26" s="316">
        <v>2.1104690000000002</v>
      </c>
      <c r="BF26" s="316">
        <v>2.148917</v>
      </c>
      <c r="BG26" s="316">
        <v>2.1675200000000001</v>
      </c>
      <c r="BH26" s="316">
        <v>2.173978</v>
      </c>
      <c r="BI26" s="316">
        <v>2.281215</v>
      </c>
      <c r="BJ26" s="316">
        <v>2.183627</v>
      </c>
      <c r="BK26" s="316">
        <v>2.1356039999999998</v>
      </c>
      <c r="BL26" s="316">
        <v>2.28905</v>
      </c>
      <c r="BM26" s="316">
        <v>2.1835270000000002</v>
      </c>
      <c r="BN26" s="316">
        <v>1.9539010000000001</v>
      </c>
      <c r="BO26" s="316">
        <v>1.9375469999999999</v>
      </c>
      <c r="BP26" s="316">
        <v>1.9571270000000001</v>
      </c>
      <c r="BQ26" s="316">
        <v>1.92252</v>
      </c>
      <c r="BR26" s="316">
        <v>1.9383790000000001</v>
      </c>
      <c r="BS26" s="316">
        <v>2.0252490000000001</v>
      </c>
      <c r="BT26" s="316">
        <v>2.1670600000000002</v>
      </c>
      <c r="BU26" s="316">
        <v>2.2350989999999999</v>
      </c>
      <c r="BV26" s="316">
        <v>2.147526</v>
      </c>
    </row>
    <row r="27" spans="1:74" ht="11.15" customHeight="1" x14ac:dyDescent="0.25">
      <c r="A27" s="93" t="s">
        <v>217</v>
      </c>
      <c r="B27" s="194" t="s">
        <v>452</v>
      </c>
      <c r="C27" s="250">
        <v>69.253774041</v>
      </c>
      <c r="D27" s="250">
        <v>50.024953132</v>
      </c>
      <c r="E27" s="250">
        <v>48.869908676999998</v>
      </c>
      <c r="F27" s="250">
        <v>44.793441719999997</v>
      </c>
      <c r="G27" s="250">
        <v>51.573590324000001</v>
      </c>
      <c r="H27" s="250">
        <v>60.239975909999998</v>
      </c>
      <c r="I27" s="250">
        <v>68.083151048999994</v>
      </c>
      <c r="J27" s="250">
        <v>67.976370340000003</v>
      </c>
      <c r="K27" s="250">
        <v>58.159414290000001</v>
      </c>
      <c r="L27" s="250">
        <v>52.811207013000001</v>
      </c>
      <c r="M27" s="250">
        <v>56.170449150000003</v>
      </c>
      <c r="N27" s="250">
        <v>60.149091401</v>
      </c>
      <c r="O27" s="250">
        <v>60.198764064999999</v>
      </c>
      <c r="P27" s="250">
        <v>49.199763760000003</v>
      </c>
      <c r="Q27" s="250">
        <v>48.347844962000003</v>
      </c>
      <c r="R27" s="250">
        <v>37.282224120000002</v>
      </c>
      <c r="S27" s="250">
        <v>44.060165955999999</v>
      </c>
      <c r="T27" s="250">
        <v>48.267030300000002</v>
      </c>
      <c r="U27" s="250">
        <v>59.801968033000001</v>
      </c>
      <c r="V27" s="250">
        <v>56.310744251000003</v>
      </c>
      <c r="W27" s="250">
        <v>51.113288310000002</v>
      </c>
      <c r="X27" s="250">
        <v>41.517648131999998</v>
      </c>
      <c r="Y27" s="250">
        <v>45.869143289999997</v>
      </c>
      <c r="Z27" s="250">
        <v>44.574784772999998</v>
      </c>
      <c r="AA27" s="250">
        <v>40.765276210000003</v>
      </c>
      <c r="AB27" s="250">
        <v>36.016206175999997</v>
      </c>
      <c r="AC27" s="250">
        <v>32.845587479999999</v>
      </c>
      <c r="AD27" s="250">
        <v>26.751740940000001</v>
      </c>
      <c r="AE27" s="250">
        <v>29.784481816</v>
      </c>
      <c r="AF27" s="250">
        <v>39.800593980000002</v>
      </c>
      <c r="AG27" s="250">
        <v>52.854271003999997</v>
      </c>
      <c r="AH27" s="250">
        <v>53.61098801</v>
      </c>
      <c r="AI27" s="250">
        <v>41.826434849999998</v>
      </c>
      <c r="AJ27" s="250">
        <v>37.395940738999997</v>
      </c>
      <c r="AK27" s="250">
        <v>37.871799930000002</v>
      </c>
      <c r="AL27" s="250">
        <v>47.174893032999996</v>
      </c>
      <c r="AM27" s="250">
        <v>49.116831675</v>
      </c>
      <c r="AN27" s="250">
        <v>51.665877115999997</v>
      </c>
      <c r="AO27" s="250">
        <v>38.368125972999998</v>
      </c>
      <c r="AP27" s="250">
        <v>33.693030059999998</v>
      </c>
      <c r="AQ27" s="250">
        <v>39.256864786999998</v>
      </c>
      <c r="AR27" s="250">
        <v>51.627405809999999</v>
      </c>
      <c r="AS27" s="250">
        <v>60.054450199000001</v>
      </c>
      <c r="AT27" s="250">
        <v>59.666293805000002</v>
      </c>
      <c r="AU27" s="250">
        <v>48.053879340000002</v>
      </c>
      <c r="AV27" s="250">
        <v>39.380726533999997</v>
      </c>
      <c r="AW27" s="250">
        <v>35.386277399999997</v>
      </c>
      <c r="AX27" s="250">
        <v>39.205161840000002</v>
      </c>
      <c r="AY27" s="316">
        <v>44.902050000000003</v>
      </c>
      <c r="AZ27" s="316">
        <v>39.663760000000003</v>
      </c>
      <c r="BA27" s="316">
        <v>34.458089999999999</v>
      </c>
      <c r="BB27" s="316">
        <v>31.55152</v>
      </c>
      <c r="BC27" s="316">
        <v>37.608609999999999</v>
      </c>
      <c r="BD27" s="316">
        <v>49.041400000000003</v>
      </c>
      <c r="BE27" s="316">
        <v>58.40896</v>
      </c>
      <c r="BF27" s="316">
        <v>58.665770000000002</v>
      </c>
      <c r="BG27" s="316">
        <v>47.57647</v>
      </c>
      <c r="BH27" s="316">
        <v>41.677799999999998</v>
      </c>
      <c r="BI27" s="316">
        <v>40.856369999999998</v>
      </c>
      <c r="BJ27" s="316">
        <v>49.905410000000003</v>
      </c>
      <c r="BK27" s="316">
        <v>50.634399999999999</v>
      </c>
      <c r="BL27" s="316">
        <v>42.716119999999997</v>
      </c>
      <c r="BM27" s="316">
        <v>36.911589999999997</v>
      </c>
      <c r="BN27" s="316">
        <v>31.373799999999999</v>
      </c>
      <c r="BO27" s="316">
        <v>36.476059999999997</v>
      </c>
      <c r="BP27" s="316">
        <v>46.271839999999997</v>
      </c>
      <c r="BQ27" s="316">
        <v>55.588679999999997</v>
      </c>
      <c r="BR27" s="316">
        <v>55.451569999999997</v>
      </c>
      <c r="BS27" s="316">
        <v>47.085630000000002</v>
      </c>
      <c r="BT27" s="316">
        <v>40.243040000000001</v>
      </c>
      <c r="BU27" s="316">
        <v>40.555309999999999</v>
      </c>
      <c r="BV27" s="316">
        <v>48.360300000000002</v>
      </c>
    </row>
    <row r="28" spans="1:74" ht="11.15" customHeight="1" x14ac:dyDescent="0.25">
      <c r="A28" s="90"/>
      <c r="B28" s="94"/>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345"/>
      <c r="AZ28" s="345"/>
      <c r="BA28" s="345"/>
      <c r="BB28" s="345"/>
      <c r="BC28" s="345"/>
      <c r="BD28" s="345"/>
      <c r="BE28" s="345"/>
      <c r="BF28" s="345"/>
      <c r="BG28" s="345"/>
      <c r="BH28" s="345"/>
      <c r="BI28" s="345"/>
      <c r="BJ28" s="345"/>
      <c r="BK28" s="345"/>
      <c r="BL28" s="345"/>
      <c r="BM28" s="345"/>
      <c r="BN28" s="345"/>
      <c r="BO28" s="345"/>
      <c r="BP28" s="345"/>
      <c r="BQ28" s="345"/>
      <c r="BR28" s="345"/>
      <c r="BS28" s="345"/>
      <c r="BT28" s="345"/>
      <c r="BU28" s="345"/>
      <c r="BV28" s="345"/>
    </row>
    <row r="29" spans="1:74" ht="11.15" customHeight="1" x14ac:dyDescent="0.25">
      <c r="A29" s="93" t="s">
        <v>218</v>
      </c>
      <c r="B29" s="97" t="s">
        <v>164</v>
      </c>
      <c r="C29" s="250">
        <v>-0.47046004600000002</v>
      </c>
      <c r="D29" s="250">
        <v>5.2576058799999998</v>
      </c>
      <c r="E29" s="250">
        <v>3.1809583319999999</v>
      </c>
      <c r="F29" s="250">
        <v>2.1440242899999999</v>
      </c>
      <c r="G29" s="250">
        <v>2.5151816729999998</v>
      </c>
      <c r="H29" s="250">
        <v>-0.69435089999999999</v>
      </c>
      <c r="I29" s="250">
        <v>-0.86314904199999998</v>
      </c>
      <c r="J29" s="250">
        <v>-1.498566329</v>
      </c>
      <c r="K29" s="250">
        <v>-1.80310028</v>
      </c>
      <c r="L29" s="250">
        <v>9.5780975000000004E-2</v>
      </c>
      <c r="M29" s="250">
        <v>-0.74367914999999996</v>
      </c>
      <c r="N29" s="250">
        <v>-1.7573163890000001</v>
      </c>
      <c r="O29" s="250">
        <v>1.941812949</v>
      </c>
      <c r="P29" s="250">
        <v>1.9776112480000001</v>
      </c>
      <c r="Q29" s="250">
        <v>0.92276508999999995</v>
      </c>
      <c r="R29" s="250">
        <v>6.5354064200000002</v>
      </c>
      <c r="S29" s="250">
        <v>0.60143062000000003</v>
      </c>
      <c r="T29" s="250">
        <v>-6.765285E-2</v>
      </c>
      <c r="U29" s="250">
        <v>-0.75563675799999996</v>
      </c>
      <c r="V29" s="250">
        <v>-8.7454265000000003E-2</v>
      </c>
      <c r="W29" s="250">
        <v>-0.94374382999999995</v>
      </c>
      <c r="X29" s="250">
        <v>0.89479660800000005</v>
      </c>
      <c r="Y29" s="250">
        <v>-2.7976505</v>
      </c>
      <c r="Z29" s="250">
        <v>-3.057429698</v>
      </c>
      <c r="AA29" s="250">
        <v>3.7534537889999999</v>
      </c>
      <c r="AB29" s="250">
        <v>0.33335582400000002</v>
      </c>
      <c r="AC29" s="250">
        <v>2.5300995249999998</v>
      </c>
      <c r="AD29" s="250">
        <v>1.1612410500000001</v>
      </c>
      <c r="AE29" s="250">
        <v>1.108345192</v>
      </c>
      <c r="AF29" s="250">
        <v>1.66888703</v>
      </c>
      <c r="AG29" s="250">
        <v>0.49928200099999998</v>
      </c>
      <c r="AH29" s="250">
        <v>-0.46743400899999998</v>
      </c>
      <c r="AI29" s="250">
        <v>1.00037814</v>
      </c>
      <c r="AJ29" s="250">
        <v>-0.174038742</v>
      </c>
      <c r="AK29" s="250">
        <v>-1.0291629200000001</v>
      </c>
      <c r="AL29" s="250">
        <v>-4.5441180389999998</v>
      </c>
      <c r="AM29" s="250">
        <v>-1.260730675</v>
      </c>
      <c r="AN29" s="250">
        <v>-1.4724661240000001</v>
      </c>
      <c r="AO29" s="250">
        <v>4.230417042</v>
      </c>
      <c r="AP29" s="250">
        <v>-0.60911705000000005</v>
      </c>
      <c r="AQ29" s="250">
        <v>6.9545206999999998E-2</v>
      </c>
      <c r="AR29" s="250">
        <v>2.11413619</v>
      </c>
      <c r="AS29" s="250">
        <v>-2.5341098569999998</v>
      </c>
      <c r="AT29" s="250">
        <v>-3.4141625549999999</v>
      </c>
      <c r="AU29" s="250">
        <v>0.78959931000000005</v>
      </c>
      <c r="AV29" s="250">
        <v>-1.4301692837</v>
      </c>
      <c r="AW29" s="250">
        <v>7.057165E-2</v>
      </c>
      <c r="AX29" s="250">
        <v>0.26444087571000002</v>
      </c>
      <c r="AY29" s="316">
        <v>0</v>
      </c>
      <c r="AZ29" s="316">
        <v>0</v>
      </c>
      <c r="BA29" s="316">
        <v>0</v>
      </c>
      <c r="BB29" s="316">
        <v>0</v>
      </c>
      <c r="BC29" s="316">
        <v>0</v>
      </c>
      <c r="BD29" s="316">
        <v>0</v>
      </c>
      <c r="BE29" s="316">
        <v>0</v>
      </c>
      <c r="BF29" s="316">
        <v>0</v>
      </c>
      <c r="BG29" s="316">
        <v>0</v>
      </c>
      <c r="BH29" s="316">
        <v>0</v>
      </c>
      <c r="BI29" s="316">
        <v>0</v>
      </c>
      <c r="BJ29" s="316">
        <v>0</v>
      </c>
      <c r="BK29" s="316">
        <v>0</v>
      </c>
      <c r="BL29" s="316">
        <v>0</v>
      </c>
      <c r="BM29" s="316">
        <v>0</v>
      </c>
      <c r="BN29" s="316">
        <v>0</v>
      </c>
      <c r="BO29" s="316">
        <v>0</v>
      </c>
      <c r="BP29" s="316">
        <v>0</v>
      </c>
      <c r="BQ29" s="316">
        <v>0</v>
      </c>
      <c r="BR29" s="316">
        <v>0</v>
      </c>
      <c r="BS29" s="316">
        <v>0</v>
      </c>
      <c r="BT29" s="316">
        <v>0</v>
      </c>
      <c r="BU29" s="316">
        <v>0</v>
      </c>
      <c r="BV29" s="316">
        <v>0</v>
      </c>
    </row>
    <row r="30" spans="1:74" ht="11.15" customHeight="1" x14ac:dyDescent="0.25">
      <c r="A30" s="93"/>
      <c r="B30" s="97"/>
      <c r="C30" s="258"/>
      <c r="D30" s="258"/>
      <c r="E30" s="258"/>
      <c r="F30" s="258"/>
      <c r="G30" s="258"/>
      <c r="H30" s="258"/>
      <c r="I30" s="258"/>
      <c r="J30" s="258"/>
      <c r="K30" s="258"/>
      <c r="L30" s="258"/>
      <c r="M30" s="258"/>
      <c r="N30" s="258"/>
      <c r="O30" s="258"/>
      <c r="P30" s="258"/>
      <c r="Q30" s="258"/>
      <c r="R30" s="258"/>
      <c r="S30" s="258"/>
      <c r="T30" s="258"/>
      <c r="U30" s="258"/>
      <c r="V30" s="258"/>
      <c r="W30" s="258"/>
      <c r="X30" s="258"/>
      <c r="Y30" s="258"/>
      <c r="Z30" s="258"/>
      <c r="AA30" s="258"/>
      <c r="AB30" s="258"/>
      <c r="AC30" s="258"/>
      <c r="AD30" s="258"/>
      <c r="AE30" s="258"/>
      <c r="AF30" s="258"/>
      <c r="AG30" s="258"/>
      <c r="AH30" s="258"/>
      <c r="AI30" s="258"/>
      <c r="AJ30" s="258"/>
      <c r="AK30" s="258"/>
      <c r="AL30" s="258"/>
      <c r="AM30" s="258"/>
      <c r="AN30" s="258"/>
      <c r="AO30" s="258"/>
      <c r="AP30" s="258"/>
      <c r="AQ30" s="258"/>
      <c r="AR30" s="258"/>
      <c r="AS30" s="258"/>
      <c r="AT30" s="258"/>
      <c r="AU30" s="258"/>
      <c r="AV30" s="258"/>
      <c r="AW30" s="258"/>
      <c r="AX30" s="258"/>
      <c r="AY30" s="345"/>
      <c r="AZ30" s="345"/>
      <c r="BA30" s="345"/>
      <c r="BB30" s="345"/>
      <c r="BC30" s="345"/>
      <c r="BD30" s="345"/>
      <c r="BE30" s="345"/>
      <c r="BF30" s="345"/>
      <c r="BG30" s="345"/>
      <c r="BH30" s="345"/>
      <c r="BI30" s="345"/>
      <c r="BJ30" s="345"/>
      <c r="BK30" s="345"/>
      <c r="BL30" s="345"/>
      <c r="BM30" s="345"/>
      <c r="BN30" s="345"/>
      <c r="BO30" s="345"/>
      <c r="BP30" s="345"/>
      <c r="BQ30" s="345"/>
      <c r="BR30" s="345"/>
      <c r="BS30" s="345"/>
      <c r="BT30" s="345"/>
      <c r="BU30" s="345"/>
      <c r="BV30" s="345"/>
    </row>
    <row r="31" spans="1:74" ht="11.15" customHeight="1" x14ac:dyDescent="0.25">
      <c r="A31" s="93"/>
      <c r="B31" s="91" t="s">
        <v>680</v>
      </c>
      <c r="C31" s="227"/>
      <c r="D31" s="227"/>
      <c r="E31" s="227"/>
      <c r="F31" s="227"/>
      <c r="G31" s="227"/>
      <c r="H31" s="227"/>
      <c r="I31" s="227"/>
      <c r="J31" s="227"/>
      <c r="K31" s="227"/>
      <c r="L31" s="227"/>
      <c r="M31" s="227"/>
      <c r="N31" s="227"/>
      <c r="O31" s="227"/>
      <c r="P31" s="227"/>
      <c r="Q31" s="227"/>
      <c r="R31" s="227"/>
      <c r="S31" s="227"/>
      <c r="T31" s="227"/>
      <c r="U31" s="227"/>
      <c r="V31" s="227"/>
      <c r="W31" s="227"/>
      <c r="X31" s="227"/>
      <c r="Y31" s="227"/>
      <c r="Z31" s="227"/>
      <c r="AA31" s="227"/>
      <c r="AB31" s="227"/>
      <c r="AC31" s="227"/>
      <c r="AD31" s="227"/>
      <c r="AE31" s="227"/>
      <c r="AF31" s="227"/>
      <c r="AG31" s="227"/>
      <c r="AH31" s="227"/>
      <c r="AI31" s="227"/>
      <c r="AJ31" s="227"/>
      <c r="AK31" s="227"/>
      <c r="AL31" s="227"/>
      <c r="AM31" s="227"/>
      <c r="AN31" s="227"/>
      <c r="AO31" s="227"/>
      <c r="AP31" s="227"/>
      <c r="AQ31" s="227"/>
      <c r="AR31" s="227"/>
      <c r="AS31" s="227"/>
      <c r="AT31" s="227"/>
      <c r="AU31" s="227"/>
      <c r="AV31" s="227"/>
      <c r="AW31" s="227"/>
      <c r="AX31" s="227"/>
      <c r="AY31" s="346"/>
      <c r="AZ31" s="346"/>
      <c r="BA31" s="346"/>
      <c r="BB31" s="346"/>
      <c r="BC31" s="346"/>
      <c r="BD31" s="346"/>
      <c r="BE31" s="346"/>
      <c r="BF31" s="346"/>
      <c r="BG31" s="346"/>
      <c r="BH31" s="346"/>
      <c r="BI31" s="346"/>
      <c r="BJ31" s="346"/>
      <c r="BK31" s="346"/>
      <c r="BL31" s="346"/>
      <c r="BM31" s="346"/>
      <c r="BN31" s="346"/>
      <c r="BO31" s="346"/>
      <c r="BP31" s="346"/>
      <c r="BQ31" s="346"/>
      <c r="BR31" s="346"/>
      <c r="BS31" s="346"/>
      <c r="BT31" s="346"/>
      <c r="BU31" s="346"/>
      <c r="BV31" s="346"/>
    </row>
    <row r="32" spans="1:74" ht="11.15" customHeight="1" x14ac:dyDescent="0.25">
      <c r="A32" s="93" t="s">
        <v>615</v>
      </c>
      <c r="B32" s="194" t="s">
        <v>185</v>
      </c>
      <c r="C32" s="250">
        <v>24.768999999999998</v>
      </c>
      <c r="D32" s="250">
        <v>24.937999999999999</v>
      </c>
      <c r="E32" s="250">
        <v>24.736000000000001</v>
      </c>
      <c r="F32" s="250">
        <v>23.417000000000002</v>
      </c>
      <c r="G32" s="250">
        <v>22.841000000000001</v>
      </c>
      <c r="H32" s="250">
        <v>22.997</v>
      </c>
      <c r="I32" s="250">
        <v>21.024999999999999</v>
      </c>
      <c r="J32" s="250">
        <v>21.806000000000001</v>
      </c>
      <c r="K32" s="250">
        <v>22.536999999999999</v>
      </c>
      <c r="L32" s="250">
        <v>21.878</v>
      </c>
      <c r="M32" s="250">
        <v>22.419</v>
      </c>
      <c r="N32" s="250">
        <v>21.692</v>
      </c>
      <c r="O32" s="250">
        <v>21.390999999999998</v>
      </c>
      <c r="P32" s="250">
        <v>23.550999999999998</v>
      </c>
      <c r="Q32" s="250">
        <v>24.160320939999998</v>
      </c>
      <c r="R32" s="250">
        <v>22.766764389999999</v>
      </c>
      <c r="S32" s="250">
        <v>24.273466809999999</v>
      </c>
      <c r="T32" s="250">
        <v>24.52893736</v>
      </c>
      <c r="U32" s="250">
        <v>25.239933099999998</v>
      </c>
      <c r="V32" s="250">
        <v>26.440583100000001</v>
      </c>
      <c r="W32" s="250">
        <v>27.713936619999998</v>
      </c>
      <c r="X32" s="250">
        <v>29.683237869999999</v>
      </c>
      <c r="Y32" s="250">
        <v>30.717214089999999</v>
      </c>
      <c r="Z32" s="250">
        <v>31.32</v>
      </c>
      <c r="AA32" s="250">
        <v>31.382000000000001</v>
      </c>
      <c r="AB32" s="250">
        <v>31.803000000000001</v>
      </c>
      <c r="AC32" s="250">
        <v>30.829000000000001</v>
      </c>
      <c r="AD32" s="250">
        <v>31.167999999999999</v>
      </c>
      <c r="AE32" s="250">
        <v>31.521999999999998</v>
      </c>
      <c r="AF32" s="250">
        <v>29.51</v>
      </c>
      <c r="AG32" s="250">
        <v>27.716000000000001</v>
      </c>
      <c r="AH32" s="250">
        <v>27.138000000000002</v>
      </c>
      <c r="AI32" s="250">
        <v>25.536840000000002</v>
      </c>
      <c r="AJ32" s="250">
        <v>25.02535</v>
      </c>
      <c r="AK32" s="250">
        <v>24.151730000000001</v>
      </c>
      <c r="AL32" s="250">
        <v>23.64</v>
      </c>
      <c r="AM32" s="250">
        <v>27.798999999999999</v>
      </c>
      <c r="AN32" s="250">
        <v>28.312999999999999</v>
      </c>
      <c r="AO32" s="250">
        <v>28.146000000000001</v>
      </c>
      <c r="AP32" s="250">
        <v>28.539000000000001</v>
      </c>
      <c r="AQ32" s="250">
        <v>28.861000000000001</v>
      </c>
      <c r="AR32" s="250">
        <v>26.064</v>
      </c>
      <c r="AS32" s="250">
        <v>24.206</v>
      </c>
      <c r="AT32" s="250">
        <v>24.204999999999998</v>
      </c>
      <c r="AU32" s="250">
        <v>23.449000000000002</v>
      </c>
      <c r="AV32" s="250">
        <v>24.443999999999999</v>
      </c>
      <c r="AW32" s="250">
        <v>24.593900000000001</v>
      </c>
      <c r="AX32" s="250">
        <v>25.37688</v>
      </c>
      <c r="AY32" s="316">
        <v>24.883189999999999</v>
      </c>
      <c r="AZ32" s="316">
        <v>26.291540000000001</v>
      </c>
      <c r="BA32" s="316">
        <v>26.728960000000001</v>
      </c>
      <c r="BB32" s="316">
        <v>28.14255</v>
      </c>
      <c r="BC32" s="316">
        <v>29.77955</v>
      </c>
      <c r="BD32" s="316">
        <v>28.98442</v>
      </c>
      <c r="BE32" s="316">
        <v>28.130960000000002</v>
      </c>
      <c r="BF32" s="316">
        <v>28.889510000000001</v>
      </c>
      <c r="BG32" s="316">
        <v>29.919699999999999</v>
      </c>
      <c r="BH32" s="316">
        <v>32.160649999999997</v>
      </c>
      <c r="BI32" s="316">
        <v>33.39967</v>
      </c>
      <c r="BJ32" s="316">
        <v>35.205080000000002</v>
      </c>
      <c r="BK32" s="316">
        <v>35.480080000000001</v>
      </c>
      <c r="BL32" s="316">
        <v>36.62574</v>
      </c>
      <c r="BM32" s="316">
        <v>37.28</v>
      </c>
      <c r="BN32" s="316">
        <v>38.00318</v>
      </c>
      <c r="BO32" s="316">
        <v>38.4724</v>
      </c>
      <c r="BP32" s="316">
        <v>38.578710000000001</v>
      </c>
      <c r="BQ32" s="316">
        <v>38.235239999999997</v>
      </c>
      <c r="BR32" s="316">
        <v>37.134189999999997</v>
      </c>
      <c r="BS32" s="316">
        <v>37.03154</v>
      </c>
      <c r="BT32" s="316">
        <v>37.60201</v>
      </c>
      <c r="BU32" s="316">
        <v>38.242579999999997</v>
      </c>
      <c r="BV32" s="316">
        <v>38.750689999999999</v>
      </c>
    </row>
    <row r="33" spans="1:74" ht="11.15" customHeight="1" x14ac:dyDescent="0.25">
      <c r="A33" s="98" t="s">
        <v>616</v>
      </c>
      <c r="B33" s="195" t="s">
        <v>92</v>
      </c>
      <c r="C33" s="250">
        <v>128.30604500000001</v>
      </c>
      <c r="D33" s="250">
        <v>125.39866499999999</v>
      </c>
      <c r="E33" s="250">
        <v>130.681994</v>
      </c>
      <c r="F33" s="250">
        <v>133.27605</v>
      </c>
      <c r="G33" s="250">
        <v>132.71844300000001</v>
      </c>
      <c r="H33" s="250">
        <v>125.808987</v>
      </c>
      <c r="I33" s="250">
        <v>115.22479</v>
      </c>
      <c r="J33" s="250">
        <v>108.729305</v>
      </c>
      <c r="K33" s="250">
        <v>105.47786499999999</v>
      </c>
      <c r="L33" s="250">
        <v>110.021536</v>
      </c>
      <c r="M33" s="250">
        <v>109.314238</v>
      </c>
      <c r="N33" s="250">
        <v>108.104484</v>
      </c>
      <c r="O33" s="250">
        <v>104.37176100000001</v>
      </c>
      <c r="P33" s="250">
        <v>103.779725</v>
      </c>
      <c r="Q33" s="250">
        <v>101.989847</v>
      </c>
      <c r="R33" s="250">
        <v>113.271682</v>
      </c>
      <c r="S33" s="250">
        <v>121.041225</v>
      </c>
      <c r="T33" s="250">
        <v>122.343462</v>
      </c>
      <c r="U33" s="250">
        <v>116.270848</v>
      </c>
      <c r="V33" s="250">
        <v>116.00446599999999</v>
      </c>
      <c r="W33" s="250">
        <v>116.47823</v>
      </c>
      <c r="X33" s="250">
        <v>124.421193</v>
      </c>
      <c r="Y33" s="250">
        <v>128.20353499999999</v>
      </c>
      <c r="Z33" s="250">
        <v>134.014028</v>
      </c>
      <c r="AA33" s="250">
        <v>140.069164</v>
      </c>
      <c r="AB33" s="250">
        <v>144.893675</v>
      </c>
      <c r="AC33" s="250">
        <v>150.66302899999999</v>
      </c>
      <c r="AD33" s="250">
        <v>157.144869</v>
      </c>
      <c r="AE33" s="250">
        <v>159.42590999999999</v>
      </c>
      <c r="AF33" s="250">
        <v>155.778662</v>
      </c>
      <c r="AG33" s="250">
        <v>143.17709300000001</v>
      </c>
      <c r="AH33" s="250">
        <v>134.606075</v>
      </c>
      <c r="AI33" s="250">
        <v>134.288996</v>
      </c>
      <c r="AJ33" s="250">
        <v>138.54101499999999</v>
      </c>
      <c r="AK33" s="250">
        <v>141.17719199999999</v>
      </c>
      <c r="AL33" s="250">
        <v>138.07816700000001</v>
      </c>
      <c r="AM33" s="250">
        <v>130.15749400000001</v>
      </c>
      <c r="AN33" s="250">
        <v>113.987809</v>
      </c>
      <c r="AO33" s="250">
        <v>115.787685</v>
      </c>
      <c r="AP33" s="250">
        <v>121.794693</v>
      </c>
      <c r="AQ33" s="250">
        <v>124.369789</v>
      </c>
      <c r="AR33" s="250">
        <v>115.550034</v>
      </c>
      <c r="AS33" s="250">
        <v>103.08329089999999</v>
      </c>
      <c r="AT33" s="250">
        <v>90.216532900000004</v>
      </c>
      <c r="AU33" s="250">
        <v>86.244942499999993</v>
      </c>
      <c r="AV33" s="250">
        <v>90.580410499999999</v>
      </c>
      <c r="AW33" s="250">
        <v>96.785237199999997</v>
      </c>
      <c r="AX33" s="250">
        <v>99.219629999999995</v>
      </c>
      <c r="AY33" s="316">
        <v>99.627880000000005</v>
      </c>
      <c r="AZ33" s="316">
        <v>99.292010000000005</v>
      </c>
      <c r="BA33" s="316">
        <v>107.7916</v>
      </c>
      <c r="BB33" s="316">
        <v>116.7371</v>
      </c>
      <c r="BC33" s="316">
        <v>121.5368</v>
      </c>
      <c r="BD33" s="316">
        <v>117.7226</v>
      </c>
      <c r="BE33" s="316">
        <v>104.4502</v>
      </c>
      <c r="BF33" s="316">
        <v>95.80771</v>
      </c>
      <c r="BG33" s="316">
        <v>92.885040000000004</v>
      </c>
      <c r="BH33" s="316">
        <v>96.641350000000003</v>
      </c>
      <c r="BI33" s="316">
        <v>98.151139999999998</v>
      </c>
      <c r="BJ33" s="316">
        <v>90.465980000000002</v>
      </c>
      <c r="BK33" s="316">
        <v>86.757350000000002</v>
      </c>
      <c r="BL33" s="316">
        <v>85.487300000000005</v>
      </c>
      <c r="BM33" s="316">
        <v>93.774029999999996</v>
      </c>
      <c r="BN33" s="316">
        <v>103.69629999999999</v>
      </c>
      <c r="BO33" s="316">
        <v>109.5415</v>
      </c>
      <c r="BP33" s="316">
        <v>105.7144</v>
      </c>
      <c r="BQ33" s="316">
        <v>96.002170000000007</v>
      </c>
      <c r="BR33" s="316">
        <v>91.299589999999995</v>
      </c>
      <c r="BS33" s="316">
        <v>91.120320000000007</v>
      </c>
      <c r="BT33" s="316">
        <v>97.210880000000003</v>
      </c>
      <c r="BU33" s="316">
        <v>101.2856</v>
      </c>
      <c r="BV33" s="316">
        <v>96.688770000000005</v>
      </c>
    </row>
    <row r="34" spans="1:74" ht="11.15" customHeight="1" x14ac:dyDescent="0.25">
      <c r="A34" s="98" t="s">
        <v>61</v>
      </c>
      <c r="B34" s="195" t="s">
        <v>62</v>
      </c>
      <c r="C34" s="250">
        <v>123.234514</v>
      </c>
      <c r="D34" s="250">
        <v>120.52585999999999</v>
      </c>
      <c r="E34" s="250">
        <v>126.007914</v>
      </c>
      <c r="F34" s="250">
        <v>128.57078799999999</v>
      </c>
      <c r="G34" s="250">
        <v>127.982</v>
      </c>
      <c r="H34" s="250">
        <v>121.04136200000001</v>
      </c>
      <c r="I34" s="250">
        <v>110.348409</v>
      </c>
      <c r="J34" s="250">
        <v>103.744169</v>
      </c>
      <c r="K34" s="250">
        <v>100.383973</v>
      </c>
      <c r="L34" s="250">
        <v>104.855065</v>
      </c>
      <c r="M34" s="250">
        <v>104.075187</v>
      </c>
      <c r="N34" s="250">
        <v>102.79285400000001</v>
      </c>
      <c r="O34" s="250">
        <v>99.144744000000003</v>
      </c>
      <c r="P34" s="250">
        <v>98.637321</v>
      </c>
      <c r="Q34" s="250">
        <v>96.932056000000003</v>
      </c>
      <c r="R34" s="250">
        <v>108.07230199999999</v>
      </c>
      <c r="S34" s="250">
        <v>115.700254</v>
      </c>
      <c r="T34" s="250">
        <v>116.860902</v>
      </c>
      <c r="U34" s="250">
        <v>110.661384</v>
      </c>
      <c r="V34" s="250">
        <v>110.268097</v>
      </c>
      <c r="W34" s="250">
        <v>110.614957</v>
      </c>
      <c r="X34" s="250">
        <v>118.56643200000001</v>
      </c>
      <c r="Y34" s="250">
        <v>122.357287</v>
      </c>
      <c r="Z34" s="250">
        <v>128.17629199999999</v>
      </c>
      <c r="AA34" s="250">
        <v>134.38400999999999</v>
      </c>
      <c r="AB34" s="250">
        <v>139.36110099999999</v>
      </c>
      <c r="AC34" s="250">
        <v>145.28303700000001</v>
      </c>
      <c r="AD34" s="250">
        <v>151.80708300000001</v>
      </c>
      <c r="AE34" s="250">
        <v>154.13032899999999</v>
      </c>
      <c r="AF34" s="250">
        <v>150.52528699999999</v>
      </c>
      <c r="AG34" s="250">
        <v>137.96951999999999</v>
      </c>
      <c r="AH34" s="250">
        <v>129.44430399999999</v>
      </c>
      <c r="AI34" s="250">
        <v>129.17302699999999</v>
      </c>
      <c r="AJ34" s="250">
        <v>133.54653999999999</v>
      </c>
      <c r="AK34" s="250">
        <v>136.30420899999999</v>
      </c>
      <c r="AL34" s="250">
        <v>133.32667799999999</v>
      </c>
      <c r="AM34" s="250">
        <v>125.546835</v>
      </c>
      <c r="AN34" s="250">
        <v>109.517983</v>
      </c>
      <c r="AO34" s="250">
        <v>111.45868900000001</v>
      </c>
      <c r="AP34" s="250">
        <v>117.343678</v>
      </c>
      <c r="AQ34" s="250">
        <v>119.79675400000001</v>
      </c>
      <c r="AR34" s="250">
        <v>110.85498</v>
      </c>
      <c r="AS34" s="250">
        <v>97.323251999999997</v>
      </c>
      <c r="AT34" s="250">
        <v>84.428207999999998</v>
      </c>
      <c r="AU34" s="250">
        <v>80.415199000000001</v>
      </c>
      <c r="AV34" s="250">
        <v>84.836618000000001</v>
      </c>
      <c r="AW34" s="250">
        <v>91.133470000000003</v>
      </c>
      <c r="AX34" s="250">
        <v>93.651859999999999</v>
      </c>
      <c r="AY34" s="316">
        <v>93.985119999999995</v>
      </c>
      <c r="AZ34" s="316">
        <v>94.112260000000006</v>
      </c>
      <c r="BA34" s="316">
        <v>102.3561</v>
      </c>
      <c r="BB34" s="316">
        <v>111.2086</v>
      </c>
      <c r="BC34" s="316">
        <v>115.91930000000001</v>
      </c>
      <c r="BD34" s="316">
        <v>112.01300000000001</v>
      </c>
      <c r="BE34" s="316">
        <v>98.733980000000003</v>
      </c>
      <c r="BF34" s="316">
        <v>90.035380000000004</v>
      </c>
      <c r="BG34" s="316">
        <v>87.054410000000004</v>
      </c>
      <c r="BH34" s="316">
        <v>90.883780000000002</v>
      </c>
      <c r="BI34" s="316">
        <v>92.468389999999999</v>
      </c>
      <c r="BJ34" s="316">
        <v>84.853449999999995</v>
      </c>
      <c r="BK34" s="316">
        <v>81.395579999999995</v>
      </c>
      <c r="BL34" s="316">
        <v>80.375579999999999</v>
      </c>
      <c r="BM34" s="316">
        <v>88.916730000000001</v>
      </c>
      <c r="BN34" s="316">
        <v>98.763679999999994</v>
      </c>
      <c r="BO34" s="316">
        <v>104.5331</v>
      </c>
      <c r="BP34" s="316">
        <v>100.6326</v>
      </c>
      <c r="BQ34" s="316">
        <v>90.849549999999994</v>
      </c>
      <c r="BR34" s="316">
        <v>86.073160000000001</v>
      </c>
      <c r="BS34" s="316">
        <v>85.815370000000001</v>
      </c>
      <c r="BT34" s="316">
        <v>91.887090000000001</v>
      </c>
      <c r="BU34" s="316">
        <v>95.949849999999998</v>
      </c>
      <c r="BV34" s="316">
        <v>91.338549999999998</v>
      </c>
    </row>
    <row r="35" spans="1:74" ht="11.15" customHeight="1" x14ac:dyDescent="0.25">
      <c r="A35" s="98" t="s">
        <v>59</v>
      </c>
      <c r="B35" s="195" t="s">
        <v>63</v>
      </c>
      <c r="C35" s="250">
        <v>3.1251929999999999</v>
      </c>
      <c r="D35" s="250">
        <v>3.0082529999999998</v>
      </c>
      <c r="E35" s="250">
        <v>2.8913120000000001</v>
      </c>
      <c r="F35" s="250">
        <v>2.8929550000000002</v>
      </c>
      <c r="G35" s="250">
        <v>2.8945970000000001</v>
      </c>
      <c r="H35" s="250">
        <v>2.8962400000000001</v>
      </c>
      <c r="I35" s="250">
        <v>2.9386009999999998</v>
      </c>
      <c r="J35" s="250">
        <v>2.9809610000000002</v>
      </c>
      <c r="K35" s="250">
        <v>3.0233219999999998</v>
      </c>
      <c r="L35" s="250">
        <v>3.1015000000000001</v>
      </c>
      <c r="M35" s="250">
        <v>3.1796790000000001</v>
      </c>
      <c r="N35" s="250">
        <v>3.257857</v>
      </c>
      <c r="O35" s="250">
        <v>3.1158079999999999</v>
      </c>
      <c r="P35" s="250">
        <v>2.9737580000000001</v>
      </c>
      <c r="Q35" s="250">
        <v>2.831709</v>
      </c>
      <c r="R35" s="250">
        <v>2.8828290000000001</v>
      </c>
      <c r="S35" s="250">
        <v>2.9339490000000001</v>
      </c>
      <c r="T35" s="250">
        <v>2.9850690000000002</v>
      </c>
      <c r="U35" s="250">
        <v>3.0461659999999999</v>
      </c>
      <c r="V35" s="250">
        <v>3.107262</v>
      </c>
      <c r="W35" s="250">
        <v>3.1683590000000001</v>
      </c>
      <c r="X35" s="250">
        <v>3.1983519999999999</v>
      </c>
      <c r="Y35" s="250">
        <v>3.2283439999999999</v>
      </c>
      <c r="Z35" s="250">
        <v>3.258337</v>
      </c>
      <c r="AA35" s="250">
        <v>3.178963</v>
      </c>
      <c r="AB35" s="250">
        <v>3.0995900000000001</v>
      </c>
      <c r="AC35" s="250">
        <v>3.020216</v>
      </c>
      <c r="AD35" s="250">
        <v>3.0196689999999999</v>
      </c>
      <c r="AE35" s="250">
        <v>3.0191219999999999</v>
      </c>
      <c r="AF35" s="250">
        <v>3.0185749999999998</v>
      </c>
      <c r="AG35" s="250">
        <v>2.9813800000000001</v>
      </c>
      <c r="AH35" s="250">
        <v>2.9441850000000001</v>
      </c>
      <c r="AI35" s="250">
        <v>2.90699</v>
      </c>
      <c r="AJ35" s="250">
        <v>2.887165</v>
      </c>
      <c r="AK35" s="250">
        <v>2.86734</v>
      </c>
      <c r="AL35" s="250">
        <v>2.847515</v>
      </c>
      <c r="AM35" s="250">
        <v>2.7499579999999999</v>
      </c>
      <c r="AN35" s="250">
        <v>2.6524000000000001</v>
      </c>
      <c r="AO35" s="250">
        <v>2.554843</v>
      </c>
      <c r="AP35" s="250">
        <v>2.5804119999999999</v>
      </c>
      <c r="AQ35" s="250">
        <v>2.605982</v>
      </c>
      <c r="AR35" s="250">
        <v>2.631551</v>
      </c>
      <c r="AS35" s="250">
        <v>3.581467</v>
      </c>
      <c r="AT35" s="250">
        <v>3.568289</v>
      </c>
      <c r="AU35" s="250">
        <v>3.5545230000000001</v>
      </c>
      <c r="AV35" s="250">
        <v>3.490723</v>
      </c>
      <c r="AW35" s="250">
        <v>3.431324</v>
      </c>
      <c r="AX35" s="250">
        <v>3.3706550000000002</v>
      </c>
      <c r="AY35" s="316">
        <v>3.4959790000000002</v>
      </c>
      <c r="AZ35" s="316">
        <v>3.2336260000000001</v>
      </c>
      <c r="BA35" s="316">
        <v>3.6301860000000001</v>
      </c>
      <c r="BB35" s="316">
        <v>3.580622</v>
      </c>
      <c r="BC35" s="316">
        <v>3.5257480000000001</v>
      </c>
      <c r="BD35" s="316">
        <v>3.475066</v>
      </c>
      <c r="BE35" s="316">
        <v>3.4606910000000002</v>
      </c>
      <c r="BF35" s="316">
        <v>3.4510269999999998</v>
      </c>
      <c r="BG35" s="316">
        <v>3.4440569999999999</v>
      </c>
      <c r="BH35" s="316">
        <v>3.383203</v>
      </c>
      <c r="BI35" s="316">
        <v>3.3279179999999999</v>
      </c>
      <c r="BJ35" s="316">
        <v>3.2724099999999998</v>
      </c>
      <c r="BK35" s="316">
        <v>3.0917319999999999</v>
      </c>
      <c r="BL35" s="316">
        <v>2.9133490000000002</v>
      </c>
      <c r="BM35" s="316">
        <v>2.7259739999999999</v>
      </c>
      <c r="BN35" s="316">
        <v>2.7555260000000001</v>
      </c>
      <c r="BO35" s="316">
        <v>2.7860369999999999</v>
      </c>
      <c r="BP35" s="316">
        <v>2.8154629999999998</v>
      </c>
      <c r="BQ35" s="316">
        <v>2.8759709999999998</v>
      </c>
      <c r="BR35" s="316">
        <v>2.936655</v>
      </c>
      <c r="BS35" s="316">
        <v>2.9989889999999999</v>
      </c>
      <c r="BT35" s="316">
        <v>3.0093529999999999</v>
      </c>
      <c r="BU35" s="316">
        <v>3.0202420000000001</v>
      </c>
      <c r="BV35" s="316">
        <v>3.0280969999999998</v>
      </c>
    </row>
    <row r="36" spans="1:74" ht="11.15" customHeight="1" x14ac:dyDescent="0.25">
      <c r="A36" s="98" t="s">
        <v>60</v>
      </c>
      <c r="B36" s="195" t="s">
        <v>239</v>
      </c>
      <c r="C36" s="250">
        <v>1.6479470000000001</v>
      </c>
      <c r="D36" s="250">
        <v>1.5779399999999999</v>
      </c>
      <c r="E36" s="250">
        <v>1.5079340000000001</v>
      </c>
      <c r="F36" s="250">
        <v>1.5438620000000001</v>
      </c>
      <c r="G36" s="250">
        <v>1.5797909999999999</v>
      </c>
      <c r="H36" s="250">
        <v>1.6157189999999999</v>
      </c>
      <c r="I36" s="250">
        <v>1.680688</v>
      </c>
      <c r="J36" s="250">
        <v>1.745657</v>
      </c>
      <c r="K36" s="250">
        <v>1.8106260000000001</v>
      </c>
      <c r="L36" s="250">
        <v>1.80938</v>
      </c>
      <c r="M36" s="250">
        <v>1.808135</v>
      </c>
      <c r="N36" s="250">
        <v>1.806889</v>
      </c>
      <c r="O36" s="250">
        <v>1.8730880000000001</v>
      </c>
      <c r="P36" s="250">
        <v>1.939287</v>
      </c>
      <c r="Q36" s="250">
        <v>2.0054859999999999</v>
      </c>
      <c r="R36" s="250">
        <v>2.1023290000000001</v>
      </c>
      <c r="S36" s="250">
        <v>2.199173</v>
      </c>
      <c r="T36" s="250">
        <v>2.2960159999999998</v>
      </c>
      <c r="U36" s="250">
        <v>2.35162</v>
      </c>
      <c r="V36" s="250">
        <v>2.4072249999999999</v>
      </c>
      <c r="W36" s="250">
        <v>2.4628290000000002</v>
      </c>
      <c r="X36" s="250">
        <v>2.4195359999999999</v>
      </c>
      <c r="Y36" s="250">
        <v>2.3762439999999998</v>
      </c>
      <c r="Z36" s="250">
        <v>2.332951</v>
      </c>
      <c r="AA36" s="250">
        <v>2.2712829999999999</v>
      </c>
      <c r="AB36" s="250">
        <v>2.209616</v>
      </c>
      <c r="AC36" s="250">
        <v>2.147948</v>
      </c>
      <c r="AD36" s="250">
        <v>2.1060650000000001</v>
      </c>
      <c r="AE36" s="250">
        <v>2.0641829999999999</v>
      </c>
      <c r="AF36" s="250">
        <v>2.0223</v>
      </c>
      <c r="AG36" s="250">
        <v>2.006513</v>
      </c>
      <c r="AH36" s="250">
        <v>1.990726</v>
      </c>
      <c r="AI36" s="250">
        <v>1.974939</v>
      </c>
      <c r="AJ36" s="250">
        <v>1.8679140000000001</v>
      </c>
      <c r="AK36" s="250">
        <v>1.7608900000000001</v>
      </c>
      <c r="AL36" s="250">
        <v>1.6538649999999999</v>
      </c>
      <c r="AM36" s="250">
        <v>1.6176219999999999</v>
      </c>
      <c r="AN36" s="250">
        <v>1.581378</v>
      </c>
      <c r="AO36" s="250">
        <v>1.5451349999999999</v>
      </c>
      <c r="AP36" s="250">
        <v>1.6478090000000001</v>
      </c>
      <c r="AQ36" s="250">
        <v>1.7504839999999999</v>
      </c>
      <c r="AR36" s="250">
        <v>1.8531580000000001</v>
      </c>
      <c r="AS36" s="250">
        <v>1.994156</v>
      </c>
      <c r="AT36" s="250">
        <v>2.0351919999999999</v>
      </c>
      <c r="AU36" s="250">
        <v>2.090684</v>
      </c>
      <c r="AV36" s="250">
        <v>2.0685289999999998</v>
      </c>
      <c r="AW36" s="250">
        <v>2.0439620000000001</v>
      </c>
      <c r="AX36" s="250">
        <v>2.0269520000000001</v>
      </c>
      <c r="AY36" s="316">
        <v>1.9651099999999999</v>
      </c>
      <c r="AZ36" s="316">
        <v>1.775358</v>
      </c>
      <c r="BA36" s="316">
        <v>1.6308370000000001</v>
      </c>
      <c r="BB36" s="316">
        <v>1.776456</v>
      </c>
      <c r="BC36" s="316">
        <v>1.9134910000000001</v>
      </c>
      <c r="BD36" s="316">
        <v>2.0588069999999998</v>
      </c>
      <c r="BE36" s="316">
        <v>2.079453</v>
      </c>
      <c r="BF36" s="316">
        <v>2.145184</v>
      </c>
      <c r="BG36" s="316">
        <v>2.2108029999999999</v>
      </c>
      <c r="BH36" s="316">
        <v>2.1988669999999999</v>
      </c>
      <c r="BI36" s="316">
        <v>2.186788</v>
      </c>
      <c r="BJ36" s="316">
        <v>2.179182</v>
      </c>
      <c r="BK36" s="316">
        <v>2.1262050000000001</v>
      </c>
      <c r="BL36" s="316">
        <v>2.0719959999999999</v>
      </c>
      <c r="BM36" s="316">
        <v>2.0222959999999999</v>
      </c>
      <c r="BN36" s="316">
        <v>2.0694979999999998</v>
      </c>
      <c r="BO36" s="316">
        <v>2.1164879999999999</v>
      </c>
      <c r="BP36" s="316">
        <v>2.161378</v>
      </c>
      <c r="BQ36" s="316">
        <v>2.169222</v>
      </c>
      <c r="BR36" s="316">
        <v>2.179945</v>
      </c>
      <c r="BS36" s="316">
        <v>2.1939989999999998</v>
      </c>
      <c r="BT36" s="316">
        <v>2.211125</v>
      </c>
      <c r="BU36" s="316">
        <v>2.2180610000000001</v>
      </c>
      <c r="BV36" s="316">
        <v>2.230397</v>
      </c>
    </row>
    <row r="37" spans="1:74" ht="11.15" customHeight="1" x14ac:dyDescent="0.25">
      <c r="A37" s="98" t="s">
        <v>197</v>
      </c>
      <c r="B37" s="446" t="s">
        <v>198</v>
      </c>
      <c r="C37" s="250">
        <v>0.29839100000000002</v>
      </c>
      <c r="D37" s="250">
        <v>0.28661199999999998</v>
      </c>
      <c r="E37" s="250">
        <v>0.27483400000000002</v>
      </c>
      <c r="F37" s="250">
        <v>0.26844499999999999</v>
      </c>
      <c r="G37" s="250">
        <v>0.26205499999999998</v>
      </c>
      <c r="H37" s="250">
        <v>0.255666</v>
      </c>
      <c r="I37" s="250">
        <v>0.25709199999999999</v>
      </c>
      <c r="J37" s="250">
        <v>0.25851800000000003</v>
      </c>
      <c r="K37" s="250">
        <v>0.25994400000000001</v>
      </c>
      <c r="L37" s="250">
        <v>0.25559100000000001</v>
      </c>
      <c r="M37" s="250">
        <v>0.25123699999999999</v>
      </c>
      <c r="N37" s="250">
        <v>0.24688399999999999</v>
      </c>
      <c r="O37" s="250">
        <v>0.238121</v>
      </c>
      <c r="P37" s="250">
        <v>0.22935900000000001</v>
      </c>
      <c r="Q37" s="250">
        <v>0.22059599999999999</v>
      </c>
      <c r="R37" s="250">
        <v>0.214222</v>
      </c>
      <c r="S37" s="250">
        <v>0.20784900000000001</v>
      </c>
      <c r="T37" s="250">
        <v>0.20147499999999999</v>
      </c>
      <c r="U37" s="250">
        <v>0.21167800000000001</v>
      </c>
      <c r="V37" s="250">
        <v>0.221882</v>
      </c>
      <c r="W37" s="250">
        <v>0.23208500000000001</v>
      </c>
      <c r="X37" s="250">
        <v>0.236873</v>
      </c>
      <c r="Y37" s="250">
        <v>0.24166000000000001</v>
      </c>
      <c r="Z37" s="250">
        <v>0.246448</v>
      </c>
      <c r="AA37" s="250">
        <v>0.23490800000000001</v>
      </c>
      <c r="AB37" s="250">
        <v>0.22336800000000001</v>
      </c>
      <c r="AC37" s="250">
        <v>0.21182799999999999</v>
      </c>
      <c r="AD37" s="250">
        <v>0.21205199999999999</v>
      </c>
      <c r="AE37" s="250">
        <v>0.21227599999999999</v>
      </c>
      <c r="AF37" s="250">
        <v>0.21249999999999999</v>
      </c>
      <c r="AG37" s="250">
        <v>0.21967999999999999</v>
      </c>
      <c r="AH37" s="250">
        <v>0.22686000000000001</v>
      </c>
      <c r="AI37" s="250">
        <v>0.23404</v>
      </c>
      <c r="AJ37" s="250">
        <v>0.239396</v>
      </c>
      <c r="AK37" s="250">
        <v>0.244753</v>
      </c>
      <c r="AL37" s="250">
        <v>0.25010900000000003</v>
      </c>
      <c r="AM37" s="250">
        <v>0.24307899999999999</v>
      </c>
      <c r="AN37" s="250">
        <v>0.23604800000000001</v>
      </c>
      <c r="AO37" s="250">
        <v>0.229018</v>
      </c>
      <c r="AP37" s="250">
        <v>0.22279399999999999</v>
      </c>
      <c r="AQ37" s="250">
        <v>0.21656900000000001</v>
      </c>
      <c r="AR37" s="250">
        <v>0.210345</v>
      </c>
      <c r="AS37" s="250">
        <v>0.18441589999999999</v>
      </c>
      <c r="AT37" s="250">
        <v>0.18484390000000001</v>
      </c>
      <c r="AU37" s="250">
        <v>0.18453649999999999</v>
      </c>
      <c r="AV37" s="250">
        <v>0.1845405</v>
      </c>
      <c r="AW37" s="250">
        <v>0.1764812</v>
      </c>
      <c r="AX37" s="250">
        <v>0.17016300000000001</v>
      </c>
      <c r="AY37" s="316">
        <v>0.18166599999999999</v>
      </c>
      <c r="AZ37" s="316">
        <v>0.1707629</v>
      </c>
      <c r="BA37" s="316">
        <v>0.1744879</v>
      </c>
      <c r="BB37" s="316">
        <v>0.17142550000000001</v>
      </c>
      <c r="BC37" s="316">
        <v>0.1782147</v>
      </c>
      <c r="BD37" s="316">
        <v>0.17578079999999999</v>
      </c>
      <c r="BE37" s="316">
        <v>0.17605879999999999</v>
      </c>
      <c r="BF37" s="316">
        <v>0.17612459999999999</v>
      </c>
      <c r="BG37" s="316">
        <v>0.17577690000000001</v>
      </c>
      <c r="BH37" s="316">
        <v>0.1754965</v>
      </c>
      <c r="BI37" s="316">
        <v>0.16804089999999999</v>
      </c>
      <c r="BJ37" s="316">
        <v>0.16093569999999999</v>
      </c>
      <c r="BK37" s="316">
        <v>0.1438401</v>
      </c>
      <c r="BL37" s="316">
        <v>0.1263755</v>
      </c>
      <c r="BM37" s="316">
        <v>0.1090315</v>
      </c>
      <c r="BN37" s="316">
        <v>0.1075537</v>
      </c>
      <c r="BO37" s="316">
        <v>0.10592509999999999</v>
      </c>
      <c r="BP37" s="316">
        <v>0.1048964</v>
      </c>
      <c r="BQ37" s="316">
        <v>0.1074263</v>
      </c>
      <c r="BR37" s="316">
        <v>0.109836</v>
      </c>
      <c r="BS37" s="316">
        <v>0.11195670000000001</v>
      </c>
      <c r="BT37" s="316">
        <v>0.10330640000000001</v>
      </c>
      <c r="BU37" s="316">
        <v>9.74468E-2</v>
      </c>
      <c r="BV37" s="316">
        <v>9.1720999999999997E-2</v>
      </c>
    </row>
    <row r="38" spans="1:74" ht="11.15" customHeight="1" x14ac:dyDescent="0.25">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347"/>
      <c r="AZ38" s="347"/>
      <c r="BA38" s="347"/>
      <c r="BB38" s="347"/>
      <c r="BC38" s="347"/>
      <c r="BD38" s="347"/>
      <c r="BE38" s="347"/>
      <c r="BF38" s="347"/>
      <c r="BG38" s="347"/>
      <c r="BH38" s="347"/>
      <c r="BI38" s="347"/>
      <c r="BJ38" s="347"/>
      <c r="BK38" s="347"/>
      <c r="BL38" s="347"/>
      <c r="BM38" s="347"/>
      <c r="BN38" s="347"/>
      <c r="BO38" s="347"/>
      <c r="BP38" s="347"/>
      <c r="BQ38" s="347"/>
      <c r="BR38" s="347"/>
      <c r="BS38" s="347"/>
      <c r="BT38" s="347"/>
      <c r="BU38" s="347"/>
      <c r="BV38" s="347"/>
    </row>
    <row r="39" spans="1:74" ht="11.15" customHeight="1" x14ac:dyDescent="0.25">
      <c r="A39" s="98"/>
      <c r="B39" s="91" t="s">
        <v>48</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347"/>
      <c r="AZ39" s="347"/>
      <c r="BA39" s="347"/>
      <c r="BB39" s="347"/>
      <c r="BC39" s="347"/>
      <c r="BD39" s="347"/>
      <c r="BE39" s="347"/>
      <c r="BF39" s="347"/>
      <c r="BG39" s="347"/>
      <c r="BH39" s="347"/>
      <c r="BI39" s="347"/>
      <c r="BJ39" s="347"/>
      <c r="BK39" s="347"/>
      <c r="BL39" s="347"/>
      <c r="BM39" s="347"/>
      <c r="BN39" s="347"/>
      <c r="BO39" s="347"/>
      <c r="BP39" s="347"/>
      <c r="BQ39" s="347"/>
      <c r="BR39" s="347"/>
      <c r="BS39" s="347"/>
      <c r="BT39" s="347"/>
      <c r="BU39" s="347"/>
      <c r="BV39" s="347"/>
    </row>
    <row r="40" spans="1:74" ht="11.15" customHeight="1" x14ac:dyDescent="0.25">
      <c r="A40" s="98"/>
      <c r="B40" s="97" t="s">
        <v>49</v>
      </c>
      <c r="C40" s="227"/>
      <c r="D40" s="227"/>
      <c r="E40" s="227"/>
      <c r="F40" s="227"/>
      <c r="G40" s="227"/>
      <c r="H40" s="227"/>
      <c r="I40" s="227"/>
      <c r="J40" s="227"/>
      <c r="K40" s="227"/>
      <c r="L40" s="227"/>
      <c r="M40" s="227"/>
      <c r="N40" s="227"/>
      <c r="O40" s="227"/>
      <c r="P40" s="227"/>
      <c r="Q40" s="227"/>
      <c r="R40" s="227"/>
      <c r="S40" s="227"/>
      <c r="T40" s="227"/>
      <c r="U40" s="227"/>
      <c r="V40" s="227"/>
      <c r="W40" s="227"/>
      <c r="X40" s="227"/>
      <c r="Y40" s="227"/>
      <c r="Z40" s="227"/>
      <c r="AA40" s="227"/>
      <c r="AB40" s="227"/>
      <c r="AC40" s="227"/>
      <c r="AD40" s="227"/>
      <c r="AE40" s="227"/>
      <c r="AF40" s="227"/>
      <c r="AG40" s="227"/>
      <c r="AH40" s="227"/>
      <c r="AI40" s="227"/>
      <c r="AJ40" s="227"/>
      <c r="AK40" s="227"/>
      <c r="AL40" s="227"/>
      <c r="AM40" s="227"/>
      <c r="AN40" s="227"/>
      <c r="AO40" s="227"/>
      <c r="AP40" s="227"/>
      <c r="AQ40" s="227"/>
      <c r="AR40" s="227"/>
      <c r="AS40" s="227"/>
      <c r="AT40" s="227"/>
      <c r="AU40" s="227"/>
      <c r="AV40" s="227"/>
      <c r="AW40" s="227"/>
      <c r="AX40" s="227"/>
      <c r="AY40" s="346"/>
      <c r="AZ40" s="346"/>
      <c r="BA40" s="346"/>
      <c r="BB40" s="346"/>
      <c r="BC40" s="346"/>
      <c r="BD40" s="346"/>
      <c r="BE40" s="346"/>
      <c r="BF40" s="346"/>
      <c r="BG40" s="346"/>
      <c r="BH40" s="346"/>
      <c r="BI40" s="346"/>
      <c r="BJ40" s="346"/>
      <c r="BK40" s="346"/>
      <c r="BL40" s="346"/>
      <c r="BM40" s="346"/>
      <c r="BN40" s="346"/>
      <c r="BO40" s="346"/>
      <c r="BP40" s="346"/>
      <c r="BQ40" s="346"/>
      <c r="BR40" s="346"/>
      <c r="BS40" s="346"/>
      <c r="BT40" s="346"/>
      <c r="BU40" s="346"/>
      <c r="BV40" s="346"/>
    </row>
    <row r="41" spans="1:74" ht="11.15" customHeight="1" x14ac:dyDescent="0.25">
      <c r="A41" s="98" t="s">
        <v>55</v>
      </c>
      <c r="B41" s="195" t="s">
        <v>57</v>
      </c>
      <c r="C41" s="253">
        <v>6.4547315496</v>
      </c>
      <c r="D41" s="253">
        <v>6.4547315496</v>
      </c>
      <c r="E41" s="253">
        <v>6.4547315496</v>
      </c>
      <c r="F41" s="253">
        <v>6.4547315496</v>
      </c>
      <c r="G41" s="253">
        <v>6.4547315496</v>
      </c>
      <c r="H41" s="253">
        <v>6.4547315496</v>
      </c>
      <c r="I41" s="253">
        <v>6.4547315496</v>
      </c>
      <c r="J41" s="253">
        <v>6.4547315496</v>
      </c>
      <c r="K41" s="253">
        <v>6.4547315496</v>
      </c>
      <c r="L41" s="253">
        <v>6.4547315496</v>
      </c>
      <c r="M41" s="253">
        <v>6.4547315496</v>
      </c>
      <c r="N41" s="253">
        <v>6.4547315496</v>
      </c>
      <c r="O41" s="253">
        <v>6.3676961752999999</v>
      </c>
      <c r="P41" s="253">
        <v>6.3676961752999999</v>
      </c>
      <c r="Q41" s="253">
        <v>6.3676961752999999</v>
      </c>
      <c r="R41" s="253">
        <v>6.3676961752999999</v>
      </c>
      <c r="S41" s="253">
        <v>6.3676961752999999</v>
      </c>
      <c r="T41" s="253">
        <v>6.3676961752999999</v>
      </c>
      <c r="U41" s="253">
        <v>6.3676961752999999</v>
      </c>
      <c r="V41" s="253">
        <v>6.3676961752999999</v>
      </c>
      <c r="W41" s="253">
        <v>6.3676961752999999</v>
      </c>
      <c r="X41" s="253">
        <v>6.3676961752999999</v>
      </c>
      <c r="Y41" s="253">
        <v>6.3676961752999999</v>
      </c>
      <c r="Z41" s="253">
        <v>6.3676961752999999</v>
      </c>
      <c r="AA41" s="253">
        <v>6.3653438678000001</v>
      </c>
      <c r="AB41" s="253">
        <v>6.3653438678000001</v>
      </c>
      <c r="AC41" s="253">
        <v>6.3653438678000001</v>
      </c>
      <c r="AD41" s="253">
        <v>6.3653438678000001</v>
      </c>
      <c r="AE41" s="253">
        <v>6.3653438678000001</v>
      </c>
      <c r="AF41" s="253">
        <v>6.3653438678000001</v>
      </c>
      <c r="AG41" s="253">
        <v>6.3653438678000001</v>
      </c>
      <c r="AH41" s="253">
        <v>6.3653438678000001</v>
      </c>
      <c r="AI41" s="253">
        <v>6.3653438678000001</v>
      </c>
      <c r="AJ41" s="253">
        <v>6.3653438678000001</v>
      </c>
      <c r="AK41" s="253">
        <v>6.3653438678000001</v>
      </c>
      <c r="AL41" s="253">
        <v>6.3653438678000001</v>
      </c>
      <c r="AM41" s="253">
        <v>6.3206500269000001</v>
      </c>
      <c r="AN41" s="253">
        <v>6.3206500269000001</v>
      </c>
      <c r="AO41" s="253">
        <v>6.3206500269000001</v>
      </c>
      <c r="AP41" s="253">
        <v>6.3206500269000001</v>
      </c>
      <c r="AQ41" s="253">
        <v>6.3206500269000001</v>
      </c>
      <c r="AR41" s="253">
        <v>6.3206500269000001</v>
      </c>
      <c r="AS41" s="253">
        <v>6.3206500269000001</v>
      </c>
      <c r="AT41" s="253">
        <v>6.3206500269000001</v>
      </c>
      <c r="AU41" s="253">
        <v>6.3206500269000001</v>
      </c>
      <c r="AV41" s="253">
        <v>6.3206500269000001</v>
      </c>
      <c r="AW41" s="253">
        <v>6.3206500269000001</v>
      </c>
      <c r="AX41" s="253">
        <v>6.3206500269000001</v>
      </c>
      <c r="AY41" s="348">
        <v>6.2971269999999997</v>
      </c>
      <c r="AZ41" s="348">
        <v>6.2971269999999997</v>
      </c>
      <c r="BA41" s="348">
        <v>6.2971269999999997</v>
      </c>
      <c r="BB41" s="348">
        <v>6.2971269999999997</v>
      </c>
      <c r="BC41" s="348">
        <v>6.2971269999999997</v>
      </c>
      <c r="BD41" s="348">
        <v>6.2971269999999997</v>
      </c>
      <c r="BE41" s="348">
        <v>6.2971269999999997</v>
      </c>
      <c r="BF41" s="348">
        <v>6.2971269999999997</v>
      </c>
      <c r="BG41" s="348">
        <v>6.2971269999999997</v>
      </c>
      <c r="BH41" s="348">
        <v>6.2971269999999997</v>
      </c>
      <c r="BI41" s="348">
        <v>6.2971269999999997</v>
      </c>
      <c r="BJ41" s="348">
        <v>6.2971269999999997</v>
      </c>
      <c r="BK41" s="348">
        <v>6.2147959999999998</v>
      </c>
      <c r="BL41" s="348">
        <v>6.2147959999999998</v>
      </c>
      <c r="BM41" s="348">
        <v>6.2147959999999998</v>
      </c>
      <c r="BN41" s="348">
        <v>6.2147959999999998</v>
      </c>
      <c r="BO41" s="348">
        <v>6.2147959999999998</v>
      </c>
      <c r="BP41" s="348">
        <v>6.2147959999999998</v>
      </c>
      <c r="BQ41" s="348">
        <v>6.2147959999999998</v>
      </c>
      <c r="BR41" s="348">
        <v>6.2147959999999998</v>
      </c>
      <c r="BS41" s="348">
        <v>6.2147959999999998</v>
      </c>
      <c r="BT41" s="348">
        <v>6.2147959999999998</v>
      </c>
      <c r="BU41" s="348">
        <v>6.2147959999999998</v>
      </c>
      <c r="BV41" s="348">
        <v>6.2147959999999998</v>
      </c>
    </row>
    <row r="42" spans="1:74" ht="11.15" customHeight="1" x14ac:dyDescent="0.25">
      <c r="A42" s="98"/>
      <c r="B42" s="97" t="s">
        <v>53</v>
      </c>
      <c r="C42" s="226"/>
      <c r="D42" s="226"/>
      <c r="E42" s="226"/>
      <c r="F42" s="226"/>
      <c r="G42" s="226"/>
      <c r="H42" s="226"/>
      <c r="I42" s="226"/>
      <c r="J42" s="226"/>
      <c r="K42" s="226"/>
      <c r="L42" s="226"/>
      <c r="M42" s="226"/>
      <c r="N42" s="226"/>
      <c r="O42" s="226"/>
      <c r="P42" s="226"/>
      <c r="Q42" s="226"/>
      <c r="R42" s="226"/>
      <c r="S42" s="226"/>
      <c r="T42" s="226"/>
      <c r="U42" s="226"/>
      <c r="V42" s="226"/>
      <c r="W42" s="226"/>
      <c r="X42" s="226"/>
      <c r="Y42" s="226"/>
      <c r="Z42" s="226"/>
      <c r="AA42" s="226"/>
      <c r="AB42" s="226"/>
      <c r="AC42" s="226"/>
      <c r="AD42" s="226"/>
      <c r="AE42" s="226"/>
      <c r="AF42" s="226"/>
      <c r="AG42" s="226"/>
      <c r="AH42" s="226"/>
      <c r="AI42" s="226"/>
      <c r="AJ42" s="226"/>
      <c r="AK42" s="226"/>
      <c r="AL42" s="226"/>
      <c r="AM42" s="226"/>
      <c r="AN42" s="226"/>
      <c r="AO42" s="226"/>
      <c r="AP42" s="226"/>
      <c r="AQ42" s="226"/>
      <c r="AR42" s="226"/>
      <c r="AS42" s="226"/>
      <c r="AT42" s="226"/>
      <c r="AU42" s="226"/>
      <c r="AV42" s="226"/>
      <c r="AW42" s="226"/>
      <c r="AX42" s="226"/>
      <c r="AY42" s="349"/>
      <c r="AZ42" s="349"/>
      <c r="BA42" s="349"/>
      <c r="BB42" s="349"/>
      <c r="BC42" s="349"/>
      <c r="BD42" s="349"/>
      <c r="BE42" s="349"/>
      <c r="BF42" s="349"/>
      <c r="BG42" s="349"/>
      <c r="BH42" s="349"/>
      <c r="BI42" s="349"/>
      <c r="BJ42" s="349"/>
      <c r="BK42" s="349"/>
      <c r="BL42" s="349"/>
      <c r="BM42" s="349"/>
      <c r="BN42" s="349"/>
      <c r="BO42" s="349"/>
      <c r="BP42" s="349"/>
      <c r="BQ42" s="349"/>
      <c r="BR42" s="349"/>
      <c r="BS42" s="349"/>
      <c r="BT42" s="349"/>
      <c r="BU42" s="349"/>
      <c r="BV42" s="349"/>
    </row>
    <row r="43" spans="1:74" ht="11.15" customHeight="1" x14ac:dyDescent="0.25">
      <c r="A43" s="98" t="s">
        <v>593</v>
      </c>
      <c r="B43" s="195" t="s">
        <v>58</v>
      </c>
      <c r="C43" s="262">
        <v>0.24292626728</v>
      </c>
      <c r="D43" s="262">
        <v>0.25241836735000001</v>
      </c>
      <c r="E43" s="262">
        <v>0.25819354839000003</v>
      </c>
      <c r="F43" s="262">
        <v>0.25464285714000001</v>
      </c>
      <c r="G43" s="262">
        <v>0.25275115206999998</v>
      </c>
      <c r="H43" s="262">
        <v>0.25158095238</v>
      </c>
      <c r="I43" s="262">
        <v>0.25836866358999999</v>
      </c>
      <c r="J43" s="262">
        <v>0.26530414746999997</v>
      </c>
      <c r="K43" s="262">
        <v>0.26638571429000002</v>
      </c>
      <c r="L43" s="262">
        <v>0.26890322580999998</v>
      </c>
      <c r="M43" s="262">
        <v>0.27294285713999999</v>
      </c>
      <c r="N43" s="262">
        <v>0.26907373272000001</v>
      </c>
      <c r="O43" s="262">
        <v>0.27165898618000001</v>
      </c>
      <c r="P43" s="262">
        <v>0.27174999999999999</v>
      </c>
      <c r="Q43" s="262">
        <v>0.27561290322999998</v>
      </c>
      <c r="R43" s="262">
        <v>0.27287619048</v>
      </c>
      <c r="S43" s="262">
        <v>0.27204147465</v>
      </c>
      <c r="T43" s="262">
        <v>0.26721658986000002</v>
      </c>
      <c r="U43" s="262">
        <v>0.26660952381000003</v>
      </c>
      <c r="V43" s="262">
        <v>0.26590322580999998</v>
      </c>
      <c r="W43" s="262">
        <v>0.25984761904999998</v>
      </c>
      <c r="X43" s="262">
        <v>0.26339170506999998</v>
      </c>
      <c r="Y43" s="262">
        <v>0.26578095237999999</v>
      </c>
      <c r="Z43" s="262">
        <v>0.26488479262999998</v>
      </c>
      <c r="AA43" s="262">
        <v>0.27403686636000002</v>
      </c>
      <c r="AB43" s="262">
        <v>0.27253201970000002</v>
      </c>
      <c r="AC43" s="262">
        <v>0.25678801842999999</v>
      </c>
      <c r="AD43" s="262">
        <v>0.18255714285999999</v>
      </c>
      <c r="AE43" s="262">
        <v>0.16480184332</v>
      </c>
      <c r="AF43" s="262">
        <v>0.17472380952</v>
      </c>
      <c r="AG43" s="262">
        <v>0.18638248848</v>
      </c>
      <c r="AH43" s="262">
        <v>0.19732380952</v>
      </c>
      <c r="AI43" s="262">
        <v>0.20843333333</v>
      </c>
      <c r="AJ43" s="262">
        <v>0.21845161290000001</v>
      </c>
      <c r="AK43" s="262">
        <v>0.2248</v>
      </c>
      <c r="AL43" s="262">
        <v>0.22878801842999999</v>
      </c>
      <c r="AM43" s="262">
        <v>0.23743317972</v>
      </c>
      <c r="AN43" s="262">
        <v>0.24818367347</v>
      </c>
      <c r="AO43" s="262">
        <v>0.25120737326999998</v>
      </c>
      <c r="AP43" s="262">
        <v>0.25338095238000002</v>
      </c>
      <c r="AQ43" s="262">
        <v>0.25752073733000003</v>
      </c>
      <c r="AR43" s="262">
        <v>0.26249523809999997</v>
      </c>
      <c r="AS43" s="262">
        <v>0.26594930876</v>
      </c>
      <c r="AT43" s="262">
        <v>0.26744239631</v>
      </c>
      <c r="AU43" s="262">
        <v>0.26798095238000003</v>
      </c>
      <c r="AV43" s="262">
        <v>0.25822119816</v>
      </c>
      <c r="AW43" s="262">
        <v>0.26354761905000001</v>
      </c>
      <c r="AX43" s="262">
        <v>0.25766359446999998</v>
      </c>
      <c r="AY43" s="334">
        <v>0.26890500000000001</v>
      </c>
      <c r="AZ43" s="334">
        <v>0.2841515</v>
      </c>
      <c r="BA43" s="334">
        <v>0.2825047</v>
      </c>
      <c r="BB43" s="334">
        <v>0.27619510000000003</v>
      </c>
      <c r="BC43" s="334">
        <v>0.2728566</v>
      </c>
      <c r="BD43" s="334">
        <v>0.26975500000000002</v>
      </c>
      <c r="BE43" s="334">
        <v>0.27357009999999998</v>
      </c>
      <c r="BF43" s="334">
        <v>0.27803620000000001</v>
      </c>
      <c r="BG43" s="334">
        <v>0.28132210000000002</v>
      </c>
      <c r="BH43" s="334">
        <v>0.28282689999999999</v>
      </c>
      <c r="BI43" s="334">
        <v>0.2872422</v>
      </c>
      <c r="BJ43" s="334">
        <v>0.28618670000000002</v>
      </c>
      <c r="BK43" s="334">
        <v>0.29353940000000001</v>
      </c>
      <c r="BL43" s="334">
        <v>0.30631389999999997</v>
      </c>
      <c r="BM43" s="334">
        <v>0.30220370000000002</v>
      </c>
      <c r="BN43" s="334">
        <v>0.29498380000000002</v>
      </c>
      <c r="BO43" s="334">
        <v>0.29149839999999999</v>
      </c>
      <c r="BP43" s="334">
        <v>0.28840139999999997</v>
      </c>
      <c r="BQ43" s="334">
        <v>0.29211160000000003</v>
      </c>
      <c r="BR43" s="334">
        <v>0.29646739999999999</v>
      </c>
      <c r="BS43" s="334">
        <v>0.29954190000000003</v>
      </c>
      <c r="BT43" s="334">
        <v>0.30074610000000002</v>
      </c>
      <c r="BU43" s="334">
        <v>0.30504209999999998</v>
      </c>
      <c r="BV43" s="334">
        <v>0.30352960000000001</v>
      </c>
    </row>
    <row r="44" spans="1:74" ht="11.15" customHeight="1" x14ac:dyDescent="0.25">
      <c r="A44" s="98"/>
      <c r="B44" s="97" t="s">
        <v>54</v>
      </c>
      <c r="C44" s="226"/>
      <c r="D44" s="226"/>
      <c r="E44" s="226"/>
      <c r="F44" s="226"/>
      <c r="G44" s="226"/>
      <c r="H44" s="226"/>
      <c r="I44" s="226"/>
      <c r="J44" s="226"/>
      <c r="K44" s="226"/>
      <c r="L44" s="226"/>
      <c r="M44" s="226"/>
      <c r="N44" s="226"/>
      <c r="O44" s="226"/>
      <c r="P44" s="226"/>
      <c r="Q44" s="226"/>
      <c r="R44" s="226"/>
      <c r="S44" s="226"/>
      <c r="T44" s="226"/>
      <c r="U44" s="226"/>
      <c r="V44" s="226"/>
      <c r="W44" s="226"/>
      <c r="X44" s="226"/>
      <c r="Y44" s="226"/>
      <c r="Z44" s="226"/>
      <c r="AA44" s="226"/>
      <c r="AB44" s="226"/>
      <c r="AC44" s="226"/>
      <c r="AD44" s="226"/>
      <c r="AE44" s="226"/>
      <c r="AF44" s="226"/>
      <c r="AG44" s="226"/>
      <c r="AH44" s="226"/>
      <c r="AI44" s="226"/>
      <c r="AJ44" s="226"/>
      <c r="AK44" s="226"/>
      <c r="AL44" s="226"/>
      <c r="AM44" s="226"/>
      <c r="AN44" s="226"/>
      <c r="AO44" s="226"/>
      <c r="AP44" s="226"/>
      <c r="AQ44" s="226"/>
      <c r="AR44" s="226"/>
      <c r="AS44" s="226"/>
      <c r="AT44" s="226"/>
      <c r="AU44" s="226"/>
      <c r="AV44" s="226"/>
      <c r="AW44" s="226"/>
      <c r="AX44" s="226"/>
      <c r="AY44" s="349"/>
      <c r="AZ44" s="349"/>
      <c r="BA44" s="349"/>
      <c r="BB44" s="349"/>
      <c r="BC44" s="349"/>
      <c r="BD44" s="349"/>
      <c r="BE44" s="349"/>
      <c r="BF44" s="349"/>
      <c r="BG44" s="349"/>
      <c r="BH44" s="349"/>
      <c r="BI44" s="349"/>
      <c r="BJ44" s="349"/>
      <c r="BK44" s="349"/>
      <c r="BL44" s="349"/>
      <c r="BM44" s="349"/>
      <c r="BN44" s="349"/>
      <c r="BO44" s="349"/>
      <c r="BP44" s="349"/>
      <c r="BQ44" s="349"/>
      <c r="BR44" s="349"/>
      <c r="BS44" s="349"/>
      <c r="BT44" s="349"/>
      <c r="BU44" s="349"/>
      <c r="BV44" s="349"/>
    </row>
    <row r="45" spans="1:74" ht="11.15" customHeight="1" x14ac:dyDescent="0.25">
      <c r="A45" s="98" t="s">
        <v>525</v>
      </c>
      <c r="B45" s="196" t="s">
        <v>56</v>
      </c>
      <c r="C45" s="209">
        <v>2.06</v>
      </c>
      <c r="D45" s="209">
        <v>2.0699999999999998</v>
      </c>
      <c r="E45" s="209">
        <v>2.04</v>
      </c>
      <c r="F45" s="209">
        <v>2.0699999999999998</v>
      </c>
      <c r="G45" s="209">
        <v>2.04</v>
      </c>
      <c r="H45" s="209">
        <v>2.04</v>
      </c>
      <c r="I45" s="209">
        <v>2.0499999999999998</v>
      </c>
      <c r="J45" s="209">
        <v>2.06</v>
      </c>
      <c r="K45" s="209">
        <v>2.0499999999999998</v>
      </c>
      <c r="L45" s="209">
        <v>2.04</v>
      </c>
      <c r="M45" s="209">
        <v>2.06</v>
      </c>
      <c r="N45" s="209">
        <v>2.11</v>
      </c>
      <c r="O45" s="209">
        <v>2.1</v>
      </c>
      <c r="P45" s="209">
        <v>2.0699999999999998</v>
      </c>
      <c r="Q45" s="209">
        <v>2.08</v>
      </c>
      <c r="R45" s="209">
        <v>2.0699999999999998</v>
      </c>
      <c r="S45" s="209">
        <v>2.0499999999999998</v>
      </c>
      <c r="T45" s="209">
        <v>2.0299999999999998</v>
      </c>
      <c r="U45" s="209">
        <v>2.02</v>
      </c>
      <c r="V45" s="209">
        <v>2</v>
      </c>
      <c r="W45" s="209">
        <v>1.96</v>
      </c>
      <c r="X45" s="209">
        <v>1.96</v>
      </c>
      <c r="Y45" s="209">
        <v>1.96</v>
      </c>
      <c r="Z45" s="209">
        <v>1.91</v>
      </c>
      <c r="AA45" s="209">
        <v>1.94</v>
      </c>
      <c r="AB45" s="209">
        <v>1.9</v>
      </c>
      <c r="AC45" s="209">
        <v>1.93</v>
      </c>
      <c r="AD45" s="209">
        <v>1.92</v>
      </c>
      <c r="AE45" s="209">
        <v>1.89</v>
      </c>
      <c r="AF45" s="209">
        <v>1.9</v>
      </c>
      <c r="AG45" s="209">
        <v>1.91</v>
      </c>
      <c r="AH45" s="209">
        <v>1.94</v>
      </c>
      <c r="AI45" s="209">
        <v>1.94</v>
      </c>
      <c r="AJ45" s="209">
        <v>1.91</v>
      </c>
      <c r="AK45" s="209">
        <v>1.91</v>
      </c>
      <c r="AL45" s="209">
        <v>1.92</v>
      </c>
      <c r="AM45" s="209">
        <v>1.91</v>
      </c>
      <c r="AN45" s="209">
        <v>1.93</v>
      </c>
      <c r="AO45" s="209">
        <v>1.9</v>
      </c>
      <c r="AP45" s="209">
        <v>1.9</v>
      </c>
      <c r="AQ45" s="209">
        <v>1.9</v>
      </c>
      <c r="AR45" s="209">
        <v>1.96</v>
      </c>
      <c r="AS45" s="209">
        <v>2.0099999999999998</v>
      </c>
      <c r="AT45" s="209">
        <v>2.06</v>
      </c>
      <c r="AU45" s="209">
        <v>2.0099999999999998</v>
      </c>
      <c r="AV45" s="209">
        <v>2.0329233898000001</v>
      </c>
      <c r="AW45" s="209">
        <v>2.0306299999999999</v>
      </c>
      <c r="AX45" s="209">
        <v>2.0316369999999999</v>
      </c>
      <c r="AY45" s="350">
        <v>2.0217040000000002</v>
      </c>
      <c r="AZ45" s="350">
        <v>2.033118</v>
      </c>
      <c r="BA45" s="350">
        <v>2.038519</v>
      </c>
      <c r="BB45" s="350">
        <v>2.0635750000000002</v>
      </c>
      <c r="BC45" s="350">
        <v>2.0291039999999998</v>
      </c>
      <c r="BD45" s="350">
        <v>2.0014110000000001</v>
      </c>
      <c r="BE45" s="350">
        <v>1.8664510000000001</v>
      </c>
      <c r="BF45" s="350">
        <v>1.868377</v>
      </c>
      <c r="BG45" s="350">
        <v>1.8956660000000001</v>
      </c>
      <c r="BH45" s="350">
        <v>1.856916</v>
      </c>
      <c r="BI45" s="350">
        <v>1.881648</v>
      </c>
      <c r="BJ45" s="350">
        <v>1.884601</v>
      </c>
      <c r="BK45" s="350">
        <v>1.813288</v>
      </c>
      <c r="BL45" s="350">
        <v>1.806926</v>
      </c>
      <c r="BM45" s="350">
        <v>1.8209679999999999</v>
      </c>
      <c r="BN45" s="350">
        <v>1.835351</v>
      </c>
      <c r="BO45" s="350">
        <v>1.83151</v>
      </c>
      <c r="BP45" s="350">
        <v>1.806446</v>
      </c>
      <c r="BQ45" s="350">
        <v>1.813096</v>
      </c>
      <c r="BR45" s="350">
        <v>1.8193410000000001</v>
      </c>
      <c r="BS45" s="350">
        <v>1.811728</v>
      </c>
      <c r="BT45" s="350">
        <v>1.792713</v>
      </c>
      <c r="BU45" s="350">
        <v>1.79512</v>
      </c>
      <c r="BV45" s="350">
        <v>1.8001309999999999</v>
      </c>
    </row>
    <row r="46" spans="1:74" s="413" customFormat="1" ht="12" customHeight="1" x14ac:dyDescent="0.25">
      <c r="A46" s="412"/>
      <c r="B46" s="800" t="s">
        <v>863</v>
      </c>
      <c r="C46" s="753"/>
      <c r="D46" s="753"/>
      <c r="E46" s="753"/>
      <c r="F46" s="753"/>
      <c r="G46" s="753"/>
      <c r="H46" s="753"/>
      <c r="I46" s="753"/>
      <c r="J46" s="753"/>
      <c r="K46" s="753"/>
      <c r="L46" s="753"/>
      <c r="M46" s="753"/>
      <c r="N46" s="753"/>
      <c r="O46" s="753"/>
      <c r="P46" s="753"/>
      <c r="Q46" s="750"/>
      <c r="AY46" s="468"/>
      <c r="AZ46" s="468"/>
      <c r="BA46" s="468"/>
      <c r="BB46" s="468"/>
      <c r="BC46" s="468"/>
      <c r="BD46" s="468"/>
      <c r="BE46" s="468"/>
      <c r="BF46" s="468"/>
      <c r="BG46" s="468"/>
      <c r="BH46" s="468"/>
      <c r="BI46" s="468"/>
      <c r="BJ46" s="468"/>
    </row>
    <row r="47" spans="1:74" s="413" customFormat="1" ht="12" customHeight="1" x14ac:dyDescent="0.25">
      <c r="A47" s="412"/>
      <c r="B47" s="795" t="s">
        <v>864</v>
      </c>
      <c r="C47" s="753"/>
      <c r="D47" s="753"/>
      <c r="E47" s="753"/>
      <c r="F47" s="753"/>
      <c r="G47" s="753"/>
      <c r="H47" s="753"/>
      <c r="I47" s="753"/>
      <c r="J47" s="753"/>
      <c r="K47" s="753"/>
      <c r="L47" s="753"/>
      <c r="M47" s="753"/>
      <c r="N47" s="753"/>
      <c r="O47" s="753"/>
      <c r="P47" s="753"/>
      <c r="Q47" s="750"/>
      <c r="AY47" s="468"/>
      <c r="AZ47" s="468"/>
      <c r="BA47" s="468"/>
      <c r="BB47" s="468"/>
      <c r="BC47" s="468"/>
      <c r="BD47" s="468"/>
      <c r="BE47" s="468"/>
      <c r="BF47" s="468"/>
      <c r="BG47" s="468"/>
      <c r="BH47" s="468"/>
      <c r="BI47" s="468"/>
      <c r="BJ47" s="468"/>
    </row>
    <row r="48" spans="1:74" s="413" customFormat="1" ht="12" customHeight="1" x14ac:dyDescent="0.25">
      <c r="A48" s="412"/>
      <c r="B48" s="800" t="s">
        <v>865</v>
      </c>
      <c r="C48" s="753"/>
      <c r="D48" s="753"/>
      <c r="E48" s="753"/>
      <c r="F48" s="753"/>
      <c r="G48" s="753"/>
      <c r="H48" s="753"/>
      <c r="I48" s="753"/>
      <c r="J48" s="753"/>
      <c r="K48" s="753"/>
      <c r="L48" s="753"/>
      <c r="M48" s="753"/>
      <c r="N48" s="753"/>
      <c r="O48" s="753"/>
      <c r="P48" s="753"/>
      <c r="Q48" s="750"/>
      <c r="AY48" s="468"/>
      <c r="AZ48" s="468"/>
      <c r="BA48" s="468"/>
      <c r="BB48" s="468"/>
      <c r="BC48" s="468"/>
      <c r="BD48" s="468"/>
      <c r="BE48" s="468"/>
      <c r="BF48" s="468"/>
      <c r="BG48" s="468"/>
      <c r="BH48" s="468"/>
      <c r="BI48" s="468"/>
      <c r="BJ48" s="468"/>
    </row>
    <row r="49" spans="1:74" s="413" customFormat="1" ht="12" customHeight="1" x14ac:dyDescent="0.25">
      <c r="A49" s="412"/>
      <c r="B49" s="800" t="s">
        <v>91</v>
      </c>
      <c r="C49" s="753"/>
      <c r="D49" s="753"/>
      <c r="E49" s="753"/>
      <c r="F49" s="753"/>
      <c r="G49" s="753"/>
      <c r="H49" s="753"/>
      <c r="I49" s="753"/>
      <c r="J49" s="753"/>
      <c r="K49" s="753"/>
      <c r="L49" s="753"/>
      <c r="M49" s="753"/>
      <c r="N49" s="753"/>
      <c r="O49" s="753"/>
      <c r="P49" s="753"/>
      <c r="Q49" s="750"/>
      <c r="AY49" s="468"/>
      <c r="AZ49" s="468"/>
      <c r="BA49" s="468"/>
      <c r="BB49" s="468"/>
      <c r="BC49" s="468"/>
      <c r="BD49" s="468"/>
      <c r="BE49" s="468"/>
      <c r="BF49" s="468"/>
      <c r="BG49" s="468"/>
      <c r="BH49" s="468"/>
      <c r="BI49" s="468"/>
      <c r="BJ49" s="468"/>
    </row>
    <row r="50" spans="1:74" s="270" customFormat="1" ht="12" customHeight="1" x14ac:dyDescent="0.25">
      <c r="A50" s="93"/>
      <c r="B50" s="743" t="s">
        <v>810</v>
      </c>
      <c r="C50" s="735"/>
      <c r="D50" s="735"/>
      <c r="E50" s="735"/>
      <c r="F50" s="735"/>
      <c r="G50" s="735"/>
      <c r="H50" s="735"/>
      <c r="I50" s="735"/>
      <c r="J50" s="735"/>
      <c r="K50" s="735"/>
      <c r="L50" s="735"/>
      <c r="M50" s="735"/>
      <c r="N50" s="735"/>
      <c r="O50" s="735"/>
      <c r="P50" s="735"/>
      <c r="Q50" s="735"/>
      <c r="AY50" s="467"/>
      <c r="AZ50" s="467"/>
      <c r="BA50" s="467"/>
      <c r="BB50" s="467"/>
      <c r="BC50" s="467"/>
      <c r="BD50" s="467"/>
      <c r="BE50" s="467"/>
      <c r="BF50" s="467"/>
      <c r="BG50" s="467"/>
      <c r="BH50" s="467"/>
      <c r="BI50" s="467"/>
      <c r="BJ50" s="467"/>
    </row>
    <row r="51" spans="1:74" s="413" customFormat="1" ht="12" customHeight="1" x14ac:dyDescent="0.25">
      <c r="A51" s="412"/>
      <c r="B51" s="771" t="str">
        <f>"Notes: "&amp;"EIA completed modeling and analysis for this report on " &amp;Dates!D2&amp;"."</f>
        <v>Notes: EIA completed modeling and analysis for this report on Thursday January 6, 2022.</v>
      </c>
      <c r="C51" s="794"/>
      <c r="D51" s="794"/>
      <c r="E51" s="794"/>
      <c r="F51" s="794"/>
      <c r="G51" s="794"/>
      <c r="H51" s="794"/>
      <c r="I51" s="794"/>
      <c r="J51" s="794"/>
      <c r="K51" s="794"/>
      <c r="L51" s="794"/>
      <c r="M51" s="794"/>
      <c r="N51" s="794"/>
      <c r="O51" s="794"/>
      <c r="P51" s="794"/>
      <c r="Q51" s="772"/>
      <c r="AY51" s="468"/>
      <c r="AZ51" s="468"/>
      <c r="BA51" s="468"/>
      <c r="BB51" s="468"/>
      <c r="BC51" s="468"/>
      <c r="BD51" s="468"/>
      <c r="BE51" s="468"/>
      <c r="BF51" s="468"/>
      <c r="BG51" s="468"/>
      <c r="BH51" s="468"/>
      <c r="BI51" s="468"/>
      <c r="BJ51" s="468"/>
    </row>
    <row r="52" spans="1:74" s="413" customFormat="1" ht="12" customHeight="1" x14ac:dyDescent="0.25">
      <c r="A52" s="412"/>
      <c r="B52" s="761" t="s">
        <v>352</v>
      </c>
      <c r="C52" s="760"/>
      <c r="D52" s="760"/>
      <c r="E52" s="760"/>
      <c r="F52" s="760"/>
      <c r="G52" s="760"/>
      <c r="H52" s="760"/>
      <c r="I52" s="760"/>
      <c r="J52" s="760"/>
      <c r="K52" s="760"/>
      <c r="L52" s="760"/>
      <c r="M52" s="760"/>
      <c r="N52" s="760"/>
      <c r="O52" s="760"/>
      <c r="P52" s="760"/>
      <c r="Q52" s="760"/>
      <c r="AY52" s="468"/>
      <c r="AZ52" s="468"/>
      <c r="BA52" s="468"/>
      <c r="BB52" s="468"/>
      <c r="BC52" s="468"/>
      <c r="BD52" s="468"/>
      <c r="BE52" s="468"/>
      <c r="BF52" s="468"/>
      <c r="BG52" s="468"/>
      <c r="BH52" s="468"/>
      <c r="BI52" s="468"/>
      <c r="BJ52" s="468"/>
    </row>
    <row r="53" spans="1:74" s="413" customFormat="1" ht="12" customHeight="1" x14ac:dyDescent="0.25">
      <c r="A53" s="412"/>
      <c r="B53" s="754" t="s">
        <v>866</v>
      </c>
      <c r="C53" s="753"/>
      <c r="D53" s="753"/>
      <c r="E53" s="753"/>
      <c r="F53" s="753"/>
      <c r="G53" s="753"/>
      <c r="H53" s="753"/>
      <c r="I53" s="753"/>
      <c r="J53" s="753"/>
      <c r="K53" s="753"/>
      <c r="L53" s="753"/>
      <c r="M53" s="753"/>
      <c r="N53" s="753"/>
      <c r="O53" s="753"/>
      <c r="P53" s="753"/>
      <c r="Q53" s="750"/>
      <c r="AY53" s="468"/>
      <c r="AZ53" s="468"/>
      <c r="BA53" s="468"/>
      <c r="BB53" s="468"/>
      <c r="BC53" s="468"/>
      <c r="BD53" s="468"/>
      <c r="BE53" s="468"/>
      <c r="BF53" s="468"/>
      <c r="BG53" s="468"/>
      <c r="BH53" s="468"/>
      <c r="BI53" s="468"/>
      <c r="BJ53" s="468"/>
    </row>
    <row r="54" spans="1:74" s="413" customFormat="1" ht="12" customHeight="1" x14ac:dyDescent="0.25">
      <c r="A54" s="412"/>
      <c r="B54" s="756" t="s">
        <v>833</v>
      </c>
      <c r="C54" s="757"/>
      <c r="D54" s="757"/>
      <c r="E54" s="757"/>
      <c r="F54" s="757"/>
      <c r="G54" s="757"/>
      <c r="H54" s="757"/>
      <c r="I54" s="757"/>
      <c r="J54" s="757"/>
      <c r="K54" s="757"/>
      <c r="L54" s="757"/>
      <c r="M54" s="757"/>
      <c r="N54" s="757"/>
      <c r="O54" s="757"/>
      <c r="P54" s="757"/>
      <c r="Q54" s="750"/>
      <c r="AY54" s="468"/>
      <c r="AZ54" s="468"/>
      <c r="BA54" s="468"/>
      <c r="BB54" s="468"/>
      <c r="BC54" s="468"/>
      <c r="BD54" s="468"/>
      <c r="BE54" s="468"/>
      <c r="BF54" s="468"/>
      <c r="BG54" s="468"/>
      <c r="BH54" s="468"/>
      <c r="BI54" s="468"/>
      <c r="BJ54" s="468"/>
    </row>
    <row r="55" spans="1:74" s="414" customFormat="1" ht="12" customHeight="1" x14ac:dyDescent="0.25">
      <c r="A55" s="393"/>
      <c r="B55" s="762" t="s">
        <v>1371</v>
      </c>
      <c r="C55" s="750"/>
      <c r="D55" s="750"/>
      <c r="E55" s="750"/>
      <c r="F55" s="750"/>
      <c r="G55" s="750"/>
      <c r="H55" s="750"/>
      <c r="I55" s="750"/>
      <c r="J55" s="750"/>
      <c r="K55" s="750"/>
      <c r="L55" s="750"/>
      <c r="M55" s="750"/>
      <c r="N55" s="750"/>
      <c r="O55" s="750"/>
      <c r="P55" s="750"/>
      <c r="Q55" s="750"/>
      <c r="AY55" s="469"/>
      <c r="AZ55" s="469"/>
      <c r="BA55" s="469"/>
      <c r="BB55" s="469"/>
      <c r="BC55" s="469"/>
      <c r="BD55" s="469"/>
      <c r="BE55" s="469"/>
      <c r="BF55" s="469"/>
      <c r="BG55" s="469"/>
      <c r="BH55" s="469"/>
      <c r="BI55" s="469"/>
      <c r="BJ55" s="469"/>
    </row>
    <row r="56" spans="1:74" ht="10" x14ac:dyDescent="0.2">
      <c r="BD56" s="351"/>
      <c r="BE56" s="351"/>
      <c r="BF56" s="351"/>
      <c r="BK56" s="351"/>
      <c r="BL56" s="351"/>
      <c r="BM56" s="351"/>
      <c r="BN56" s="351"/>
      <c r="BO56" s="351"/>
      <c r="BP56" s="351"/>
      <c r="BQ56" s="351"/>
      <c r="BR56" s="351"/>
      <c r="BS56" s="351"/>
      <c r="BT56" s="351"/>
      <c r="BU56" s="351"/>
      <c r="BV56" s="351"/>
    </row>
    <row r="57" spans="1:74" ht="10" x14ac:dyDescent="0.2">
      <c r="BD57" s="351"/>
      <c r="BE57" s="351"/>
      <c r="BF57" s="351"/>
      <c r="BK57" s="351"/>
      <c r="BL57" s="351"/>
      <c r="BM57" s="351"/>
      <c r="BN57" s="351"/>
      <c r="BO57" s="351"/>
      <c r="BP57" s="351"/>
      <c r="BQ57" s="351"/>
      <c r="BR57" s="351"/>
      <c r="BS57" s="351"/>
      <c r="BT57" s="351"/>
      <c r="BU57" s="351"/>
      <c r="BV57" s="351"/>
    </row>
    <row r="58" spans="1:74" ht="10" x14ac:dyDescent="0.2">
      <c r="BD58" s="351"/>
      <c r="BE58" s="351"/>
      <c r="BF58" s="351"/>
      <c r="BK58" s="351"/>
      <c r="BL58" s="351"/>
      <c r="BM58" s="351"/>
      <c r="BN58" s="351"/>
      <c r="BO58" s="351"/>
      <c r="BP58" s="351"/>
      <c r="BQ58" s="351"/>
      <c r="BR58" s="351"/>
      <c r="BS58" s="351"/>
      <c r="BT58" s="351"/>
      <c r="BU58" s="351"/>
      <c r="BV58" s="351"/>
    </row>
    <row r="59" spans="1:74" ht="10" x14ac:dyDescent="0.2">
      <c r="BD59" s="351"/>
      <c r="BE59" s="351"/>
      <c r="BF59" s="351"/>
      <c r="BK59" s="351"/>
      <c r="BL59" s="351"/>
      <c r="BM59" s="351"/>
      <c r="BN59" s="351"/>
      <c r="BO59" s="351"/>
      <c r="BP59" s="351"/>
      <c r="BQ59" s="351"/>
      <c r="BR59" s="351"/>
      <c r="BS59" s="351"/>
      <c r="BT59" s="351"/>
      <c r="BU59" s="351"/>
      <c r="BV59" s="351"/>
    </row>
    <row r="60" spans="1:74" ht="10" x14ac:dyDescent="0.2">
      <c r="BD60" s="351"/>
      <c r="BE60" s="351"/>
      <c r="BF60" s="351"/>
      <c r="BK60" s="351"/>
      <c r="BL60" s="351"/>
      <c r="BM60" s="351"/>
      <c r="BN60" s="351"/>
      <c r="BO60" s="351"/>
      <c r="BP60" s="351"/>
      <c r="BQ60" s="351"/>
      <c r="BR60" s="351"/>
      <c r="BS60" s="351"/>
      <c r="BT60" s="351"/>
      <c r="BU60" s="351"/>
      <c r="BV60" s="351"/>
    </row>
    <row r="61" spans="1:74" ht="10" x14ac:dyDescent="0.2">
      <c r="BD61" s="351"/>
      <c r="BE61" s="351"/>
      <c r="BF61" s="351"/>
      <c r="BK61" s="351"/>
      <c r="BL61" s="351"/>
      <c r="BM61" s="351"/>
      <c r="BN61" s="351"/>
      <c r="BO61" s="351"/>
      <c r="BP61" s="351"/>
      <c r="BQ61" s="351"/>
      <c r="BR61" s="351"/>
      <c r="BS61" s="351"/>
      <c r="BT61" s="351"/>
      <c r="BU61" s="351"/>
      <c r="BV61" s="351"/>
    </row>
    <row r="62" spans="1:74" ht="10" x14ac:dyDescent="0.2">
      <c r="BD62" s="351"/>
      <c r="BE62" s="351"/>
      <c r="BF62" s="351"/>
      <c r="BK62" s="351"/>
      <c r="BL62" s="351"/>
      <c r="BM62" s="351"/>
      <c r="BN62" s="351"/>
      <c r="BO62" s="351"/>
      <c r="BP62" s="351"/>
      <c r="BQ62" s="351"/>
      <c r="BR62" s="351"/>
      <c r="BS62" s="351"/>
      <c r="BT62" s="351"/>
      <c r="BU62" s="351"/>
      <c r="BV62" s="351"/>
    </row>
    <row r="63" spans="1:74" ht="10" x14ac:dyDescent="0.2">
      <c r="BD63" s="351"/>
      <c r="BE63" s="351"/>
      <c r="BF63" s="351"/>
      <c r="BK63" s="351"/>
      <c r="BL63" s="351"/>
      <c r="BM63" s="351"/>
      <c r="BN63" s="351"/>
      <c r="BO63" s="351"/>
      <c r="BP63" s="351"/>
      <c r="BQ63" s="351"/>
      <c r="BR63" s="351"/>
      <c r="BS63" s="351"/>
      <c r="BT63" s="351"/>
      <c r="BU63" s="351"/>
      <c r="BV63" s="351"/>
    </row>
    <row r="64" spans="1:74" ht="10" x14ac:dyDescent="0.2">
      <c r="BD64" s="351"/>
      <c r="BE64" s="351"/>
      <c r="BF64" s="351"/>
      <c r="BK64" s="351"/>
      <c r="BL64" s="351"/>
      <c r="BM64" s="351"/>
      <c r="BN64" s="351"/>
      <c r="BO64" s="351"/>
      <c r="BP64" s="351"/>
      <c r="BQ64" s="351"/>
      <c r="BR64" s="351"/>
      <c r="BS64" s="351"/>
      <c r="BT64" s="351"/>
      <c r="BU64" s="351"/>
      <c r="BV64" s="351"/>
    </row>
    <row r="65" spans="56:74" ht="10" x14ac:dyDescent="0.2">
      <c r="BD65" s="351"/>
      <c r="BE65" s="351"/>
      <c r="BF65" s="351"/>
      <c r="BK65" s="351"/>
      <c r="BL65" s="351"/>
      <c r="BM65" s="351"/>
      <c r="BN65" s="351"/>
      <c r="BO65" s="351"/>
      <c r="BP65" s="351"/>
      <c r="BQ65" s="351"/>
      <c r="BR65" s="351"/>
      <c r="BS65" s="351"/>
      <c r="BT65" s="351"/>
      <c r="BU65" s="351"/>
      <c r="BV65" s="351"/>
    </row>
    <row r="66" spans="56:74" x14ac:dyDescent="0.25">
      <c r="BK66" s="351"/>
      <c r="BL66" s="351"/>
      <c r="BM66" s="351"/>
      <c r="BN66" s="351"/>
      <c r="BO66" s="351"/>
      <c r="BP66" s="351"/>
      <c r="BQ66" s="351"/>
      <c r="BR66" s="351"/>
      <c r="BS66" s="351"/>
      <c r="BT66" s="351"/>
      <c r="BU66" s="351"/>
      <c r="BV66" s="351"/>
    </row>
    <row r="67" spans="56:74" x14ac:dyDescent="0.25">
      <c r="BK67" s="351"/>
      <c r="BL67" s="351"/>
      <c r="BM67" s="351"/>
      <c r="BN67" s="351"/>
      <c r="BO67" s="351"/>
      <c r="BP67" s="351"/>
      <c r="BQ67" s="351"/>
      <c r="BR67" s="351"/>
      <c r="BS67" s="351"/>
      <c r="BT67" s="351"/>
      <c r="BU67" s="351"/>
      <c r="BV67" s="351"/>
    </row>
    <row r="68" spans="56:74" x14ac:dyDescent="0.25">
      <c r="BK68" s="351"/>
      <c r="BL68" s="351"/>
      <c r="BM68" s="351"/>
      <c r="BN68" s="351"/>
      <c r="BO68" s="351"/>
      <c r="BP68" s="351"/>
      <c r="BQ68" s="351"/>
      <c r="BR68" s="351"/>
      <c r="BS68" s="351"/>
      <c r="BT68" s="351"/>
      <c r="BU68" s="351"/>
      <c r="BV68" s="351"/>
    </row>
    <row r="69" spans="56:74" x14ac:dyDescent="0.25">
      <c r="BK69" s="351"/>
      <c r="BL69" s="351"/>
      <c r="BM69" s="351"/>
      <c r="BN69" s="351"/>
      <c r="BO69" s="351"/>
      <c r="BP69" s="351"/>
      <c r="BQ69" s="351"/>
      <c r="BR69" s="351"/>
      <c r="BS69" s="351"/>
      <c r="BT69" s="351"/>
      <c r="BU69" s="351"/>
      <c r="BV69" s="351"/>
    </row>
    <row r="70" spans="56:74" x14ac:dyDescent="0.25">
      <c r="BK70" s="351"/>
      <c r="BL70" s="351"/>
      <c r="BM70" s="351"/>
      <c r="BN70" s="351"/>
      <c r="BO70" s="351"/>
      <c r="BP70" s="351"/>
      <c r="BQ70" s="351"/>
      <c r="BR70" s="351"/>
      <c r="BS70" s="351"/>
      <c r="BT70" s="351"/>
      <c r="BU70" s="351"/>
      <c r="BV70" s="351"/>
    </row>
    <row r="71" spans="56:74" x14ac:dyDescent="0.25">
      <c r="BK71" s="351"/>
      <c r="BL71" s="351"/>
      <c r="BM71" s="351"/>
      <c r="BN71" s="351"/>
      <c r="BO71" s="351"/>
      <c r="BP71" s="351"/>
      <c r="BQ71" s="351"/>
      <c r="BR71" s="351"/>
      <c r="BS71" s="351"/>
      <c r="BT71" s="351"/>
      <c r="BU71" s="351"/>
      <c r="BV71" s="351"/>
    </row>
    <row r="72" spans="56:74" x14ac:dyDescent="0.25">
      <c r="BK72" s="351"/>
      <c r="BL72" s="351"/>
      <c r="BM72" s="351"/>
      <c r="BN72" s="351"/>
      <c r="BO72" s="351"/>
      <c r="BP72" s="351"/>
      <c r="BQ72" s="351"/>
      <c r="BR72" s="351"/>
      <c r="BS72" s="351"/>
      <c r="BT72" s="351"/>
      <c r="BU72" s="351"/>
      <c r="BV72" s="351"/>
    </row>
    <row r="73" spans="56:74" x14ac:dyDescent="0.25">
      <c r="BK73" s="351"/>
      <c r="BL73" s="351"/>
      <c r="BM73" s="351"/>
      <c r="BN73" s="351"/>
      <c r="BO73" s="351"/>
      <c r="BP73" s="351"/>
      <c r="BQ73" s="351"/>
      <c r="BR73" s="351"/>
      <c r="BS73" s="351"/>
      <c r="BT73" s="351"/>
      <c r="BU73" s="351"/>
      <c r="BV73" s="351"/>
    </row>
    <row r="74" spans="56:74" x14ac:dyDescent="0.25">
      <c r="BK74" s="351"/>
      <c r="BL74" s="351"/>
      <c r="BM74" s="351"/>
      <c r="BN74" s="351"/>
      <c r="BO74" s="351"/>
      <c r="BP74" s="351"/>
      <c r="BQ74" s="351"/>
      <c r="BR74" s="351"/>
      <c r="BS74" s="351"/>
      <c r="BT74" s="351"/>
      <c r="BU74" s="351"/>
      <c r="BV74" s="351"/>
    </row>
    <row r="75" spans="56:74" x14ac:dyDescent="0.25">
      <c r="BK75" s="351"/>
      <c r="BL75" s="351"/>
      <c r="BM75" s="351"/>
      <c r="BN75" s="351"/>
      <c r="BO75" s="351"/>
      <c r="BP75" s="351"/>
      <c r="BQ75" s="351"/>
      <c r="BR75" s="351"/>
      <c r="BS75" s="351"/>
      <c r="BT75" s="351"/>
      <c r="BU75" s="351"/>
      <c r="BV75" s="351"/>
    </row>
    <row r="76" spans="56:74" x14ac:dyDescent="0.25">
      <c r="BK76" s="351"/>
      <c r="BL76" s="351"/>
      <c r="BM76" s="351"/>
      <c r="BN76" s="351"/>
      <c r="BO76" s="351"/>
      <c r="BP76" s="351"/>
      <c r="BQ76" s="351"/>
      <c r="BR76" s="351"/>
      <c r="BS76" s="351"/>
      <c r="BT76" s="351"/>
      <c r="BU76" s="351"/>
      <c r="BV76" s="351"/>
    </row>
    <row r="77" spans="56:74" x14ac:dyDescent="0.25">
      <c r="BK77" s="351"/>
      <c r="BL77" s="351"/>
      <c r="BM77" s="351"/>
      <c r="BN77" s="351"/>
      <c r="BO77" s="351"/>
      <c r="BP77" s="351"/>
      <c r="BQ77" s="351"/>
      <c r="BR77" s="351"/>
      <c r="BS77" s="351"/>
      <c r="BT77" s="351"/>
      <c r="BU77" s="351"/>
      <c r="BV77" s="351"/>
    </row>
    <row r="78" spans="56:74" x14ac:dyDescent="0.25">
      <c r="BK78" s="351"/>
      <c r="BL78" s="351"/>
      <c r="BM78" s="351"/>
      <c r="BN78" s="351"/>
      <c r="BO78" s="351"/>
      <c r="BP78" s="351"/>
      <c r="BQ78" s="351"/>
      <c r="BR78" s="351"/>
      <c r="BS78" s="351"/>
      <c r="BT78" s="351"/>
      <c r="BU78" s="351"/>
      <c r="BV78" s="351"/>
    </row>
    <row r="79" spans="56:74" x14ac:dyDescent="0.25">
      <c r="BK79" s="351"/>
      <c r="BL79" s="351"/>
      <c r="BM79" s="351"/>
      <c r="BN79" s="351"/>
      <c r="BO79" s="351"/>
      <c r="BP79" s="351"/>
      <c r="BQ79" s="351"/>
      <c r="BR79" s="351"/>
      <c r="BS79" s="351"/>
      <c r="BT79" s="351"/>
      <c r="BU79" s="351"/>
      <c r="BV79" s="351"/>
    </row>
    <row r="80" spans="56:74" x14ac:dyDescent="0.25">
      <c r="BK80" s="351"/>
      <c r="BL80" s="351"/>
      <c r="BM80" s="351"/>
      <c r="BN80" s="351"/>
      <c r="BO80" s="351"/>
      <c r="BP80" s="351"/>
      <c r="BQ80" s="351"/>
      <c r="BR80" s="351"/>
      <c r="BS80" s="351"/>
      <c r="BT80" s="351"/>
      <c r="BU80" s="351"/>
      <c r="BV80" s="351"/>
    </row>
    <row r="81" spans="63:74" x14ac:dyDescent="0.25">
      <c r="BK81" s="351"/>
      <c r="BL81" s="351"/>
      <c r="BM81" s="351"/>
      <c r="BN81" s="351"/>
      <c r="BO81" s="351"/>
      <c r="BP81" s="351"/>
      <c r="BQ81" s="351"/>
      <c r="BR81" s="351"/>
      <c r="BS81" s="351"/>
      <c r="BT81" s="351"/>
      <c r="BU81" s="351"/>
      <c r="BV81" s="351"/>
    </row>
    <row r="82" spans="63:74" x14ac:dyDescent="0.25">
      <c r="BK82" s="351"/>
      <c r="BL82" s="351"/>
      <c r="BM82" s="351"/>
      <c r="BN82" s="351"/>
      <c r="BO82" s="351"/>
      <c r="BP82" s="351"/>
      <c r="BQ82" s="351"/>
      <c r="BR82" s="351"/>
      <c r="BS82" s="351"/>
      <c r="BT82" s="351"/>
      <c r="BU82" s="351"/>
      <c r="BV82" s="351"/>
    </row>
    <row r="83" spans="63:74" x14ac:dyDescent="0.25">
      <c r="BK83" s="351"/>
      <c r="BL83" s="351"/>
      <c r="BM83" s="351"/>
      <c r="BN83" s="351"/>
      <c r="BO83" s="351"/>
      <c r="BP83" s="351"/>
      <c r="BQ83" s="351"/>
      <c r="BR83" s="351"/>
      <c r="BS83" s="351"/>
      <c r="BT83" s="351"/>
      <c r="BU83" s="351"/>
      <c r="BV83" s="351"/>
    </row>
    <row r="84" spans="63:74" x14ac:dyDescent="0.25">
      <c r="BK84" s="351"/>
      <c r="BL84" s="351"/>
      <c r="BM84" s="351"/>
      <c r="BN84" s="351"/>
      <c r="BO84" s="351"/>
      <c r="BP84" s="351"/>
      <c r="BQ84" s="351"/>
      <c r="BR84" s="351"/>
      <c r="BS84" s="351"/>
      <c r="BT84" s="351"/>
      <c r="BU84" s="351"/>
      <c r="BV84" s="351"/>
    </row>
    <row r="85" spans="63:74" x14ac:dyDescent="0.25">
      <c r="BK85" s="351"/>
      <c r="BL85" s="351"/>
      <c r="BM85" s="351"/>
      <c r="BN85" s="351"/>
      <c r="BO85" s="351"/>
      <c r="BP85" s="351"/>
      <c r="BQ85" s="351"/>
      <c r="BR85" s="351"/>
      <c r="BS85" s="351"/>
      <c r="BT85" s="351"/>
      <c r="BU85" s="351"/>
      <c r="BV85" s="351"/>
    </row>
    <row r="86" spans="63:74" x14ac:dyDescent="0.25">
      <c r="BK86" s="351"/>
      <c r="BL86" s="351"/>
      <c r="BM86" s="351"/>
      <c r="BN86" s="351"/>
      <c r="BO86" s="351"/>
      <c r="BP86" s="351"/>
      <c r="BQ86" s="351"/>
      <c r="BR86" s="351"/>
      <c r="BS86" s="351"/>
      <c r="BT86" s="351"/>
      <c r="BU86" s="351"/>
      <c r="BV86" s="351"/>
    </row>
    <row r="87" spans="63:74" x14ac:dyDescent="0.25">
      <c r="BK87" s="351"/>
      <c r="BL87" s="351"/>
      <c r="BM87" s="351"/>
      <c r="BN87" s="351"/>
      <c r="BO87" s="351"/>
      <c r="BP87" s="351"/>
      <c r="BQ87" s="351"/>
      <c r="BR87" s="351"/>
      <c r="BS87" s="351"/>
      <c r="BT87" s="351"/>
      <c r="BU87" s="351"/>
      <c r="BV87" s="351"/>
    </row>
    <row r="88" spans="63:74" x14ac:dyDescent="0.25">
      <c r="BK88" s="351"/>
      <c r="BL88" s="351"/>
      <c r="BM88" s="351"/>
      <c r="BN88" s="351"/>
      <c r="BO88" s="351"/>
      <c r="BP88" s="351"/>
      <c r="BQ88" s="351"/>
      <c r="BR88" s="351"/>
      <c r="BS88" s="351"/>
      <c r="BT88" s="351"/>
      <c r="BU88" s="351"/>
      <c r="BV88" s="351"/>
    </row>
    <row r="89" spans="63:74" x14ac:dyDescent="0.25">
      <c r="BK89" s="351"/>
      <c r="BL89" s="351"/>
      <c r="BM89" s="351"/>
      <c r="BN89" s="351"/>
      <c r="BO89" s="351"/>
      <c r="BP89" s="351"/>
      <c r="BQ89" s="351"/>
      <c r="BR89" s="351"/>
      <c r="BS89" s="351"/>
      <c r="BT89" s="351"/>
      <c r="BU89" s="351"/>
      <c r="BV89" s="351"/>
    </row>
    <row r="90" spans="63:74" x14ac:dyDescent="0.25">
      <c r="BK90" s="351"/>
      <c r="BL90" s="351"/>
      <c r="BM90" s="351"/>
      <c r="BN90" s="351"/>
      <c r="BO90" s="351"/>
      <c r="BP90" s="351"/>
      <c r="BQ90" s="351"/>
      <c r="BR90" s="351"/>
      <c r="BS90" s="351"/>
      <c r="BT90" s="351"/>
      <c r="BU90" s="351"/>
      <c r="BV90" s="351"/>
    </row>
    <row r="91" spans="63:74" x14ac:dyDescent="0.25">
      <c r="BK91" s="351"/>
      <c r="BL91" s="351"/>
      <c r="BM91" s="351"/>
      <c r="BN91" s="351"/>
      <c r="BO91" s="351"/>
      <c r="BP91" s="351"/>
      <c r="BQ91" s="351"/>
      <c r="BR91" s="351"/>
      <c r="BS91" s="351"/>
      <c r="BT91" s="351"/>
      <c r="BU91" s="351"/>
      <c r="BV91" s="351"/>
    </row>
    <row r="92" spans="63:74" x14ac:dyDescent="0.25">
      <c r="BK92" s="351"/>
      <c r="BL92" s="351"/>
      <c r="BM92" s="351"/>
      <c r="BN92" s="351"/>
      <c r="BO92" s="351"/>
      <c r="BP92" s="351"/>
      <c r="BQ92" s="351"/>
      <c r="BR92" s="351"/>
      <c r="BS92" s="351"/>
      <c r="BT92" s="351"/>
      <c r="BU92" s="351"/>
      <c r="BV92" s="351"/>
    </row>
    <row r="93" spans="63:74" x14ac:dyDescent="0.25">
      <c r="BK93" s="351"/>
      <c r="BL93" s="351"/>
      <c r="BM93" s="351"/>
      <c r="BN93" s="351"/>
      <c r="BO93" s="351"/>
      <c r="BP93" s="351"/>
      <c r="BQ93" s="351"/>
      <c r="BR93" s="351"/>
      <c r="BS93" s="351"/>
      <c r="BT93" s="351"/>
      <c r="BU93" s="351"/>
      <c r="BV93" s="351"/>
    </row>
    <row r="94" spans="63:74" x14ac:dyDescent="0.25">
      <c r="BK94" s="351"/>
      <c r="BL94" s="351"/>
      <c r="BM94" s="351"/>
      <c r="BN94" s="351"/>
      <c r="BO94" s="351"/>
      <c r="BP94" s="351"/>
      <c r="BQ94" s="351"/>
      <c r="BR94" s="351"/>
      <c r="BS94" s="351"/>
      <c r="BT94" s="351"/>
      <c r="BU94" s="351"/>
      <c r="BV94" s="351"/>
    </row>
    <row r="95" spans="63:74" x14ac:dyDescent="0.25">
      <c r="BK95" s="351"/>
      <c r="BL95" s="351"/>
      <c r="BM95" s="351"/>
      <c r="BN95" s="351"/>
      <c r="BO95" s="351"/>
      <c r="BP95" s="351"/>
      <c r="BQ95" s="351"/>
      <c r="BR95" s="351"/>
      <c r="BS95" s="351"/>
      <c r="BT95" s="351"/>
      <c r="BU95" s="351"/>
      <c r="BV95" s="351"/>
    </row>
    <row r="96" spans="63:74" x14ac:dyDescent="0.25">
      <c r="BK96" s="351"/>
      <c r="BL96" s="351"/>
      <c r="BM96" s="351"/>
      <c r="BN96" s="351"/>
      <c r="BO96" s="351"/>
      <c r="BP96" s="351"/>
      <c r="BQ96" s="351"/>
      <c r="BR96" s="351"/>
      <c r="BS96" s="351"/>
      <c r="BT96" s="351"/>
      <c r="BU96" s="351"/>
      <c r="BV96" s="351"/>
    </row>
    <row r="97" spans="63:74" x14ac:dyDescent="0.25">
      <c r="BK97" s="351"/>
      <c r="BL97" s="351"/>
      <c r="BM97" s="351"/>
      <c r="BN97" s="351"/>
      <c r="BO97" s="351"/>
      <c r="BP97" s="351"/>
      <c r="BQ97" s="351"/>
      <c r="BR97" s="351"/>
      <c r="BS97" s="351"/>
      <c r="BT97" s="351"/>
      <c r="BU97" s="351"/>
      <c r="BV97" s="351"/>
    </row>
    <row r="98" spans="63:74" x14ac:dyDescent="0.25">
      <c r="BK98" s="351"/>
      <c r="BL98" s="351"/>
      <c r="BM98" s="351"/>
      <c r="BN98" s="351"/>
      <c r="BO98" s="351"/>
      <c r="BP98" s="351"/>
      <c r="BQ98" s="351"/>
      <c r="BR98" s="351"/>
      <c r="BS98" s="351"/>
      <c r="BT98" s="351"/>
      <c r="BU98" s="351"/>
      <c r="BV98" s="351"/>
    </row>
    <row r="99" spans="63:74" x14ac:dyDescent="0.25">
      <c r="BK99" s="351"/>
      <c r="BL99" s="351"/>
      <c r="BM99" s="351"/>
      <c r="BN99" s="351"/>
      <c r="BO99" s="351"/>
      <c r="BP99" s="351"/>
      <c r="BQ99" s="351"/>
      <c r="BR99" s="351"/>
      <c r="BS99" s="351"/>
      <c r="BT99" s="351"/>
      <c r="BU99" s="351"/>
      <c r="BV99" s="351"/>
    </row>
    <row r="100" spans="63:74" x14ac:dyDescent="0.25">
      <c r="BK100" s="351"/>
      <c r="BL100" s="351"/>
      <c r="BM100" s="351"/>
      <c r="BN100" s="351"/>
      <c r="BO100" s="351"/>
      <c r="BP100" s="351"/>
      <c r="BQ100" s="351"/>
      <c r="BR100" s="351"/>
      <c r="BS100" s="351"/>
      <c r="BT100" s="351"/>
      <c r="BU100" s="351"/>
      <c r="BV100" s="351"/>
    </row>
    <row r="101" spans="63:74" x14ac:dyDescent="0.25">
      <c r="BK101" s="351"/>
      <c r="BL101" s="351"/>
      <c r="BM101" s="351"/>
      <c r="BN101" s="351"/>
      <c r="BO101" s="351"/>
      <c r="BP101" s="351"/>
      <c r="BQ101" s="351"/>
      <c r="BR101" s="351"/>
      <c r="BS101" s="351"/>
      <c r="BT101" s="351"/>
      <c r="BU101" s="351"/>
      <c r="BV101" s="351"/>
    </row>
    <row r="102" spans="63:74" x14ac:dyDescent="0.25">
      <c r="BK102" s="351"/>
      <c r="BL102" s="351"/>
      <c r="BM102" s="351"/>
      <c r="BN102" s="351"/>
      <c r="BO102" s="351"/>
      <c r="BP102" s="351"/>
      <c r="BQ102" s="351"/>
      <c r="BR102" s="351"/>
      <c r="BS102" s="351"/>
      <c r="BT102" s="351"/>
      <c r="BU102" s="351"/>
      <c r="BV102" s="351"/>
    </row>
    <row r="103" spans="63:74" x14ac:dyDescent="0.25">
      <c r="BK103" s="351"/>
      <c r="BL103" s="351"/>
      <c r="BM103" s="351"/>
      <c r="BN103" s="351"/>
      <c r="BO103" s="351"/>
      <c r="BP103" s="351"/>
      <c r="BQ103" s="351"/>
      <c r="BR103" s="351"/>
      <c r="BS103" s="351"/>
      <c r="BT103" s="351"/>
      <c r="BU103" s="351"/>
      <c r="BV103" s="351"/>
    </row>
    <row r="104" spans="63:74" x14ac:dyDescent="0.25">
      <c r="BK104" s="351"/>
      <c r="BL104" s="351"/>
      <c r="BM104" s="351"/>
      <c r="BN104" s="351"/>
      <c r="BO104" s="351"/>
      <c r="BP104" s="351"/>
      <c r="BQ104" s="351"/>
      <c r="BR104" s="351"/>
      <c r="BS104" s="351"/>
      <c r="BT104" s="351"/>
      <c r="BU104" s="351"/>
      <c r="BV104" s="351"/>
    </row>
    <row r="105" spans="63:74" x14ac:dyDescent="0.25">
      <c r="BK105" s="351"/>
      <c r="BL105" s="351"/>
      <c r="BM105" s="351"/>
      <c r="BN105" s="351"/>
      <c r="BO105" s="351"/>
      <c r="BP105" s="351"/>
      <c r="BQ105" s="351"/>
      <c r="BR105" s="351"/>
      <c r="BS105" s="351"/>
      <c r="BT105" s="351"/>
      <c r="BU105" s="351"/>
      <c r="BV105" s="351"/>
    </row>
    <row r="106" spans="63:74" x14ac:dyDescent="0.25">
      <c r="BK106" s="351"/>
      <c r="BL106" s="351"/>
      <c r="BM106" s="351"/>
      <c r="BN106" s="351"/>
      <c r="BO106" s="351"/>
      <c r="BP106" s="351"/>
      <c r="BQ106" s="351"/>
      <c r="BR106" s="351"/>
      <c r="BS106" s="351"/>
      <c r="BT106" s="351"/>
      <c r="BU106" s="351"/>
      <c r="BV106" s="351"/>
    </row>
    <row r="107" spans="63:74" x14ac:dyDescent="0.25">
      <c r="BK107" s="351"/>
      <c r="BL107" s="351"/>
      <c r="BM107" s="351"/>
      <c r="BN107" s="351"/>
      <c r="BO107" s="351"/>
      <c r="BP107" s="351"/>
      <c r="BQ107" s="351"/>
      <c r="BR107" s="351"/>
      <c r="BS107" s="351"/>
      <c r="BT107" s="351"/>
      <c r="BU107" s="351"/>
      <c r="BV107" s="351"/>
    </row>
    <row r="108" spans="63:74" x14ac:dyDescent="0.25">
      <c r="BK108" s="351"/>
      <c r="BL108" s="351"/>
      <c r="BM108" s="351"/>
      <c r="BN108" s="351"/>
      <c r="BO108" s="351"/>
      <c r="BP108" s="351"/>
      <c r="BQ108" s="351"/>
      <c r="BR108" s="351"/>
      <c r="BS108" s="351"/>
      <c r="BT108" s="351"/>
      <c r="BU108" s="351"/>
      <c r="BV108" s="351"/>
    </row>
    <row r="109" spans="63:74" x14ac:dyDescent="0.25">
      <c r="BK109" s="351"/>
      <c r="BL109" s="351"/>
      <c r="BM109" s="351"/>
      <c r="BN109" s="351"/>
      <c r="BO109" s="351"/>
      <c r="BP109" s="351"/>
      <c r="BQ109" s="351"/>
      <c r="BR109" s="351"/>
      <c r="BS109" s="351"/>
      <c r="BT109" s="351"/>
      <c r="BU109" s="351"/>
      <c r="BV109" s="351"/>
    </row>
    <row r="110" spans="63:74" x14ac:dyDescent="0.25">
      <c r="BK110" s="351"/>
      <c r="BL110" s="351"/>
      <c r="BM110" s="351"/>
      <c r="BN110" s="351"/>
      <c r="BO110" s="351"/>
      <c r="BP110" s="351"/>
      <c r="BQ110" s="351"/>
      <c r="BR110" s="351"/>
      <c r="BS110" s="351"/>
      <c r="BT110" s="351"/>
      <c r="BU110" s="351"/>
      <c r="BV110" s="351"/>
    </row>
    <row r="111" spans="63:74" x14ac:dyDescent="0.25">
      <c r="BK111" s="351"/>
      <c r="BL111" s="351"/>
      <c r="BM111" s="351"/>
      <c r="BN111" s="351"/>
      <c r="BO111" s="351"/>
      <c r="BP111" s="351"/>
      <c r="BQ111" s="351"/>
      <c r="BR111" s="351"/>
      <c r="BS111" s="351"/>
      <c r="BT111" s="351"/>
      <c r="BU111" s="351"/>
      <c r="BV111" s="351"/>
    </row>
    <row r="112" spans="63:74" x14ac:dyDescent="0.25">
      <c r="BK112" s="351"/>
      <c r="BL112" s="351"/>
      <c r="BM112" s="351"/>
      <c r="BN112" s="351"/>
      <c r="BO112" s="351"/>
      <c r="BP112" s="351"/>
      <c r="BQ112" s="351"/>
      <c r="BR112" s="351"/>
      <c r="BS112" s="351"/>
      <c r="BT112" s="351"/>
      <c r="BU112" s="351"/>
      <c r="BV112" s="351"/>
    </row>
    <row r="113" spans="63:74" x14ac:dyDescent="0.25">
      <c r="BK113" s="351"/>
      <c r="BL113" s="351"/>
      <c r="BM113" s="351"/>
      <c r="BN113" s="351"/>
      <c r="BO113" s="351"/>
      <c r="BP113" s="351"/>
      <c r="BQ113" s="351"/>
      <c r="BR113" s="351"/>
      <c r="BS113" s="351"/>
      <c r="BT113" s="351"/>
      <c r="BU113" s="351"/>
      <c r="BV113" s="351"/>
    </row>
    <row r="114" spans="63:74" x14ac:dyDescent="0.25">
      <c r="BK114" s="351"/>
      <c r="BL114" s="351"/>
      <c r="BM114" s="351"/>
      <c r="BN114" s="351"/>
      <c r="BO114" s="351"/>
      <c r="BP114" s="351"/>
      <c r="BQ114" s="351"/>
      <c r="BR114" s="351"/>
      <c r="BS114" s="351"/>
      <c r="BT114" s="351"/>
      <c r="BU114" s="351"/>
      <c r="BV114" s="351"/>
    </row>
    <row r="115" spans="63:74" x14ac:dyDescent="0.25">
      <c r="BK115" s="351"/>
      <c r="BL115" s="351"/>
      <c r="BM115" s="351"/>
      <c r="BN115" s="351"/>
      <c r="BO115" s="351"/>
      <c r="BP115" s="351"/>
      <c r="BQ115" s="351"/>
      <c r="BR115" s="351"/>
      <c r="BS115" s="351"/>
      <c r="BT115" s="351"/>
      <c r="BU115" s="351"/>
      <c r="BV115" s="351"/>
    </row>
    <row r="116" spans="63:74" x14ac:dyDescent="0.25">
      <c r="BK116" s="351"/>
      <c r="BL116" s="351"/>
      <c r="BM116" s="351"/>
      <c r="BN116" s="351"/>
      <c r="BO116" s="351"/>
      <c r="BP116" s="351"/>
      <c r="BQ116" s="351"/>
      <c r="BR116" s="351"/>
      <c r="BS116" s="351"/>
      <c r="BT116" s="351"/>
      <c r="BU116" s="351"/>
      <c r="BV116" s="351"/>
    </row>
    <row r="117" spans="63:74" x14ac:dyDescent="0.25">
      <c r="BK117" s="351"/>
      <c r="BL117" s="351"/>
      <c r="BM117" s="351"/>
      <c r="BN117" s="351"/>
      <c r="BO117" s="351"/>
      <c r="BP117" s="351"/>
      <c r="BQ117" s="351"/>
      <c r="BR117" s="351"/>
      <c r="BS117" s="351"/>
      <c r="BT117" s="351"/>
      <c r="BU117" s="351"/>
      <c r="BV117" s="351"/>
    </row>
    <row r="118" spans="63:74" x14ac:dyDescent="0.25">
      <c r="BK118" s="351"/>
      <c r="BL118" s="351"/>
      <c r="BM118" s="351"/>
      <c r="BN118" s="351"/>
      <c r="BO118" s="351"/>
      <c r="BP118" s="351"/>
      <c r="BQ118" s="351"/>
      <c r="BR118" s="351"/>
      <c r="BS118" s="351"/>
      <c r="BT118" s="351"/>
      <c r="BU118" s="351"/>
      <c r="BV118" s="351"/>
    </row>
    <row r="119" spans="63:74" x14ac:dyDescent="0.25">
      <c r="BK119" s="351"/>
      <c r="BL119" s="351"/>
      <c r="BM119" s="351"/>
      <c r="BN119" s="351"/>
      <c r="BO119" s="351"/>
      <c r="BP119" s="351"/>
      <c r="BQ119" s="351"/>
      <c r="BR119" s="351"/>
      <c r="BS119" s="351"/>
      <c r="BT119" s="351"/>
      <c r="BU119" s="351"/>
      <c r="BV119" s="351"/>
    </row>
    <row r="120" spans="63:74" x14ac:dyDescent="0.25">
      <c r="BK120" s="351"/>
      <c r="BL120" s="351"/>
      <c r="BM120" s="351"/>
      <c r="BN120" s="351"/>
      <c r="BO120" s="351"/>
      <c r="BP120" s="351"/>
      <c r="BQ120" s="351"/>
      <c r="BR120" s="351"/>
      <c r="BS120" s="351"/>
      <c r="BT120" s="351"/>
      <c r="BU120" s="351"/>
      <c r="BV120" s="351"/>
    </row>
    <row r="121" spans="63:74" x14ac:dyDescent="0.25">
      <c r="BK121" s="351"/>
      <c r="BL121" s="351"/>
      <c r="BM121" s="351"/>
      <c r="BN121" s="351"/>
      <c r="BO121" s="351"/>
      <c r="BP121" s="351"/>
      <c r="BQ121" s="351"/>
      <c r="BR121" s="351"/>
      <c r="BS121" s="351"/>
      <c r="BT121" s="351"/>
      <c r="BU121" s="351"/>
      <c r="BV121" s="351"/>
    </row>
    <row r="122" spans="63:74" x14ac:dyDescent="0.25">
      <c r="BK122" s="351"/>
      <c r="BL122" s="351"/>
      <c r="BM122" s="351"/>
      <c r="BN122" s="351"/>
      <c r="BO122" s="351"/>
      <c r="BP122" s="351"/>
      <c r="BQ122" s="351"/>
      <c r="BR122" s="351"/>
      <c r="BS122" s="351"/>
      <c r="BT122" s="351"/>
      <c r="BU122" s="351"/>
      <c r="BV122" s="351"/>
    </row>
    <row r="123" spans="63:74" x14ac:dyDescent="0.25">
      <c r="BK123" s="351"/>
      <c r="BL123" s="351"/>
      <c r="BM123" s="351"/>
      <c r="BN123" s="351"/>
      <c r="BO123" s="351"/>
      <c r="BP123" s="351"/>
      <c r="BQ123" s="351"/>
      <c r="BR123" s="351"/>
      <c r="BS123" s="351"/>
      <c r="BT123" s="351"/>
      <c r="BU123" s="351"/>
      <c r="BV123" s="351"/>
    </row>
    <row r="124" spans="63:74" x14ac:dyDescent="0.25">
      <c r="BK124" s="351"/>
      <c r="BL124" s="351"/>
      <c r="BM124" s="351"/>
      <c r="BN124" s="351"/>
      <c r="BO124" s="351"/>
      <c r="BP124" s="351"/>
      <c r="BQ124" s="351"/>
      <c r="BR124" s="351"/>
      <c r="BS124" s="351"/>
      <c r="BT124" s="351"/>
      <c r="BU124" s="351"/>
      <c r="BV124" s="351"/>
    </row>
    <row r="125" spans="63:74" x14ac:dyDescent="0.25">
      <c r="BK125" s="351"/>
      <c r="BL125" s="351"/>
      <c r="BM125" s="351"/>
      <c r="BN125" s="351"/>
      <c r="BO125" s="351"/>
      <c r="BP125" s="351"/>
      <c r="BQ125" s="351"/>
      <c r="BR125" s="351"/>
      <c r="BS125" s="351"/>
      <c r="BT125" s="351"/>
      <c r="BU125" s="351"/>
      <c r="BV125" s="351"/>
    </row>
    <row r="126" spans="63:74" x14ac:dyDescent="0.25">
      <c r="BK126" s="351"/>
      <c r="BL126" s="351"/>
      <c r="BM126" s="351"/>
      <c r="BN126" s="351"/>
      <c r="BO126" s="351"/>
      <c r="BP126" s="351"/>
      <c r="BQ126" s="351"/>
      <c r="BR126" s="351"/>
      <c r="BS126" s="351"/>
      <c r="BT126" s="351"/>
      <c r="BU126" s="351"/>
      <c r="BV126" s="351"/>
    </row>
    <row r="127" spans="63:74" x14ac:dyDescent="0.25">
      <c r="BK127" s="351"/>
      <c r="BL127" s="351"/>
      <c r="BM127" s="351"/>
      <c r="BN127" s="351"/>
      <c r="BO127" s="351"/>
      <c r="BP127" s="351"/>
      <c r="BQ127" s="351"/>
      <c r="BR127" s="351"/>
      <c r="BS127" s="351"/>
      <c r="BT127" s="351"/>
      <c r="BU127" s="351"/>
      <c r="BV127" s="351"/>
    </row>
    <row r="128" spans="63:74" x14ac:dyDescent="0.25">
      <c r="BK128" s="351"/>
      <c r="BL128" s="351"/>
      <c r="BM128" s="351"/>
      <c r="BN128" s="351"/>
      <c r="BO128" s="351"/>
      <c r="BP128" s="351"/>
      <c r="BQ128" s="351"/>
      <c r="BR128" s="351"/>
      <c r="BS128" s="351"/>
      <c r="BT128" s="351"/>
      <c r="BU128" s="351"/>
      <c r="BV128" s="351"/>
    </row>
    <row r="129" spans="63:74" x14ac:dyDescent="0.25">
      <c r="BK129" s="351"/>
      <c r="BL129" s="351"/>
      <c r="BM129" s="351"/>
      <c r="BN129" s="351"/>
      <c r="BO129" s="351"/>
      <c r="BP129" s="351"/>
      <c r="BQ129" s="351"/>
      <c r="BR129" s="351"/>
      <c r="BS129" s="351"/>
      <c r="BT129" s="351"/>
      <c r="BU129" s="351"/>
      <c r="BV129" s="351"/>
    </row>
    <row r="130" spans="63:74" x14ac:dyDescent="0.25">
      <c r="BK130" s="351"/>
      <c r="BL130" s="351"/>
      <c r="BM130" s="351"/>
      <c r="BN130" s="351"/>
      <c r="BO130" s="351"/>
      <c r="BP130" s="351"/>
      <c r="BQ130" s="351"/>
      <c r="BR130" s="351"/>
      <c r="BS130" s="351"/>
      <c r="BT130" s="351"/>
      <c r="BU130" s="351"/>
      <c r="BV130" s="351"/>
    </row>
    <row r="131" spans="63:74" x14ac:dyDescent="0.25">
      <c r="BK131" s="351"/>
      <c r="BL131" s="351"/>
      <c r="BM131" s="351"/>
      <c r="BN131" s="351"/>
      <c r="BO131" s="351"/>
      <c r="BP131" s="351"/>
      <c r="BQ131" s="351"/>
      <c r="BR131" s="351"/>
      <c r="BS131" s="351"/>
      <c r="BT131" s="351"/>
      <c r="BU131" s="351"/>
      <c r="BV131" s="351"/>
    </row>
    <row r="132" spans="63:74" x14ac:dyDescent="0.25">
      <c r="BK132" s="351"/>
      <c r="BL132" s="351"/>
      <c r="BM132" s="351"/>
      <c r="BN132" s="351"/>
      <c r="BO132" s="351"/>
      <c r="BP132" s="351"/>
      <c r="BQ132" s="351"/>
      <c r="BR132" s="351"/>
      <c r="BS132" s="351"/>
      <c r="BT132" s="351"/>
      <c r="BU132" s="351"/>
      <c r="BV132" s="351"/>
    </row>
    <row r="133" spans="63:74" x14ac:dyDescent="0.25">
      <c r="BK133" s="351"/>
      <c r="BL133" s="351"/>
      <c r="BM133" s="351"/>
      <c r="BN133" s="351"/>
      <c r="BO133" s="351"/>
      <c r="BP133" s="351"/>
      <c r="BQ133" s="351"/>
      <c r="BR133" s="351"/>
      <c r="BS133" s="351"/>
      <c r="BT133" s="351"/>
      <c r="BU133" s="351"/>
      <c r="BV133" s="351"/>
    </row>
    <row r="134" spans="63:74" x14ac:dyDescent="0.25">
      <c r="BK134" s="351"/>
      <c r="BL134" s="351"/>
      <c r="BM134" s="351"/>
      <c r="BN134" s="351"/>
      <c r="BO134" s="351"/>
      <c r="BP134" s="351"/>
      <c r="BQ134" s="351"/>
      <c r="BR134" s="351"/>
      <c r="BS134" s="351"/>
      <c r="BT134" s="351"/>
      <c r="BU134" s="351"/>
      <c r="BV134" s="351"/>
    </row>
    <row r="135" spans="63:74" x14ac:dyDescent="0.25">
      <c r="BK135" s="351"/>
      <c r="BL135" s="351"/>
      <c r="BM135" s="351"/>
      <c r="BN135" s="351"/>
      <c r="BO135" s="351"/>
      <c r="BP135" s="351"/>
      <c r="BQ135" s="351"/>
      <c r="BR135" s="351"/>
      <c r="BS135" s="351"/>
      <c r="BT135" s="351"/>
      <c r="BU135" s="351"/>
      <c r="BV135" s="351"/>
    </row>
    <row r="136" spans="63:74" x14ac:dyDescent="0.25">
      <c r="BK136" s="351"/>
      <c r="BL136" s="351"/>
      <c r="BM136" s="351"/>
      <c r="BN136" s="351"/>
      <c r="BO136" s="351"/>
      <c r="BP136" s="351"/>
      <c r="BQ136" s="351"/>
      <c r="BR136" s="351"/>
      <c r="BS136" s="351"/>
      <c r="BT136" s="351"/>
      <c r="BU136" s="351"/>
      <c r="BV136" s="351"/>
    </row>
    <row r="137" spans="63:74" x14ac:dyDescent="0.25">
      <c r="BK137" s="351"/>
      <c r="BL137" s="351"/>
      <c r="BM137" s="351"/>
      <c r="BN137" s="351"/>
      <c r="BO137" s="351"/>
      <c r="BP137" s="351"/>
      <c r="BQ137" s="351"/>
      <c r="BR137" s="351"/>
      <c r="BS137" s="351"/>
      <c r="BT137" s="351"/>
      <c r="BU137" s="351"/>
      <c r="BV137" s="351"/>
    </row>
    <row r="138" spans="63:74" x14ac:dyDescent="0.25">
      <c r="BK138" s="351"/>
      <c r="BL138" s="351"/>
      <c r="BM138" s="351"/>
      <c r="BN138" s="351"/>
      <c r="BO138" s="351"/>
      <c r="BP138" s="351"/>
      <c r="BQ138" s="351"/>
      <c r="BR138" s="351"/>
      <c r="BS138" s="351"/>
      <c r="BT138" s="351"/>
      <c r="BU138" s="351"/>
      <c r="BV138" s="351"/>
    </row>
    <row r="139" spans="63:74" x14ac:dyDescent="0.25">
      <c r="BK139" s="351"/>
      <c r="BL139" s="351"/>
      <c r="BM139" s="351"/>
      <c r="BN139" s="351"/>
      <c r="BO139" s="351"/>
      <c r="BP139" s="351"/>
      <c r="BQ139" s="351"/>
      <c r="BR139" s="351"/>
      <c r="BS139" s="351"/>
      <c r="BT139" s="351"/>
      <c r="BU139" s="351"/>
      <c r="BV139" s="351"/>
    </row>
    <row r="140" spans="63:74" x14ac:dyDescent="0.25">
      <c r="BK140" s="351"/>
      <c r="BL140" s="351"/>
      <c r="BM140" s="351"/>
      <c r="BN140" s="351"/>
      <c r="BO140" s="351"/>
      <c r="BP140" s="351"/>
      <c r="BQ140" s="351"/>
      <c r="BR140" s="351"/>
      <c r="BS140" s="351"/>
      <c r="BT140" s="351"/>
      <c r="BU140" s="351"/>
      <c r="BV140" s="351"/>
    </row>
    <row r="141" spans="63:74" x14ac:dyDescent="0.25">
      <c r="BK141" s="351"/>
      <c r="BL141" s="351"/>
      <c r="BM141" s="351"/>
      <c r="BN141" s="351"/>
      <c r="BO141" s="351"/>
      <c r="BP141" s="351"/>
      <c r="BQ141" s="351"/>
      <c r="BR141" s="351"/>
      <c r="BS141" s="351"/>
      <c r="BT141" s="351"/>
      <c r="BU141" s="351"/>
      <c r="BV141" s="351"/>
    </row>
    <row r="142" spans="63:74" x14ac:dyDescent="0.25">
      <c r="BK142" s="351"/>
      <c r="BL142" s="351"/>
      <c r="BM142" s="351"/>
      <c r="BN142" s="351"/>
      <c r="BO142" s="351"/>
      <c r="BP142" s="351"/>
      <c r="BQ142" s="351"/>
      <c r="BR142" s="351"/>
      <c r="BS142" s="351"/>
      <c r="BT142" s="351"/>
      <c r="BU142" s="351"/>
      <c r="BV142" s="351"/>
    </row>
    <row r="143" spans="63:74" x14ac:dyDescent="0.25">
      <c r="BK143" s="351"/>
      <c r="BL143" s="351"/>
      <c r="BM143" s="351"/>
      <c r="BN143" s="351"/>
      <c r="BO143" s="351"/>
      <c r="BP143" s="351"/>
      <c r="BQ143" s="351"/>
      <c r="BR143" s="351"/>
      <c r="BS143" s="351"/>
      <c r="BT143" s="351"/>
      <c r="BU143" s="351"/>
      <c r="BV143" s="351"/>
    </row>
  </sheetData>
  <mergeCells count="18">
    <mergeCell ref="AM3:AX3"/>
    <mergeCell ref="AY3:BJ3"/>
    <mergeCell ref="BK3:BV3"/>
    <mergeCell ref="B1:AL1"/>
    <mergeCell ref="C3:N3"/>
    <mergeCell ref="O3:Z3"/>
    <mergeCell ref="AA3:AL3"/>
    <mergeCell ref="B55:Q55"/>
    <mergeCell ref="B49:Q49"/>
    <mergeCell ref="B51:Q51"/>
    <mergeCell ref="B53:Q53"/>
    <mergeCell ref="A1:A2"/>
    <mergeCell ref="B50:Q50"/>
    <mergeCell ref="B46:Q46"/>
    <mergeCell ref="B47:Q47"/>
    <mergeCell ref="B48:Q48"/>
    <mergeCell ref="B54:Q54"/>
    <mergeCell ref="B52:Q52"/>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60"/>
  <sheetViews>
    <sheetView showGridLines="0" zoomScaleNormal="100" workbookViewId="0">
      <pane xSplit="2" ySplit="4" topLeftCell="C5" activePane="bottomRight" state="frozen"/>
      <selection activeCell="BF63" sqref="BF63"/>
      <selection pane="topRight" activeCell="BF63" sqref="BF63"/>
      <selection pane="bottomLeft" activeCell="BF63" sqref="BF63"/>
      <selection pane="bottomRight" activeCell="AU13" sqref="AU13"/>
    </sheetView>
  </sheetViews>
  <sheetFormatPr defaultColWidth="11" defaultRowHeight="10.5" x14ac:dyDescent="0.25"/>
  <cols>
    <col min="1" max="1" width="11.6328125" style="100" customWidth="1"/>
    <col min="2" max="2" width="26.81640625" style="100" customWidth="1"/>
    <col min="3" max="50" width="6.6328125" style="100" customWidth="1"/>
    <col min="51" max="55" width="6.6328125" style="344" customWidth="1"/>
    <col min="56" max="58" width="6.6328125" style="598" customWidth="1"/>
    <col min="59" max="62" width="6.6328125" style="344" customWidth="1"/>
    <col min="63" max="74" width="6.6328125" style="100" customWidth="1"/>
    <col min="75" max="16384" width="11" style="100"/>
  </cols>
  <sheetData>
    <row r="1" spans="1:74" ht="15.65" customHeight="1" x14ac:dyDescent="0.3">
      <c r="A1" s="732" t="s">
        <v>794</v>
      </c>
      <c r="B1" s="803" t="s">
        <v>807</v>
      </c>
      <c r="C1" s="735"/>
      <c r="D1" s="735"/>
      <c r="E1" s="735"/>
      <c r="F1" s="735"/>
      <c r="G1" s="735"/>
      <c r="H1" s="735"/>
      <c r="I1" s="735"/>
      <c r="J1" s="735"/>
      <c r="K1" s="735"/>
      <c r="L1" s="735"/>
      <c r="M1" s="735"/>
      <c r="N1" s="735"/>
      <c r="O1" s="735"/>
      <c r="P1" s="735"/>
      <c r="Q1" s="735"/>
      <c r="R1" s="735"/>
      <c r="S1" s="735"/>
      <c r="T1" s="735"/>
      <c r="U1" s="735"/>
      <c r="V1" s="735"/>
      <c r="W1" s="735"/>
      <c r="X1" s="735"/>
      <c r="Y1" s="735"/>
      <c r="Z1" s="735"/>
      <c r="AA1" s="735"/>
      <c r="AB1" s="735"/>
      <c r="AC1" s="735"/>
      <c r="AD1" s="735"/>
      <c r="AE1" s="735"/>
      <c r="AF1" s="735"/>
      <c r="AG1" s="735"/>
      <c r="AH1" s="735"/>
      <c r="AI1" s="735"/>
      <c r="AJ1" s="735"/>
      <c r="AK1" s="735"/>
      <c r="AL1" s="735"/>
      <c r="AM1" s="276"/>
    </row>
    <row r="2" spans="1:74" ht="14.15" customHeight="1" x14ac:dyDescent="0.25">
      <c r="A2" s="733"/>
      <c r="B2" s="486" t="str">
        <f>"U.S. Energy Information Administration  |  Short-Term Energy Outlook  - "&amp;Dates!D1</f>
        <v>U.S. Energy Information Administration  |  Short-Term Energy Outlook  - January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6"/>
    </row>
    <row r="3" spans="1:74" s="12" customFormat="1" ht="13" x14ac:dyDescent="0.3">
      <c r="A3" s="14"/>
      <c r="B3" s="15"/>
      <c r="C3" s="736">
        <f>Dates!D3</f>
        <v>2018</v>
      </c>
      <c r="D3" s="737"/>
      <c r="E3" s="737"/>
      <c r="F3" s="737"/>
      <c r="G3" s="737"/>
      <c r="H3" s="737"/>
      <c r="I3" s="737"/>
      <c r="J3" s="737"/>
      <c r="K3" s="737"/>
      <c r="L3" s="737"/>
      <c r="M3" s="737"/>
      <c r="N3" s="738"/>
      <c r="O3" s="736">
        <f>C3+1</f>
        <v>2019</v>
      </c>
      <c r="P3" s="739"/>
      <c r="Q3" s="739"/>
      <c r="R3" s="739"/>
      <c r="S3" s="739"/>
      <c r="T3" s="739"/>
      <c r="U3" s="739"/>
      <c r="V3" s="739"/>
      <c r="W3" s="739"/>
      <c r="X3" s="737"/>
      <c r="Y3" s="737"/>
      <c r="Z3" s="738"/>
      <c r="AA3" s="740">
        <f>O3+1</f>
        <v>2020</v>
      </c>
      <c r="AB3" s="737"/>
      <c r="AC3" s="737"/>
      <c r="AD3" s="737"/>
      <c r="AE3" s="737"/>
      <c r="AF3" s="737"/>
      <c r="AG3" s="737"/>
      <c r="AH3" s="737"/>
      <c r="AI3" s="737"/>
      <c r="AJ3" s="737"/>
      <c r="AK3" s="737"/>
      <c r="AL3" s="738"/>
      <c r="AM3" s="740">
        <f>AA3+1</f>
        <v>2021</v>
      </c>
      <c r="AN3" s="737"/>
      <c r="AO3" s="737"/>
      <c r="AP3" s="737"/>
      <c r="AQ3" s="737"/>
      <c r="AR3" s="737"/>
      <c r="AS3" s="737"/>
      <c r="AT3" s="737"/>
      <c r="AU3" s="737"/>
      <c r="AV3" s="737"/>
      <c r="AW3" s="737"/>
      <c r="AX3" s="738"/>
      <c r="AY3" s="740">
        <f>AM3+1</f>
        <v>2022</v>
      </c>
      <c r="AZ3" s="741"/>
      <c r="BA3" s="741"/>
      <c r="BB3" s="741"/>
      <c r="BC3" s="741"/>
      <c r="BD3" s="741"/>
      <c r="BE3" s="741"/>
      <c r="BF3" s="741"/>
      <c r="BG3" s="741"/>
      <c r="BH3" s="741"/>
      <c r="BI3" s="741"/>
      <c r="BJ3" s="742"/>
      <c r="BK3" s="740">
        <f>AY3+1</f>
        <v>2023</v>
      </c>
      <c r="BL3" s="737"/>
      <c r="BM3" s="737"/>
      <c r="BN3" s="737"/>
      <c r="BO3" s="737"/>
      <c r="BP3" s="737"/>
      <c r="BQ3" s="737"/>
      <c r="BR3" s="737"/>
      <c r="BS3" s="737"/>
      <c r="BT3" s="737"/>
      <c r="BU3" s="737"/>
      <c r="BV3" s="738"/>
    </row>
    <row r="4" spans="1:74" s="12" customFormat="1" x14ac:dyDescent="0.25">
      <c r="A4" s="16"/>
      <c r="B4" s="17"/>
      <c r="C4" s="18" t="s">
        <v>472</v>
      </c>
      <c r="D4" s="18" t="s">
        <v>473</v>
      </c>
      <c r="E4" s="18" t="s">
        <v>474</v>
      </c>
      <c r="F4" s="18" t="s">
        <v>475</v>
      </c>
      <c r="G4" s="18" t="s">
        <v>476</v>
      </c>
      <c r="H4" s="18" t="s">
        <v>477</v>
      </c>
      <c r="I4" s="18" t="s">
        <v>478</v>
      </c>
      <c r="J4" s="18" t="s">
        <v>479</v>
      </c>
      <c r="K4" s="18" t="s">
        <v>480</v>
      </c>
      <c r="L4" s="18" t="s">
        <v>481</v>
      </c>
      <c r="M4" s="18" t="s">
        <v>482</v>
      </c>
      <c r="N4" s="18" t="s">
        <v>483</v>
      </c>
      <c r="O4" s="18" t="s">
        <v>472</v>
      </c>
      <c r="P4" s="18" t="s">
        <v>473</v>
      </c>
      <c r="Q4" s="18" t="s">
        <v>474</v>
      </c>
      <c r="R4" s="18" t="s">
        <v>475</v>
      </c>
      <c r="S4" s="18" t="s">
        <v>476</v>
      </c>
      <c r="T4" s="18" t="s">
        <v>477</v>
      </c>
      <c r="U4" s="18" t="s">
        <v>478</v>
      </c>
      <c r="V4" s="18" t="s">
        <v>479</v>
      </c>
      <c r="W4" s="18" t="s">
        <v>480</v>
      </c>
      <c r="X4" s="18" t="s">
        <v>481</v>
      </c>
      <c r="Y4" s="18" t="s">
        <v>482</v>
      </c>
      <c r="Z4" s="18" t="s">
        <v>483</v>
      </c>
      <c r="AA4" s="18" t="s">
        <v>472</v>
      </c>
      <c r="AB4" s="18" t="s">
        <v>473</v>
      </c>
      <c r="AC4" s="18" t="s">
        <v>474</v>
      </c>
      <c r="AD4" s="18" t="s">
        <v>475</v>
      </c>
      <c r="AE4" s="18" t="s">
        <v>476</v>
      </c>
      <c r="AF4" s="18" t="s">
        <v>477</v>
      </c>
      <c r="AG4" s="18" t="s">
        <v>478</v>
      </c>
      <c r="AH4" s="18" t="s">
        <v>479</v>
      </c>
      <c r="AI4" s="18" t="s">
        <v>480</v>
      </c>
      <c r="AJ4" s="18" t="s">
        <v>481</v>
      </c>
      <c r="AK4" s="18" t="s">
        <v>482</v>
      </c>
      <c r="AL4" s="18" t="s">
        <v>483</v>
      </c>
      <c r="AM4" s="18" t="s">
        <v>472</v>
      </c>
      <c r="AN4" s="18" t="s">
        <v>473</v>
      </c>
      <c r="AO4" s="18" t="s">
        <v>474</v>
      </c>
      <c r="AP4" s="18" t="s">
        <v>475</v>
      </c>
      <c r="AQ4" s="18" t="s">
        <v>476</v>
      </c>
      <c r="AR4" s="18" t="s">
        <v>477</v>
      </c>
      <c r="AS4" s="18" t="s">
        <v>478</v>
      </c>
      <c r="AT4" s="18" t="s">
        <v>479</v>
      </c>
      <c r="AU4" s="18" t="s">
        <v>480</v>
      </c>
      <c r="AV4" s="18" t="s">
        <v>481</v>
      </c>
      <c r="AW4" s="18" t="s">
        <v>482</v>
      </c>
      <c r="AX4" s="18" t="s">
        <v>483</v>
      </c>
      <c r="AY4" s="18" t="s">
        <v>472</v>
      </c>
      <c r="AZ4" s="18" t="s">
        <v>473</v>
      </c>
      <c r="BA4" s="18" t="s">
        <v>474</v>
      </c>
      <c r="BB4" s="18" t="s">
        <v>475</v>
      </c>
      <c r="BC4" s="18" t="s">
        <v>476</v>
      </c>
      <c r="BD4" s="18" t="s">
        <v>477</v>
      </c>
      <c r="BE4" s="18" t="s">
        <v>478</v>
      </c>
      <c r="BF4" s="18" t="s">
        <v>479</v>
      </c>
      <c r="BG4" s="18" t="s">
        <v>480</v>
      </c>
      <c r="BH4" s="18" t="s">
        <v>481</v>
      </c>
      <c r="BI4" s="18" t="s">
        <v>482</v>
      </c>
      <c r="BJ4" s="18" t="s">
        <v>483</v>
      </c>
      <c r="BK4" s="18" t="s">
        <v>472</v>
      </c>
      <c r="BL4" s="18" t="s">
        <v>473</v>
      </c>
      <c r="BM4" s="18" t="s">
        <v>474</v>
      </c>
      <c r="BN4" s="18" t="s">
        <v>475</v>
      </c>
      <c r="BO4" s="18" t="s">
        <v>476</v>
      </c>
      <c r="BP4" s="18" t="s">
        <v>477</v>
      </c>
      <c r="BQ4" s="18" t="s">
        <v>478</v>
      </c>
      <c r="BR4" s="18" t="s">
        <v>479</v>
      </c>
      <c r="BS4" s="18" t="s">
        <v>480</v>
      </c>
      <c r="BT4" s="18" t="s">
        <v>481</v>
      </c>
      <c r="BU4" s="18" t="s">
        <v>482</v>
      </c>
      <c r="BV4" s="18" t="s">
        <v>483</v>
      </c>
    </row>
    <row r="5" spans="1:74" ht="11.15" customHeight="1" x14ac:dyDescent="0.25">
      <c r="A5" s="101"/>
      <c r="B5" s="102" t="s">
        <v>1121</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374"/>
      <c r="AZ5" s="374"/>
      <c r="BA5" s="374"/>
      <c r="BB5" s="374"/>
      <c r="BC5" s="374"/>
      <c r="BD5" s="103"/>
      <c r="BE5" s="103"/>
      <c r="BF5" s="103"/>
      <c r="BG5" s="103"/>
      <c r="BH5" s="103"/>
      <c r="BI5" s="103"/>
      <c r="BJ5" s="374"/>
      <c r="BK5" s="374"/>
      <c r="BL5" s="374"/>
      <c r="BM5" s="374"/>
      <c r="BN5" s="374"/>
      <c r="BO5" s="374"/>
      <c r="BP5" s="374"/>
      <c r="BQ5" s="374"/>
      <c r="BR5" s="374"/>
      <c r="BS5" s="374"/>
      <c r="BT5" s="374"/>
      <c r="BU5" s="374"/>
      <c r="BV5" s="374"/>
    </row>
    <row r="6" spans="1:74" ht="11.15" customHeight="1" x14ac:dyDescent="0.25">
      <c r="A6" s="101" t="s">
        <v>1115</v>
      </c>
      <c r="B6" s="197" t="s">
        <v>453</v>
      </c>
      <c r="C6" s="266">
        <v>373.23027963999999</v>
      </c>
      <c r="D6" s="266">
        <v>306.89421347000001</v>
      </c>
      <c r="E6" s="266">
        <v>321.54695369000001</v>
      </c>
      <c r="F6" s="266">
        <v>300.75644039999997</v>
      </c>
      <c r="G6" s="266">
        <v>338.94760568999999</v>
      </c>
      <c r="H6" s="266">
        <v>371.88576146999998</v>
      </c>
      <c r="I6" s="266">
        <v>411.29031986000001</v>
      </c>
      <c r="J6" s="266">
        <v>408.02775681999998</v>
      </c>
      <c r="K6" s="266">
        <v>356.25830163000001</v>
      </c>
      <c r="L6" s="266">
        <v>324.93194313999999</v>
      </c>
      <c r="M6" s="266">
        <v>322.36865697000002</v>
      </c>
      <c r="N6" s="266">
        <v>342.13911161999999</v>
      </c>
      <c r="O6" s="266">
        <v>359.50923404999998</v>
      </c>
      <c r="P6" s="266">
        <v>315.02648421999999</v>
      </c>
      <c r="Q6" s="266">
        <v>326.65720746</v>
      </c>
      <c r="R6" s="266">
        <v>296.66256948</v>
      </c>
      <c r="S6" s="266">
        <v>330.42304762999999</v>
      </c>
      <c r="T6" s="266">
        <v>352.98807386999999</v>
      </c>
      <c r="U6" s="266">
        <v>410.03781056000003</v>
      </c>
      <c r="V6" s="266">
        <v>401.42969348000003</v>
      </c>
      <c r="W6" s="266">
        <v>360.51846819000002</v>
      </c>
      <c r="X6" s="266">
        <v>320.35188490000002</v>
      </c>
      <c r="Y6" s="266">
        <v>315.84909195</v>
      </c>
      <c r="Z6" s="266">
        <v>338.40164733</v>
      </c>
      <c r="AA6" s="266">
        <v>341.83917902000002</v>
      </c>
      <c r="AB6" s="266">
        <v>319.54015736000002</v>
      </c>
      <c r="AC6" s="266">
        <v>309.57744226</v>
      </c>
      <c r="AD6" s="266">
        <v>279.57414980999999</v>
      </c>
      <c r="AE6" s="266">
        <v>304.58380384999998</v>
      </c>
      <c r="AF6" s="266">
        <v>351.73407981000003</v>
      </c>
      <c r="AG6" s="266">
        <v>409.55006127000001</v>
      </c>
      <c r="AH6" s="266">
        <v>398.26934841999997</v>
      </c>
      <c r="AI6" s="266">
        <v>333.24948662999998</v>
      </c>
      <c r="AJ6" s="266">
        <v>313.52260452000002</v>
      </c>
      <c r="AK6" s="266">
        <v>301.24305830999998</v>
      </c>
      <c r="AL6" s="266">
        <v>344.33522405999997</v>
      </c>
      <c r="AM6" s="266">
        <v>350.70478516999998</v>
      </c>
      <c r="AN6" s="266">
        <v>327.82427159999997</v>
      </c>
      <c r="AO6" s="266">
        <v>312.15167636000001</v>
      </c>
      <c r="AP6" s="266">
        <v>292.469157</v>
      </c>
      <c r="AQ6" s="266">
        <v>318.83086556000001</v>
      </c>
      <c r="AR6" s="266">
        <v>373.67086004999999</v>
      </c>
      <c r="AS6" s="266">
        <v>404.66261426</v>
      </c>
      <c r="AT6" s="266">
        <v>413.94929787000001</v>
      </c>
      <c r="AU6" s="266">
        <v>348.07704099</v>
      </c>
      <c r="AV6" s="266">
        <v>321.06168531999998</v>
      </c>
      <c r="AW6" s="266">
        <v>316.02600000000001</v>
      </c>
      <c r="AX6" s="266">
        <v>338.2833</v>
      </c>
      <c r="AY6" s="309">
        <v>347.49579999999997</v>
      </c>
      <c r="AZ6" s="309">
        <v>309.28059999999999</v>
      </c>
      <c r="BA6" s="309">
        <v>315.4273</v>
      </c>
      <c r="BB6" s="309">
        <v>296.12369999999999</v>
      </c>
      <c r="BC6" s="309">
        <v>328.49270000000001</v>
      </c>
      <c r="BD6" s="309">
        <v>369.91469999999998</v>
      </c>
      <c r="BE6" s="309">
        <v>410.45179999999999</v>
      </c>
      <c r="BF6" s="309">
        <v>407.19299999999998</v>
      </c>
      <c r="BG6" s="309">
        <v>347.36770000000001</v>
      </c>
      <c r="BH6" s="309">
        <v>321.26479999999998</v>
      </c>
      <c r="BI6" s="309">
        <v>314.01400000000001</v>
      </c>
      <c r="BJ6" s="309">
        <v>350.29410000000001</v>
      </c>
      <c r="BK6" s="309">
        <v>356.93150000000003</v>
      </c>
      <c r="BL6" s="309">
        <v>315.27589999999998</v>
      </c>
      <c r="BM6" s="309">
        <v>320.69229999999999</v>
      </c>
      <c r="BN6" s="309">
        <v>300.4787</v>
      </c>
      <c r="BO6" s="309">
        <v>332.78649999999999</v>
      </c>
      <c r="BP6" s="309">
        <v>374.2724</v>
      </c>
      <c r="BQ6" s="309">
        <v>414.70890000000003</v>
      </c>
      <c r="BR6" s="309">
        <v>411.01729999999998</v>
      </c>
      <c r="BS6" s="309">
        <v>350.46179999999998</v>
      </c>
      <c r="BT6" s="309">
        <v>324.03250000000003</v>
      </c>
      <c r="BU6" s="309">
        <v>316.62400000000002</v>
      </c>
      <c r="BV6" s="309">
        <v>353.37799999999999</v>
      </c>
    </row>
    <row r="7" spans="1:74" ht="11.15" customHeight="1" x14ac:dyDescent="0.25">
      <c r="A7" s="101" t="s">
        <v>1116</v>
      </c>
      <c r="B7" s="130" t="s">
        <v>1322</v>
      </c>
      <c r="C7" s="266">
        <v>359.44877487000002</v>
      </c>
      <c r="D7" s="266">
        <v>294.63336643999997</v>
      </c>
      <c r="E7" s="266">
        <v>308.74664582000003</v>
      </c>
      <c r="F7" s="266">
        <v>288.50948796</v>
      </c>
      <c r="G7" s="266">
        <v>325.90462192000001</v>
      </c>
      <c r="H7" s="266">
        <v>358.5232671</v>
      </c>
      <c r="I7" s="266">
        <v>396.85401657</v>
      </c>
      <c r="J7" s="266">
        <v>393.49724791</v>
      </c>
      <c r="K7" s="266">
        <v>342.91691279999998</v>
      </c>
      <c r="L7" s="266">
        <v>311.74973299999999</v>
      </c>
      <c r="M7" s="266">
        <v>309.0624588</v>
      </c>
      <c r="N7" s="266">
        <v>328.32004396000002</v>
      </c>
      <c r="O7" s="266">
        <v>345.32369338000001</v>
      </c>
      <c r="P7" s="266">
        <v>302.63477244000001</v>
      </c>
      <c r="Q7" s="266">
        <v>313.38512280999998</v>
      </c>
      <c r="R7" s="266">
        <v>284.30852987999998</v>
      </c>
      <c r="S7" s="266">
        <v>317.497567</v>
      </c>
      <c r="T7" s="266">
        <v>339.70861259999998</v>
      </c>
      <c r="U7" s="266">
        <v>395.54697628000002</v>
      </c>
      <c r="V7" s="266">
        <v>386.90424975000002</v>
      </c>
      <c r="W7" s="266">
        <v>346.89449280000002</v>
      </c>
      <c r="X7" s="266">
        <v>306.99863255000002</v>
      </c>
      <c r="Y7" s="266">
        <v>302.2526469</v>
      </c>
      <c r="Z7" s="266">
        <v>324.17356487000001</v>
      </c>
      <c r="AA7" s="266">
        <v>327.53157198000002</v>
      </c>
      <c r="AB7" s="266">
        <v>306.29888478999999</v>
      </c>
      <c r="AC7" s="266">
        <v>296.23125139000001</v>
      </c>
      <c r="AD7" s="266">
        <v>267.49516989</v>
      </c>
      <c r="AE7" s="266">
        <v>292.29417733000002</v>
      </c>
      <c r="AF7" s="266">
        <v>339.01653270000003</v>
      </c>
      <c r="AG7" s="266">
        <v>395.99130826999999</v>
      </c>
      <c r="AH7" s="266">
        <v>384.65707463000001</v>
      </c>
      <c r="AI7" s="266">
        <v>320.72583750000001</v>
      </c>
      <c r="AJ7" s="266">
        <v>301.15136504999998</v>
      </c>
      <c r="AK7" s="266">
        <v>288.88611999</v>
      </c>
      <c r="AL7" s="266">
        <v>330.63751653999998</v>
      </c>
      <c r="AM7" s="266">
        <v>336.82811362000001</v>
      </c>
      <c r="AN7" s="266">
        <v>316.61404376000002</v>
      </c>
      <c r="AO7" s="266">
        <v>300.11446496000002</v>
      </c>
      <c r="AP7" s="266">
        <v>280.83719421000001</v>
      </c>
      <c r="AQ7" s="266">
        <v>306.62338842999998</v>
      </c>
      <c r="AR7" s="266">
        <v>360.91384829999998</v>
      </c>
      <c r="AS7" s="266">
        <v>391.00131918</v>
      </c>
      <c r="AT7" s="266">
        <v>399.59205188999999</v>
      </c>
      <c r="AU7" s="266">
        <v>335.55741899999998</v>
      </c>
      <c r="AV7" s="266">
        <v>308.37103080999998</v>
      </c>
      <c r="AW7" s="266">
        <v>303.26389999999998</v>
      </c>
      <c r="AX7" s="266">
        <v>324.63010000000003</v>
      </c>
      <c r="AY7" s="309">
        <v>333.79989999999998</v>
      </c>
      <c r="AZ7" s="309">
        <v>297.23680000000002</v>
      </c>
      <c r="BA7" s="309">
        <v>302.59719999999999</v>
      </c>
      <c r="BB7" s="309">
        <v>283.97640000000001</v>
      </c>
      <c r="BC7" s="309">
        <v>315.83679999999998</v>
      </c>
      <c r="BD7" s="309">
        <v>356.92700000000002</v>
      </c>
      <c r="BE7" s="309">
        <v>396.47410000000002</v>
      </c>
      <c r="BF7" s="309">
        <v>392.44029999999998</v>
      </c>
      <c r="BG7" s="309">
        <v>334.30829999999997</v>
      </c>
      <c r="BH7" s="309">
        <v>308.55419999999998</v>
      </c>
      <c r="BI7" s="309">
        <v>301.2022</v>
      </c>
      <c r="BJ7" s="309">
        <v>336.5609</v>
      </c>
      <c r="BK7" s="309">
        <v>343.1354</v>
      </c>
      <c r="BL7" s="309">
        <v>303.14420000000001</v>
      </c>
      <c r="BM7" s="309">
        <v>307.76580000000001</v>
      </c>
      <c r="BN7" s="309">
        <v>288.2405</v>
      </c>
      <c r="BO7" s="309">
        <v>320.03989999999999</v>
      </c>
      <c r="BP7" s="309">
        <v>361.20690000000002</v>
      </c>
      <c r="BQ7" s="309">
        <v>400.65589999999997</v>
      </c>
      <c r="BR7" s="309">
        <v>396.19970000000001</v>
      </c>
      <c r="BS7" s="309">
        <v>337.34879999999998</v>
      </c>
      <c r="BT7" s="309">
        <v>311.26190000000003</v>
      </c>
      <c r="BU7" s="309">
        <v>303.75779999999997</v>
      </c>
      <c r="BV7" s="309">
        <v>339.5908</v>
      </c>
    </row>
    <row r="8" spans="1:74" ht="11.15" customHeight="1" x14ac:dyDescent="0.25">
      <c r="A8" s="101" t="s">
        <v>1323</v>
      </c>
      <c r="B8" s="130" t="s">
        <v>1324</v>
      </c>
      <c r="C8" s="266">
        <v>12.667554149000001</v>
      </c>
      <c r="D8" s="266">
        <v>11.265465792000001</v>
      </c>
      <c r="E8" s="266">
        <v>11.74227548</v>
      </c>
      <c r="F8" s="266">
        <v>11.257603530000001</v>
      </c>
      <c r="G8" s="266">
        <v>11.966830459000001</v>
      </c>
      <c r="H8" s="266">
        <v>12.19919556</v>
      </c>
      <c r="I8" s="266">
        <v>13.137917583</v>
      </c>
      <c r="J8" s="266">
        <v>13.212371306</v>
      </c>
      <c r="K8" s="266">
        <v>12.18536055</v>
      </c>
      <c r="L8" s="266">
        <v>12.126958603</v>
      </c>
      <c r="M8" s="266">
        <v>12.31289967</v>
      </c>
      <c r="N8" s="266">
        <v>12.723948139999999</v>
      </c>
      <c r="O8" s="266">
        <v>13.025178147</v>
      </c>
      <c r="P8" s="266">
        <v>11.33499668</v>
      </c>
      <c r="Q8" s="266">
        <v>12.099327651999999</v>
      </c>
      <c r="R8" s="266">
        <v>11.30142216</v>
      </c>
      <c r="S8" s="266">
        <v>11.853971518</v>
      </c>
      <c r="T8" s="266">
        <v>12.146757989999999</v>
      </c>
      <c r="U8" s="266">
        <v>13.178098791</v>
      </c>
      <c r="V8" s="266">
        <v>13.235646043999999</v>
      </c>
      <c r="W8" s="266">
        <v>12.47397342</v>
      </c>
      <c r="X8" s="266">
        <v>12.280777472</v>
      </c>
      <c r="Y8" s="266">
        <v>12.530543550000001</v>
      </c>
      <c r="Z8" s="266">
        <v>13.0767083</v>
      </c>
      <c r="AA8" s="266">
        <v>13.162725674000001</v>
      </c>
      <c r="AB8" s="266">
        <v>12.167605603</v>
      </c>
      <c r="AC8" s="266">
        <v>12.295768979</v>
      </c>
      <c r="AD8" s="266">
        <v>11.13634263</v>
      </c>
      <c r="AE8" s="266">
        <v>11.277368015</v>
      </c>
      <c r="AF8" s="266">
        <v>11.614984140000001</v>
      </c>
      <c r="AG8" s="266">
        <v>12.265551357</v>
      </c>
      <c r="AH8" s="266">
        <v>12.370896052999999</v>
      </c>
      <c r="AI8" s="266">
        <v>11.42618409</v>
      </c>
      <c r="AJ8" s="266">
        <v>11.339707341</v>
      </c>
      <c r="AK8" s="266">
        <v>11.36970951</v>
      </c>
      <c r="AL8" s="266">
        <v>12.628877743</v>
      </c>
      <c r="AM8" s="266">
        <v>12.764053925000001</v>
      </c>
      <c r="AN8" s="266">
        <v>10.216546312</v>
      </c>
      <c r="AO8" s="266">
        <v>11.007724931</v>
      </c>
      <c r="AP8" s="266">
        <v>10.64711505</v>
      </c>
      <c r="AQ8" s="266">
        <v>11.184731304</v>
      </c>
      <c r="AR8" s="266">
        <v>11.65933515</v>
      </c>
      <c r="AS8" s="266">
        <v>12.450095721</v>
      </c>
      <c r="AT8" s="266">
        <v>12.778738718</v>
      </c>
      <c r="AU8" s="266">
        <v>11.369148900000001</v>
      </c>
      <c r="AV8" s="266">
        <v>11.624929713</v>
      </c>
      <c r="AW8" s="266">
        <v>11.758889999999999</v>
      </c>
      <c r="AX8" s="266">
        <v>12.573399999999999</v>
      </c>
      <c r="AY8" s="309">
        <v>12.578200000000001</v>
      </c>
      <c r="AZ8" s="309">
        <v>11.03486</v>
      </c>
      <c r="BA8" s="309">
        <v>11.738899999999999</v>
      </c>
      <c r="BB8" s="309">
        <v>11.119619999999999</v>
      </c>
      <c r="BC8" s="309">
        <v>11.58466</v>
      </c>
      <c r="BD8" s="309">
        <v>11.86689</v>
      </c>
      <c r="BE8" s="309">
        <v>12.703200000000001</v>
      </c>
      <c r="BF8" s="309">
        <v>13.15476</v>
      </c>
      <c r="BG8" s="309">
        <v>11.90842</v>
      </c>
      <c r="BH8" s="309">
        <v>11.61997</v>
      </c>
      <c r="BI8" s="309">
        <v>11.76103</v>
      </c>
      <c r="BJ8" s="309">
        <v>12.620710000000001</v>
      </c>
      <c r="BK8" s="309">
        <v>12.65227</v>
      </c>
      <c r="BL8" s="309">
        <v>11.103009999999999</v>
      </c>
      <c r="BM8" s="309">
        <v>11.816140000000001</v>
      </c>
      <c r="BN8" s="309">
        <v>11.19435</v>
      </c>
      <c r="BO8" s="309">
        <v>11.660740000000001</v>
      </c>
      <c r="BP8" s="309">
        <v>11.93322</v>
      </c>
      <c r="BQ8" s="309">
        <v>12.76864</v>
      </c>
      <c r="BR8" s="309">
        <v>13.21129</v>
      </c>
      <c r="BS8" s="309">
        <v>11.955590000000001</v>
      </c>
      <c r="BT8" s="309">
        <v>11.67374</v>
      </c>
      <c r="BU8" s="309">
        <v>11.809900000000001</v>
      </c>
      <c r="BV8" s="309">
        <v>12.670310000000001</v>
      </c>
    </row>
    <row r="9" spans="1:74" ht="11.15" customHeight="1" x14ac:dyDescent="0.25">
      <c r="A9" s="101" t="s">
        <v>1325</v>
      </c>
      <c r="B9" s="130" t="s">
        <v>1326</v>
      </c>
      <c r="C9" s="266">
        <v>1.1139506210000001</v>
      </c>
      <c r="D9" s="266">
        <v>0.99538123999999994</v>
      </c>
      <c r="E9" s="266">
        <v>1.0580323869999999</v>
      </c>
      <c r="F9" s="266">
        <v>0.98934891000000003</v>
      </c>
      <c r="G9" s="266">
        <v>1.0761533130000001</v>
      </c>
      <c r="H9" s="266">
        <v>1.1632988099999999</v>
      </c>
      <c r="I9" s="266">
        <v>1.29838571</v>
      </c>
      <c r="J9" s="266">
        <v>1.318137608</v>
      </c>
      <c r="K9" s="266">
        <v>1.1560282799999999</v>
      </c>
      <c r="L9" s="266">
        <v>1.055251532</v>
      </c>
      <c r="M9" s="266">
        <v>0.99329849999999997</v>
      </c>
      <c r="N9" s="266">
        <v>1.095119516</v>
      </c>
      <c r="O9" s="266">
        <v>1.160362519</v>
      </c>
      <c r="P9" s="266">
        <v>1.0567150999999999</v>
      </c>
      <c r="Q9" s="266">
        <v>1.1727570009999999</v>
      </c>
      <c r="R9" s="266">
        <v>1.0526174399999999</v>
      </c>
      <c r="S9" s="266">
        <v>1.07150911</v>
      </c>
      <c r="T9" s="266">
        <v>1.1327032800000001</v>
      </c>
      <c r="U9" s="266">
        <v>1.312735486</v>
      </c>
      <c r="V9" s="266">
        <v>1.2897976870000001</v>
      </c>
      <c r="W9" s="266">
        <v>1.1500019699999999</v>
      </c>
      <c r="X9" s="266">
        <v>1.072474884</v>
      </c>
      <c r="Y9" s="266">
        <v>1.0659015000000001</v>
      </c>
      <c r="Z9" s="266">
        <v>1.151374162</v>
      </c>
      <c r="AA9" s="266">
        <v>1.144881367</v>
      </c>
      <c r="AB9" s="266">
        <v>1.073666971</v>
      </c>
      <c r="AC9" s="266">
        <v>1.0504218869999999</v>
      </c>
      <c r="AD9" s="266">
        <v>0.94263728999999996</v>
      </c>
      <c r="AE9" s="266">
        <v>1.0122584999999999</v>
      </c>
      <c r="AF9" s="266">
        <v>1.1025629699999999</v>
      </c>
      <c r="AG9" s="266">
        <v>1.2932016420000001</v>
      </c>
      <c r="AH9" s="266">
        <v>1.241377733</v>
      </c>
      <c r="AI9" s="266">
        <v>1.0974650399999999</v>
      </c>
      <c r="AJ9" s="266">
        <v>1.03153213</v>
      </c>
      <c r="AK9" s="266">
        <v>0.98722880999999996</v>
      </c>
      <c r="AL9" s="266">
        <v>1.06882978</v>
      </c>
      <c r="AM9" s="266">
        <v>1.1126176210000001</v>
      </c>
      <c r="AN9" s="266">
        <v>0.99368152799999998</v>
      </c>
      <c r="AO9" s="266">
        <v>1.029486471</v>
      </c>
      <c r="AP9" s="266">
        <v>0.98484773999999997</v>
      </c>
      <c r="AQ9" s="266">
        <v>1.0227458309999999</v>
      </c>
      <c r="AR9" s="266">
        <v>1.0976766</v>
      </c>
      <c r="AS9" s="266">
        <v>1.2111993569999999</v>
      </c>
      <c r="AT9" s="266">
        <v>1.578507259</v>
      </c>
      <c r="AU9" s="266">
        <v>1.15047309</v>
      </c>
      <c r="AV9" s="266">
        <v>1.065724798</v>
      </c>
      <c r="AW9" s="266">
        <v>1.0032449999999999</v>
      </c>
      <c r="AX9" s="266">
        <v>1.079842</v>
      </c>
      <c r="AY9" s="309">
        <v>1.1177429999999999</v>
      </c>
      <c r="AZ9" s="309">
        <v>1.0089600000000001</v>
      </c>
      <c r="BA9" s="309">
        <v>1.0912040000000001</v>
      </c>
      <c r="BB9" s="309">
        <v>1.0276160000000001</v>
      </c>
      <c r="BC9" s="309">
        <v>1.0712459999999999</v>
      </c>
      <c r="BD9" s="309">
        <v>1.1207590000000001</v>
      </c>
      <c r="BE9" s="309">
        <v>1.274591</v>
      </c>
      <c r="BF9" s="309">
        <v>1.597933</v>
      </c>
      <c r="BG9" s="309">
        <v>1.150936</v>
      </c>
      <c r="BH9" s="309">
        <v>1.0905640000000001</v>
      </c>
      <c r="BI9" s="309">
        <v>1.050754</v>
      </c>
      <c r="BJ9" s="309">
        <v>1.1124369999999999</v>
      </c>
      <c r="BK9" s="309">
        <v>1.143872</v>
      </c>
      <c r="BL9" s="309">
        <v>1.028662</v>
      </c>
      <c r="BM9" s="309">
        <v>1.110376</v>
      </c>
      <c r="BN9" s="309">
        <v>1.043771</v>
      </c>
      <c r="BO9" s="309">
        <v>1.085817</v>
      </c>
      <c r="BP9" s="309">
        <v>1.1322779999999999</v>
      </c>
      <c r="BQ9" s="309">
        <v>1.2842830000000001</v>
      </c>
      <c r="BR9" s="309">
        <v>1.6062620000000001</v>
      </c>
      <c r="BS9" s="309">
        <v>1.1573830000000001</v>
      </c>
      <c r="BT9" s="309">
        <v>1.096797</v>
      </c>
      <c r="BU9" s="309">
        <v>1.0563659999999999</v>
      </c>
      <c r="BV9" s="309">
        <v>1.116889</v>
      </c>
    </row>
    <row r="10" spans="1:74" ht="11.15" customHeight="1" x14ac:dyDescent="0.25">
      <c r="A10" s="104" t="s">
        <v>1117</v>
      </c>
      <c r="B10" s="130" t="s">
        <v>454</v>
      </c>
      <c r="C10" s="266">
        <v>4.0852609720000004</v>
      </c>
      <c r="D10" s="266">
        <v>3.520158012</v>
      </c>
      <c r="E10" s="266">
        <v>4.4031460080000002</v>
      </c>
      <c r="F10" s="266">
        <v>2.9071250100000001</v>
      </c>
      <c r="G10" s="266">
        <v>4.0977549949999998</v>
      </c>
      <c r="H10" s="266">
        <v>4.2785660099999996</v>
      </c>
      <c r="I10" s="266">
        <v>4.4353599990000001</v>
      </c>
      <c r="J10" s="266">
        <v>5.0017699889999996</v>
      </c>
      <c r="K10" s="266">
        <v>3.1896599999999999</v>
      </c>
      <c r="L10" s="266">
        <v>2.834574001</v>
      </c>
      <c r="M10" s="266">
        <v>2.52829602</v>
      </c>
      <c r="N10" s="266">
        <v>3.1744389979999998</v>
      </c>
      <c r="O10" s="266">
        <v>3.3410119800000002</v>
      </c>
      <c r="P10" s="266">
        <v>3.1338530160000002</v>
      </c>
      <c r="Q10" s="266">
        <v>2.4007799959999998</v>
      </c>
      <c r="R10" s="266">
        <v>2.3863760100000002</v>
      </c>
      <c r="S10" s="266">
        <v>3.041396019</v>
      </c>
      <c r="T10" s="266">
        <v>3.63049599</v>
      </c>
      <c r="U10" s="266">
        <v>3.685152993</v>
      </c>
      <c r="V10" s="266">
        <v>4.0799139990000004</v>
      </c>
      <c r="W10" s="266">
        <v>3.5169769799999999</v>
      </c>
      <c r="X10" s="266">
        <v>2.1962630139999999</v>
      </c>
      <c r="Y10" s="266">
        <v>3.5953349999999999</v>
      </c>
      <c r="Z10" s="266">
        <v>4.0368740020000002</v>
      </c>
      <c r="AA10" s="266">
        <v>3.1822139840000001</v>
      </c>
      <c r="AB10" s="266">
        <v>2.8315100040000001</v>
      </c>
      <c r="AC10" s="266">
        <v>3.7776139959999999</v>
      </c>
      <c r="AD10" s="266">
        <v>3.2440500000000001</v>
      </c>
      <c r="AE10" s="266">
        <v>3.7051470009999998</v>
      </c>
      <c r="AF10" s="266">
        <v>3.9033740099999998</v>
      </c>
      <c r="AG10" s="266">
        <v>5.4271159979999997</v>
      </c>
      <c r="AH10" s="266">
        <v>5.8826640049999996</v>
      </c>
      <c r="AI10" s="266">
        <v>3.7403179799999999</v>
      </c>
      <c r="AJ10" s="266">
        <v>3.8845699790000001</v>
      </c>
      <c r="AK10" s="266">
        <v>3.4132250100000001</v>
      </c>
      <c r="AL10" s="266">
        <v>4.322381987</v>
      </c>
      <c r="AM10" s="266">
        <v>4.1452130189999998</v>
      </c>
      <c r="AN10" s="266">
        <v>2.9268679999999998</v>
      </c>
      <c r="AO10" s="266">
        <v>3.8262280099999999</v>
      </c>
      <c r="AP10" s="266">
        <v>3.3243200100000001</v>
      </c>
      <c r="AQ10" s="266">
        <v>3.6948489869999999</v>
      </c>
      <c r="AR10" s="266">
        <v>4.4416799999999999</v>
      </c>
      <c r="AS10" s="266">
        <v>4.4183799969999997</v>
      </c>
      <c r="AT10" s="266">
        <v>3.376436021</v>
      </c>
      <c r="AU10" s="266">
        <v>2.7452210099999999</v>
      </c>
      <c r="AV10" s="266">
        <v>4.0971161972000001</v>
      </c>
      <c r="AW10" s="266">
        <v>4.2043160000000004</v>
      </c>
      <c r="AX10" s="266">
        <v>4.3329810000000002</v>
      </c>
      <c r="AY10" s="309">
        <v>4.5339109999999998</v>
      </c>
      <c r="AZ10" s="309">
        <v>3.8670939999999998</v>
      </c>
      <c r="BA10" s="309">
        <v>4.2276499999999997</v>
      </c>
      <c r="BB10" s="309">
        <v>3.877033</v>
      </c>
      <c r="BC10" s="309">
        <v>4.3937850000000003</v>
      </c>
      <c r="BD10" s="309">
        <v>4.7389070000000002</v>
      </c>
      <c r="BE10" s="309">
        <v>5.3688390000000004</v>
      </c>
      <c r="BF10" s="309">
        <v>5.5178859999999998</v>
      </c>
      <c r="BG10" s="309">
        <v>4.1315189999999999</v>
      </c>
      <c r="BH10" s="309">
        <v>3.62235</v>
      </c>
      <c r="BI10" s="309">
        <v>3.8408060000000002</v>
      </c>
      <c r="BJ10" s="309">
        <v>4.1476860000000002</v>
      </c>
      <c r="BK10" s="309">
        <v>4.4301769999999996</v>
      </c>
      <c r="BL10" s="309">
        <v>3.721527</v>
      </c>
      <c r="BM10" s="309">
        <v>4.0819369999999999</v>
      </c>
      <c r="BN10" s="309">
        <v>3.7464230000000001</v>
      </c>
      <c r="BO10" s="309">
        <v>4.2744350000000004</v>
      </c>
      <c r="BP10" s="309">
        <v>4.6640329999999999</v>
      </c>
      <c r="BQ10" s="309">
        <v>5.2932670000000002</v>
      </c>
      <c r="BR10" s="309">
        <v>5.4619210000000002</v>
      </c>
      <c r="BS10" s="309">
        <v>4.0846530000000003</v>
      </c>
      <c r="BT10" s="309">
        <v>3.5807709999999999</v>
      </c>
      <c r="BU10" s="309">
        <v>3.8045209999999998</v>
      </c>
      <c r="BV10" s="309">
        <v>4.1145170000000002</v>
      </c>
    </row>
    <row r="11" spans="1:74" ht="11.15" customHeight="1" x14ac:dyDescent="0.25">
      <c r="A11" s="104" t="s">
        <v>1118</v>
      </c>
      <c r="B11" s="130" t="s">
        <v>396</v>
      </c>
      <c r="C11" s="266">
        <v>377.31554061000003</v>
      </c>
      <c r="D11" s="266">
        <v>310.41437148</v>
      </c>
      <c r="E11" s="266">
        <v>325.95009970000001</v>
      </c>
      <c r="F11" s="266">
        <v>303.66356540999999</v>
      </c>
      <c r="G11" s="266">
        <v>343.04536069</v>
      </c>
      <c r="H11" s="266">
        <v>376.16432748</v>
      </c>
      <c r="I11" s="266">
        <v>415.72567986000001</v>
      </c>
      <c r="J11" s="266">
        <v>413.02952680999999</v>
      </c>
      <c r="K11" s="266">
        <v>359.44796163000001</v>
      </c>
      <c r="L11" s="266">
        <v>327.76651714000002</v>
      </c>
      <c r="M11" s="266">
        <v>324.89695298999999</v>
      </c>
      <c r="N11" s="266">
        <v>345.31355060999999</v>
      </c>
      <c r="O11" s="266">
        <v>362.85024602999999</v>
      </c>
      <c r="P11" s="266">
        <v>318.16033723999999</v>
      </c>
      <c r="Q11" s="266">
        <v>329.05798745999999</v>
      </c>
      <c r="R11" s="266">
        <v>299.04894548999999</v>
      </c>
      <c r="S11" s="266">
        <v>333.46444365000002</v>
      </c>
      <c r="T11" s="266">
        <v>356.61856985999998</v>
      </c>
      <c r="U11" s="266">
        <v>413.72296354999997</v>
      </c>
      <c r="V11" s="266">
        <v>405.50960748</v>
      </c>
      <c r="W11" s="266">
        <v>364.03544517</v>
      </c>
      <c r="X11" s="266">
        <v>322.54814792000002</v>
      </c>
      <c r="Y11" s="266">
        <v>319.44442694999998</v>
      </c>
      <c r="Z11" s="266">
        <v>342.43852133000001</v>
      </c>
      <c r="AA11" s="266">
        <v>345.02139301</v>
      </c>
      <c r="AB11" s="266">
        <v>322.37166737000001</v>
      </c>
      <c r="AC11" s="266">
        <v>313.35505625000002</v>
      </c>
      <c r="AD11" s="266">
        <v>282.81819981000001</v>
      </c>
      <c r="AE11" s="266">
        <v>308.28895084999999</v>
      </c>
      <c r="AF11" s="266">
        <v>355.63745382000002</v>
      </c>
      <c r="AG11" s="266">
        <v>414.97717727000003</v>
      </c>
      <c r="AH11" s="266">
        <v>404.15201242000001</v>
      </c>
      <c r="AI11" s="266">
        <v>336.98980461000002</v>
      </c>
      <c r="AJ11" s="266">
        <v>317.4071745</v>
      </c>
      <c r="AK11" s="266">
        <v>304.65628332</v>
      </c>
      <c r="AL11" s="266">
        <v>348.65760605000003</v>
      </c>
      <c r="AM11" s="266">
        <v>354.84999819000001</v>
      </c>
      <c r="AN11" s="266">
        <v>330.75113959999999</v>
      </c>
      <c r="AO11" s="266">
        <v>315.97790437999998</v>
      </c>
      <c r="AP11" s="266">
        <v>295.79347701</v>
      </c>
      <c r="AQ11" s="266">
        <v>322.52571454999998</v>
      </c>
      <c r="AR11" s="266">
        <v>378.11254005000001</v>
      </c>
      <c r="AS11" s="266">
        <v>409.08099426000001</v>
      </c>
      <c r="AT11" s="266">
        <v>417.32573388999998</v>
      </c>
      <c r="AU11" s="266">
        <v>350.82226200000002</v>
      </c>
      <c r="AV11" s="266">
        <v>325.15880152</v>
      </c>
      <c r="AW11" s="266">
        <v>320.2303</v>
      </c>
      <c r="AX11" s="266">
        <v>342.61630000000002</v>
      </c>
      <c r="AY11" s="309">
        <v>352.02969999999999</v>
      </c>
      <c r="AZ11" s="309">
        <v>313.14769999999999</v>
      </c>
      <c r="BA11" s="309">
        <v>319.65499999999997</v>
      </c>
      <c r="BB11" s="309">
        <v>300.00069999999999</v>
      </c>
      <c r="BC11" s="309">
        <v>332.88650000000001</v>
      </c>
      <c r="BD11" s="309">
        <v>374.65359999999998</v>
      </c>
      <c r="BE11" s="309">
        <v>415.82069999999999</v>
      </c>
      <c r="BF11" s="309">
        <v>412.71089999999998</v>
      </c>
      <c r="BG11" s="309">
        <v>351.49919999999997</v>
      </c>
      <c r="BH11" s="309">
        <v>324.88709999999998</v>
      </c>
      <c r="BI11" s="309">
        <v>317.85480000000001</v>
      </c>
      <c r="BJ11" s="309">
        <v>354.4418</v>
      </c>
      <c r="BK11" s="309">
        <v>361.36169999999998</v>
      </c>
      <c r="BL11" s="309">
        <v>318.99740000000003</v>
      </c>
      <c r="BM11" s="309">
        <v>324.77420000000001</v>
      </c>
      <c r="BN11" s="309">
        <v>304.2251</v>
      </c>
      <c r="BO11" s="309">
        <v>337.0609</v>
      </c>
      <c r="BP11" s="309">
        <v>378.93639999999999</v>
      </c>
      <c r="BQ11" s="309">
        <v>420.00209999999998</v>
      </c>
      <c r="BR11" s="309">
        <v>416.47919999999999</v>
      </c>
      <c r="BS11" s="309">
        <v>354.54649999999998</v>
      </c>
      <c r="BT11" s="309">
        <v>327.61320000000001</v>
      </c>
      <c r="BU11" s="309">
        <v>320.42860000000002</v>
      </c>
      <c r="BV11" s="309">
        <v>357.49250000000001</v>
      </c>
    </row>
    <row r="12" spans="1:74" ht="11.15" customHeight="1" x14ac:dyDescent="0.25">
      <c r="A12" s="104" t="s">
        <v>1119</v>
      </c>
      <c r="B12" s="130" t="s">
        <v>346</v>
      </c>
      <c r="C12" s="266">
        <v>20.451366190000002</v>
      </c>
      <c r="D12" s="266">
        <v>6.6623294639999999</v>
      </c>
      <c r="E12" s="266">
        <v>17.446184526</v>
      </c>
      <c r="F12" s="266">
        <v>14.188309439999999</v>
      </c>
      <c r="G12" s="266">
        <v>28.074630935999998</v>
      </c>
      <c r="H12" s="266">
        <v>26.071451249999999</v>
      </c>
      <c r="I12" s="266">
        <v>27.727248128999999</v>
      </c>
      <c r="J12" s="266">
        <v>18.839223187000002</v>
      </c>
      <c r="K12" s="266">
        <v>10.19449152</v>
      </c>
      <c r="L12" s="266">
        <v>6.8050747400000002</v>
      </c>
      <c r="M12" s="266">
        <v>22.43056017</v>
      </c>
      <c r="N12" s="266">
        <v>20.753591885999999</v>
      </c>
      <c r="O12" s="266">
        <v>21.713023007</v>
      </c>
      <c r="P12" s="266">
        <v>11.418893444</v>
      </c>
      <c r="Q12" s="266">
        <v>15.484041789000001</v>
      </c>
      <c r="R12" s="266">
        <v>14.23862739</v>
      </c>
      <c r="S12" s="266">
        <v>25.247558531999999</v>
      </c>
      <c r="T12" s="266">
        <v>23.429197649999999</v>
      </c>
      <c r="U12" s="266">
        <v>24.830550251999998</v>
      </c>
      <c r="V12" s="266">
        <v>20.107362568999999</v>
      </c>
      <c r="W12" s="266">
        <v>11.54061885</v>
      </c>
      <c r="X12" s="266">
        <v>2.514006411</v>
      </c>
      <c r="Y12" s="266">
        <v>21.904673760000001</v>
      </c>
      <c r="Z12" s="266">
        <v>20.050287725</v>
      </c>
      <c r="AA12" s="266">
        <v>16.776912568</v>
      </c>
      <c r="AB12" s="266">
        <v>15.94796391</v>
      </c>
      <c r="AC12" s="266">
        <v>11.603762055000001</v>
      </c>
      <c r="AD12" s="266">
        <v>9.6859862999999997</v>
      </c>
      <c r="AE12" s="266">
        <v>22.663067514000002</v>
      </c>
      <c r="AF12" s="266">
        <v>24.28273896</v>
      </c>
      <c r="AG12" s="266">
        <v>23.400769957000001</v>
      </c>
      <c r="AH12" s="266">
        <v>23.173591324</v>
      </c>
      <c r="AI12" s="266">
        <v>3.30857007</v>
      </c>
      <c r="AJ12" s="266">
        <v>9.5392852799999996</v>
      </c>
      <c r="AK12" s="266">
        <v>16.428476580000002</v>
      </c>
      <c r="AL12" s="266">
        <v>21.157482919</v>
      </c>
      <c r="AM12" s="266">
        <v>21.586205603</v>
      </c>
      <c r="AN12" s="266">
        <v>22.106994503999999</v>
      </c>
      <c r="AO12" s="266">
        <v>11.904932232</v>
      </c>
      <c r="AP12" s="266">
        <v>13.84058808</v>
      </c>
      <c r="AQ12" s="266">
        <v>22.652993785</v>
      </c>
      <c r="AR12" s="266">
        <v>29.272828560000001</v>
      </c>
      <c r="AS12" s="266">
        <v>24.294811352</v>
      </c>
      <c r="AT12" s="266">
        <v>24.204165709000002</v>
      </c>
      <c r="AU12" s="266">
        <v>3.6963445199999998</v>
      </c>
      <c r="AV12" s="266">
        <v>13.045803506</v>
      </c>
      <c r="AW12" s="266">
        <v>23.495049999999999</v>
      </c>
      <c r="AX12" s="266">
        <v>20.75365</v>
      </c>
      <c r="AY12" s="309">
        <v>21.921140000000001</v>
      </c>
      <c r="AZ12" s="309">
        <v>8.9596180000000007</v>
      </c>
      <c r="BA12" s="309">
        <v>14.39767</v>
      </c>
      <c r="BB12" s="309">
        <v>12.8024</v>
      </c>
      <c r="BC12" s="309">
        <v>25.927869999999999</v>
      </c>
      <c r="BD12" s="309">
        <v>25.227119999999999</v>
      </c>
      <c r="BE12" s="309">
        <v>27.269259999999999</v>
      </c>
      <c r="BF12" s="309">
        <v>21.670020000000001</v>
      </c>
      <c r="BG12" s="309">
        <v>4.2860300000000002</v>
      </c>
      <c r="BH12" s="309">
        <v>8.9252009999999995</v>
      </c>
      <c r="BI12" s="309">
        <v>17.758800000000001</v>
      </c>
      <c r="BJ12" s="309">
        <v>24.540780000000002</v>
      </c>
      <c r="BK12" s="309">
        <v>18.222090000000001</v>
      </c>
      <c r="BL12" s="309">
        <v>9.0415109999999999</v>
      </c>
      <c r="BM12" s="309">
        <v>14.40621</v>
      </c>
      <c r="BN12" s="309">
        <v>12.99484</v>
      </c>
      <c r="BO12" s="309">
        <v>26.276769999999999</v>
      </c>
      <c r="BP12" s="309">
        <v>25.53256</v>
      </c>
      <c r="BQ12" s="309">
        <v>27.54468</v>
      </c>
      <c r="BR12" s="309">
        <v>21.872540000000001</v>
      </c>
      <c r="BS12" s="309">
        <v>4.3210170000000003</v>
      </c>
      <c r="BT12" s="309">
        <v>8.9805069999999994</v>
      </c>
      <c r="BU12" s="309">
        <v>17.89039</v>
      </c>
      <c r="BV12" s="309">
        <v>24.746369999999999</v>
      </c>
    </row>
    <row r="13" spans="1:74" ht="11.15" customHeight="1" x14ac:dyDescent="0.25">
      <c r="A13" s="101"/>
      <c r="B13" s="105"/>
      <c r="C13" s="228"/>
      <c r="D13" s="228"/>
      <c r="E13" s="228"/>
      <c r="F13" s="228"/>
      <c r="G13" s="228"/>
      <c r="H13" s="228"/>
      <c r="I13" s="228"/>
      <c r="J13" s="228"/>
      <c r="K13" s="228"/>
      <c r="L13" s="228"/>
      <c r="M13" s="228"/>
      <c r="N13" s="228"/>
      <c r="O13" s="228"/>
      <c r="P13" s="228"/>
      <c r="Q13" s="228"/>
      <c r="R13" s="228"/>
      <c r="S13" s="228"/>
      <c r="T13" s="228"/>
      <c r="U13" s="228"/>
      <c r="V13" s="228"/>
      <c r="W13" s="228"/>
      <c r="X13" s="228"/>
      <c r="Y13" s="228"/>
      <c r="Z13" s="228"/>
      <c r="AA13" s="228"/>
      <c r="AB13" s="228"/>
      <c r="AC13" s="228"/>
      <c r="AD13" s="228"/>
      <c r="AE13" s="228"/>
      <c r="AF13" s="228"/>
      <c r="AG13" s="228"/>
      <c r="AH13" s="228"/>
      <c r="AI13" s="228"/>
      <c r="AJ13" s="228"/>
      <c r="AK13" s="228"/>
      <c r="AL13" s="228"/>
      <c r="AM13" s="228"/>
      <c r="AN13" s="228"/>
      <c r="AO13" s="228"/>
      <c r="AP13" s="228"/>
      <c r="AQ13" s="228"/>
      <c r="AR13" s="228"/>
      <c r="AS13" s="228"/>
      <c r="AT13" s="228"/>
      <c r="AU13" s="228"/>
      <c r="AV13" s="228"/>
      <c r="AW13" s="228"/>
      <c r="AX13" s="228"/>
      <c r="AY13" s="342"/>
      <c r="AZ13" s="342"/>
      <c r="BA13" s="342"/>
      <c r="BB13" s="342"/>
      <c r="BC13" s="342"/>
      <c r="BD13" s="342"/>
      <c r="BE13" s="342"/>
      <c r="BF13" s="342"/>
      <c r="BG13" s="342"/>
      <c r="BH13" s="342"/>
      <c r="BI13" s="342"/>
      <c r="BJ13" s="342"/>
      <c r="BK13" s="342"/>
      <c r="BL13" s="342"/>
      <c r="BM13" s="342"/>
      <c r="BN13" s="342"/>
      <c r="BO13" s="342"/>
      <c r="BP13" s="342"/>
      <c r="BQ13" s="342"/>
      <c r="BR13" s="342"/>
      <c r="BS13" s="342"/>
      <c r="BT13" s="342"/>
      <c r="BU13" s="342"/>
      <c r="BV13" s="342"/>
    </row>
    <row r="14" spans="1:74" ht="11.15" customHeight="1" x14ac:dyDescent="0.25">
      <c r="A14" s="101"/>
      <c r="B14" s="106" t="s">
        <v>1120</v>
      </c>
      <c r="C14" s="228"/>
      <c r="D14" s="228"/>
      <c r="E14" s="228"/>
      <c r="F14" s="228"/>
      <c r="G14" s="228"/>
      <c r="H14" s="228"/>
      <c r="I14" s="228"/>
      <c r="J14" s="228"/>
      <c r="K14" s="228"/>
      <c r="L14" s="228"/>
      <c r="M14" s="228"/>
      <c r="N14" s="228"/>
      <c r="O14" s="228"/>
      <c r="P14" s="228"/>
      <c r="Q14" s="228"/>
      <c r="R14" s="228"/>
      <c r="S14" s="228"/>
      <c r="T14" s="228"/>
      <c r="U14" s="228"/>
      <c r="V14" s="228"/>
      <c r="W14" s="228"/>
      <c r="X14" s="228"/>
      <c r="Y14" s="228"/>
      <c r="Z14" s="228"/>
      <c r="AA14" s="228"/>
      <c r="AB14" s="228"/>
      <c r="AC14" s="228"/>
      <c r="AD14" s="228"/>
      <c r="AE14" s="228"/>
      <c r="AF14" s="228"/>
      <c r="AG14" s="228"/>
      <c r="AH14" s="228"/>
      <c r="AI14" s="228"/>
      <c r="AJ14" s="228"/>
      <c r="AK14" s="228"/>
      <c r="AL14" s="228"/>
      <c r="AM14" s="228"/>
      <c r="AN14" s="228"/>
      <c r="AO14" s="228"/>
      <c r="AP14" s="228"/>
      <c r="AQ14" s="228"/>
      <c r="AR14" s="228"/>
      <c r="AS14" s="228"/>
      <c r="AT14" s="228"/>
      <c r="AU14" s="228"/>
      <c r="AV14" s="228"/>
      <c r="AW14" s="228"/>
      <c r="AX14" s="228"/>
      <c r="AY14" s="342"/>
      <c r="AZ14" s="342"/>
      <c r="BA14" s="342"/>
      <c r="BB14" s="342"/>
      <c r="BC14" s="342"/>
      <c r="BD14" s="342"/>
      <c r="BE14" s="342"/>
      <c r="BF14" s="342"/>
      <c r="BG14" s="342"/>
      <c r="BH14" s="342"/>
      <c r="BI14" s="342"/>
      <c r="BJ14" s="342"/>
      <c r="BK14" s="342"/>
      <c r="BL14" s="342"/>
      <c r="BM14" s="342"/>
      <c r="BN14" s="342"/>
      <c r="BO14" s="342"/>
      <c r="BP14" s="342"/>
      <c r="BQ14" s="342"/>
      <c r="BR14" s="342"/>
      <c r="BS14" s="342"/>
      <c r="BT14" s="342"/>
      <c r="BU14" s="342"/>
      <c r="BV14" s="342"/>
    </row>
    <row r="15" spans="1:74" ht="11.15" customHeight="1" x14ac:dyDescent="0.25">
      <c r="A15" s="104" t="s">
        <v>1122</v>
      </c>
      <c r="B15" s="130" t="s">
        <v>455</v>
      </c>
      <c r="C15" s="266">
        <v>344.47768725999998</v>
      </c>
      <c r="D15" s="266">
        <v>292.73228571999999</v>
      </c>
      <c r="E15" s="266">
        <v>296.99930432000002</v>
      </c>
      <c r="F15" s="266">
        <v>278.46798770999999</v>
      </c>
      <c r="G15" s="266">
        <v>303.24800751999999</v>
      </c>
      <c r="H15" s="266">
        <v>338.08298550000001</v>
      </c>
      <c r="I15" s="266">
        <v>375.02342721000002</v>
      </c>
      <c r="J15" s="266">
        <v>381.13062932999998</v>
      </c>
      <c r="K15" s="266">
        <v>337.26254879999999</v>
      </c>
      <c r="L15" s="266">
        <v>309.11358696000002</v>
      </c>
      <c r="M15" s="266">
        <v>290.50709978999998</v>
      </c>
      <c r="N15" s="266">
        <v>312.13971083000001</v>
      </c>
      <c r="O15" s="266">
        <v>328.60925101999999</v>
      </c>
      <c r="P15" s="266">
        <v>295.79769324</v>
      </c>
      <c r="Q15" s="266">
        <v>301.85269314999999</v>
      </c>
      <c r="R15" s="266">
        <v>273.89983767000001</v>
      </c>
      <c r="S15" s="266">
        <v>296.80173617000003</v>
      </c>
      <c r="T15" s="266">
        <v>321.4616049</v>
      </c>
      <c r="U15" s="266">
        <v>376.09482069000001</v>
      </c>
      <c r="V15" s="266">
        <v>372.57408714000002</v>
      </c>
      <c r="W15" s="266">
        <v>340.4628012</v>
      </c>
      <c r="X15" s="266">
        <v>308.24120550999999</v>
      </c>
      <c r="Y15" s="266">
        <v>285.53204147999998</v>
      </c>
      <c r="Z15" s="266">
        <v>309.82269079000002</v>
      </c>
      <c r="AA15" s="266">
        <v>315.53278978999998</v>
      </c>
      <c r="AB15" s="266">
        <v>294.65940476999998</v>
      </c>
      <c r="AC15" s="266">
        <v>289.89378031000001</v>
      </c>
      <c r="AD15" s="266">
        <v>262.40056178999998</v>
      </c>
      <c r="AE15" s="266">
        <v>274.70708122000002</v>
      </c>
      <c r="AF15" s="266">
        <v>320.05572389999998</v>
      </c>
      <c r="AG15" s="266">
        <v>379.53004105000002</v>
      </c>
      <c r="AH15" s="266">
        <v>368.88450403000002</v>
      </c>
      <c r="AI15" s="266">
        <v>322.5545133</v>
      </c>
      <c r="AJ15" s="266">
        <v>296.87657754999998</v>
      </c>
      <c r="AK15" s="266">
        <v>277.24920096</v>
      </c>
      <c r="AL15" s="266">
        <v>315.33030213000001</v>
      </c>
      <c r="AM15" s="266">
        <v>320.93496976</v>
      </c>
      <c r="AN15" s="266">
        <v>298.68434203999999</v>
      </c>
      <c r="AO15" s="266">
        <v>293.37842991999997</v>
      </c>
      <c r="AP15" s="266">
        <v>271.61839259999999</v>
      </c>
      <c r="AQ15" s="266">
        <v>289.02690482999998</v>
      </c>
      <c r="AR15" s="266">
        <v>337.50565769999997</v>
      </c>
      <c r="AS15" s="266">
        <v>372.64871251</v>
      </c>
      <c r="AT15" s="266">
        <v>380.36577532000001</v>
      </c>
      <c r="AU15" s="266">
        <v>336.00277440000002</v>
      </c>
      <c r="AV15" s="266">
        <v>300.83789988000001</v>
      </c>
      <c r="AW15" s="266">
        <v>285.60489546000002</v>
      </c>
      <c r="AX15" s="266">
        <v>312.25630827999998</v>
      </c>
      <c r="AY15" s="309">
        <v>317.94029999999998</v>
      </c>
      <c r="AZ15" s="309">
        <v>293.48759999999999</v>
      </c>
      <c r="BA15" s="309">
        <v>293.85829999999999</v>
      </c>
      <c r="BB15" s="309">
        <v>276.40600000000001</v>
      </c>
      <c r="BC15" s="309">
        <v>295.71440000000001</v>
      </c>
      <c r="BD15" s="309">
        <v>337.88749999999999</v>
      </c>
      <c r="BE15" s="309">
        <v>376.13279999999997</v>
      </c>
      <c r="BF15" s="309">
        <v>377.93369999999999</v>
      </c>
      <c r="BG15" s="309">
        <v>335.6105</v>
      </c>
      <c r="BH15" s="309">
        <v>304.66919999999999</v>
      </c>
      <c r="BI15" s="309">
        <v>288.7133</v>
      </c>
      <c r="BJ15" s="309">
        <v>317.69970000000001</v>
      </c>
      <c r="BK15" s="309">
        <v>330.88229999999999</v>
      </c>
      <c r="BL15" s="309">
        <v>299.17750000000001</v>
      </c>
      <c r="BM15" s="309">
        <v>298.88330000000002</v>
      </c>
      <c r="BN15" s="309">
        <v>280.35719999999998</v>
      </c>
      <c r="BO15" s="309">
        <v>299.45940000000002</v>
      </c>
      <c r="BP15" s="309">
        <v>341.79579999999999</v>
      </c>
      <c r="BQ15" s="309">
        <v>379.97199999999998</v>
      </c>
      <c r="BR15" s="309">
        <v>381.44189999999998</v>
      </c>
      <c r="BS15" s="309">
        <v>338.57510000000002</v>
      </c>
      <c r="BT15" s="309">
        <v>307.2867</v>
      </c>
      <c r="BU15" s="309">
        <v>291.10700000000003</v>
      </c>
      <c r="BV15" s="309">
        <v>320.49680000000001</v>
      </c>
    </row>
    <row r="16" spans="1:74" ht="11.15" customHeight="1" x14ac:dyDescent="0.25">
      <c r="A16" s="834" t="s">
        <v>1158</v>
      </c>
      <c r="B16" s="130" t="s">
        <v>390</v>
      </c>
      <c r="C16" s="266">
        <v>148.91738377999999</v>
      </c>
      <c r="D16" s="266">
        <v>113.75128017999999</v>
      </c>
      <c r="E16" s="266">
        <v>107.218431</v>
      </c>
      <c r="F16" s="266">
        <v>95.453615799999994</v>
      </c>
      <c r="G16" s="266">
        <v>103.84799901</v>
      </c>
      <c r="H16" s="266">
        <v>129.91289918999999</v>
      </c>
      <c r="I16" s="266">
        <v>153.56605024000001</v>
      </c>
      <c r="J16" s="266">
        <v>153.49649427</v>
      </c>
      <c r="K16" s="266">
        <v>128.90979259</v>
      </c>
      <c r="L16" s="266">
        <v>107.0487529</v>
      </c>
      <c r="M16" s="266">
        <v>103.78995653</v>
      </c>
      <c r="N16" s="266">
        <v>123.18040376</v>
      </c>
      <c r="O16" s="266">
        <v>133.31755021000001</v>
      </c>
      <c r="P16" s="266">
        <v>116.60800242000001</v>
      </c>
      <c r="Q16" s="266">
        <v>112.60541507000001</v>
      </c>
      <c r="R16" s="266">
        <v>90.383821839999996</v>
      </c>
      <c r="S16" s="266">
        <v>100.33107133</v>
      </c>
      <c r="T16" s="266">
        <v>120.11616995999999</v>
      </c>
      <c r="U16" s="266">
        <v>153.74888910000001</v>
      </c>
      <c r="V16" s="266">
        <v>150.08305576000001</v>
      </c>
      <c r="W16" s="266">
        <v>131.5667267</v>
      </c>
      <c r="X16" s="266">
        <v>107.99720824000001</v>
      </c>
      <c r="Y16" s="266">
        <v>102.45292212</v>
      </c>
      <c r="Z16" s="266">
        <v>121.07807665</v>
      </c>
      <c r="AA16" s="266">
        <v>124.44221134999999</v>
      </c>
      <c r="AB16" s="266">
        <v>112.12288192</v>
      </c>
      <c r="AC16" s="266">
        <v>104.25494275</v>
      </c>
      <c r="AD16" s="266">
        <v>97.759203060000004</v>
      </c>
      <c r="AE16" s="266">
        <v>105.68094311</v>
      </c>
      <c r="AF16" s="266">
        <v>131.53805062999999</v>
      </c>
      <c r="AG16" s="266">
        <v>167.10814163000001</v>
      </c>
      <c r="AH16" s="266">
        <v>158.93914744</v>
      </c>
      <c r="AI16" s="266">
        <v>127.82389320999999</v>
      </c>
      <c r="AJ16" s="266">
        <v>105.51393613</v>
      </c>
      <c r="AK16" s="266">
        <v>99.660936559999996</v>
      </c>
      <c r="AL16" s="266">
        <v>129.76075834</v>
      </c>
      <c r="AM16" s="266">
        <v>137.12738407000001</v>
      </c>
      <c r="AN16" s="266">
        <v>126.96991753</v>
      </c>
      <c r="AO16" s="266">
        <v>114.43045098</v>
      </c>
      <c r="AP16" s="266">
        <v>94.177115689999994</v>
      </c>
      <c r="AQ16" s="266">
        <v>101.4891318</v>
      </c>
      <c r="AR16" s="266">
        <v>132.82025694000001</v>
      </c>
      <c r="AS16" s="266">
        <v>155.30915691999999</v>
      </c>
      <c r="AT16" s="266">
        <v>158.6340405</v>
      </c>
      <c r="AU16" s="266">
        <v>131.84779811999999</v>
      </c>
      <c r="AV16" s="266">
        <v>104.29336796</v>
      </c>
      <c r="AW16" s="266">
        <v>102.83989106</v>
      </c>
      <c r="AX16" s="266">
        <v>122.80570308</v>
      </c>
      <c r="AY16" s="309">
        <v>128.34110000000001</v>
      </c>
      <c r="AZ16" s="309">
        <v>115.5421</v>
      </c>
      <c r="BA16" s="309">
        <v>109.1632</v>
      </c>
      <c r="BB16" s="309">
        <v>94.022810000000007</v>
      </c>
      <c r="BC16" s="309">
        <v>102.7555</v>
      </c>
      <c r="BD16" s="309">
        <v>129.83279999999999</v>
      </c>
      <c r="BE16" s="309">
        <v>154.53020000000001</v>
      </c>
      <c r="BF16" s="309">
        <v>154.04239999999999</v>
      </c>
      <c r="BG16" s="309">
        <v>128.28380000000001</v>
      </c>
      <c r="BH16" s="309">
        <v>105.167</v>
      </c>
      <c r="BI16" s="309">
        <v>103.24160000000001</v>
      </c>
      <c r="BJ16" s="309">
        <v>125.6601</v>
      </c>
      <c r="BK16" s="309">
        <v>138.04349999999999</v>
      </c>
      <c r="BL16" s="309">
        <v>118.56019999999999</v>
      </c>
      <c r="BM16" s="309">
        <v>111.6306</v>
      </c>
      <c r="BN16" s="309">
        <v>95.534490000000005</v>
      </c>
      <c r="BO16" s="309">
        <v>104.22620000000001</v>
      </c>
      <c r="BP16" s="309">
        <v>131.65780000000001</v>
      </c>
      <c r="BQ16" s="309">
        <v>156.5497</v>
      </c>
      <c r="BR16" s="309">
        <v>155.9923</v>
      </c>
      <c r="BS16" s="309">
        <v>129.93029999999999</v>
      </c>
      <c r="BT16" s="309">
        <v>106.5234</v>
      </c>
      <c r="BU16" s="309">
        <v>104.49930000000001</v>
      </c>
      <c r="BV16" s="309">
        <v>127.25020000000001</v>
      </c>
    </row>
    <row r="17" spans="1:74" ht="11.15" customHeight="1" x14ac:dyDescent="0.25">
      <c r="A17" s="501" t="s">
        <v>1169</v>
      </c>
      <c r="B17" s="130" t="s">
        <v>389</v>
      </c>
      <c r="C17" s="266">
        <v>114.92525915</v>
      </c>
      <c r="D17" s="266">
        <v>102.68544876999999</v>
      </c>
      <c r="E17" s="266">
        <v>108.10834278</v>
      </c>
      <c r="F17" s="266">
        <v>103.33147963</v>
      </c>
      <c r="G17" s="266">
        <v>113.17548257999999</v>
      </c>
      <c r="H17" s="266">
        <v>122.01117547</v>
      </c>
      <c r="I17" s="266">
        <v>131.52157206000001</v>
      </c>
      <c r="J17" s="266">
        <v>134.84807015999999</v>
      </c>
      <c r="K17" s="266">
        <v>122.03347847000001</v>
      </c>
      <c r="L17" s="266">
        <v>116.13334136</v>
      </c>
      <c r="M17" s="266">
        <v>104.98311214</v>
      </c>
      <c r="N17" s="266">
        <v>107.99808272</v>
      </c>
      <c r="O17" s="266">
        <v>112.0123883</v>
      </c>
      <c r="P17" s="266">
        <v>102.07087865</v>
      </c>
      <c r="Q17" s="266">
        <v>107.46819988</v>
      </c>
      <c r="R17" s="266">
        <v>102.44593962</v>
      </c>
      <c r="S17" s="266">
        <v>111.20095272</v>
      </c>
      <c r="T17" s="266">
        <v>115.74502704</v>
      </c>
      <c r="U17" s="266">
        <v>130.95145260999999</v>
      </c>
      <c r="V17" s="266">
        <v>130.77617383</v>
      </c>
      <c r="W17" s="266">
        <v>122.05915072000001</v>
      </c>
      <c r="X17" s="266">
        <v>115.30490274</v>
      </c>
      <c r="Y17" s="266">
        <v>102.84001359</v>
      </c>
      <c r="Z17" s="266">
        <v>108.00147573</v>
      </c>
      <c r="AA17" s="266">
        <v>109.81219557999999</v>
      </c>
      <c r="AB17" s="266">
        <v>103.01476878</v>
      </c>
      <c r="AC17" s="266">
        <v>104.10984329999999</v>
      </c>
      <c r="AD17" s="266">
        <v>91.405772409999997</v>
      </c>
      <c r="AE17" s="266">
        <v>94.299162929999994</v>
      </c>
      <c r="AF17" s="266">
        <v>109.59271993</v>
      </c>
      <c r="AG17" s="266">
        <v>127.10748119</v>
      </c>
      <c r="AH17" s="266">
        <v>123.0568842</v>
      </c>
      <c r="AI17" s="266">
        <v>113.21974254</v>
      </c>
      <c r="AJ17" s="266">
        <v>108.46818857</v>
      </c>
      <c r="AK17" s="266">
        <v>97.896620040000002</v>
      </c>
      <c r="AL17" s="266">
        <v>105.45620390000001</v>
      </c>
      <c r="AM17" s="266">
        <v>104.13520396</v>
      </c>
      <c r="AN17" s="266">
        <v>98.028176770000002</v>
      </c>
      <c r="AO17" s="266">
        <v>102.11220831</v>
      </c>
      <c r="AP17" s="266">
        <v>98.199877459999996</v>
      </c>
      <c r="AQ17" s="266">
        <v>104.40232292</v>
      </c>
      <c r="AR17" s="266">
        <v>118.87766427</v>
      </c>
      <c r="AS17" s="266">
        <v>127.40273913</v>
      </c>
      <c r="AT17" s="266">
        <v>130.99698067</v>
      </c>
      <c r="AU17" s="266">
        <v>118.79202925</v>
      </c>
      <c r="AV17" s="266">
        <v>111.98513824</v>
      </c>
      <c r="AW17" s="266">
        <v>101.17078991</v>
      </c>
      <c r="AX17" s="266">
        <v>106.59480326000001</v>
      </c>
      <c r="AY17" s="309">
        <v>107.5967</v>
      </c>
      <c r="AZ17" s="309">
        <v>99.030299999999997</v>
      </c>
      <c r="BA17" s="309">
        <v>105.20829999999999</v>
      </c>
      <c r="BB17" s="309">
        <v>101.07340000000001</v>
      </c>
      <c r="BC17" s="309">
        <v>108.03019999999999</v>
      </c>
      <c r="BD17" s="309">
        <v>120.35760000000001</v>
      </c>
      <c r="BE17" s="309">
        <v>130.005</v>
      </c>
      <c r="BF17" s="309">
        <v>131.06229999999999</v>
      </c>
      <c r="BG17" s="309">
        <v>119.3047</v>
      </c>
      <c r="BH17" s="309">
        <v>113.2257</v>
      </c>
      <c r="BI17" s="309">
        <v>102.337</v>
      </c>
      <c r="BJ17" s="309">
        <v>107.5934</v>
      </c>
      <c r="BK17" s="309">
        <v>109.16200000000001</v>
      </c>
      <c r="BL17" s="309">
        <v>100.1065</v>
      </c>
      <c r="BM17" s="309">
        <v>106.1746</v>
      </c>
      <c r="BN17" s="309">
        <v>101.77160000000001</v>
      </c>
      <c r="BO17" s="309">
        <v>108.6014</v>
      </c>
      <c r="BP17" s="309">
        <v>120.80110000000001</v>
      </c>
      <c r="BQ17" s="309">
        <v>130.29929999999999</v>
      </c>
      <c r="BR17" s="309">
        <v>131.22329999999999</v>
      </c>
      <c r="BS17" s="309">
        <v>119.3779</v>
      </c>
      <c r="BT17" s="309">
        <v>113.2783</v>
      </c>
      <c r="BU17" s="309">
        <v>102.375</v>
      </c>
      <c r="BV17" s="309">
        <v>107.6155</v>
      </c>
    </row>
    <row r="18" spans="1:74" ht="11.15" customHeight="1" x14ac:dyDescent="0.25">
      <c r="A18" s="501" t="s">
        <v>1180</v>
      </c>
      <c r="B18" s="130" t="s">
        <v>388</v>
      </c>
      <c r="C18" s="266">
        <v>79.889791200000005</v>
      </c>
      <c r="D18" s="266">
        <v>75.661188859999996</v>
      </c>
      <c r="E18" s="266">
        <v>81.052926760000005</v>
      </c>
      <c r="F18" s="266">
        <v>79.083418890000004</v>
      </c>
      <c r="G18" s="266">
        <v>85.637647099999995</v>
      </c>
      <c r="H18" s="266">
        <v>85.536241020000006</v>
      </c>
      <c r="I18" s="266">
        <v>89.301356670000004</v>
      </c>
      <c r="J18" s="266">
        <v>92.105751400000003</v>
      </c>
      <c r="K18" s="266">
        <v>85.678994119999999</v>
      </c>
      <c r="L18" s="266">
        <v>85.300743479999994</v>
      </c>
      <c r="M18" s="266">
        <v>81.118357430000003</v>
      </c>
      <c r="N18" s="266">
        <v>80.306136300000006</v>
      </c>
      <c r="O18" s="266">
        <v>82.609756970000007</v>
      </c>
      <c r="P18" s="266">
        <v>76.447262789999996</v>
      </c>
      <c r="Q18" s="266">
        <v>81.092831009999998</v>
      </c>
      <c r="R18" s="266">
        <v>80.459758440000002</v>
      </c>
      <c r="S18" s="266">
        <v>84.661293049999998</v>
      </c>
      <c r="T18" s="266">
        <v>84.991994640000001</v>
      </c>
      <c r="U18" s="266">
        <v>90.752186690000002</v>
      </c>
      <c r="V18" s="266">
        <v>91.061842179999999</v>
      </c>
      <c r="W18" s="266">
        <v>86.160376979999995</v>
      </c>
      <c r="X18" s="266">
        <v>84.396137409999994</v>
      </c>
      <c r="Y18" s="266">
        <v>79.624664109999998</v>
      </c>
      <c r="Z18" s="266">
        <v>80.094745140000001</v>
      </c>
      <c r="AA18" s="266">
        <v>80.608512529999999</v>
      </c>
      <c r="AB18" s="266">
        <v>78.902731709999998</v>
      </c>
      <c r="AC18" s="266">
        <v>80.930615950000004</v>
      </c>
      <c r="AD18" s="266">
        <v>72.791102109999997</v>
      </c>
      <c r="AE18" s="266">
        <v>74.273010369999994</v>
      </c>
      <c r="AF18" s="266">
        <v>78.444678800000005</v>
      </c>
      <c r="AG18" s="266">
        <v>84.758379599999998</v>
      </c>
      <c r="AH18" s="266">
        <v>86.366130150000004</v>
      </c>
      <c r="AI18" s="266">
        <v>80.976889589999999</v>
      </c>
      <c r="AJ18" s="266">
        <v>82.371380549999998</v>
      </c>
      <c r="AK18" s="266">
        <v>79.166796180000006</v>
      </c>
      <c r="AL18" s="266">
        <v>79.49180088</v>
      </c>
      <c r="AM18" s="266">
        <v>79.104377459999995</v>
      </c>
      <c r="AN18" s="266">
        <v>73.137722650000001</v>
      </c>
      <c r="AO18" s="266">
        <v>76.293216670000007</v>
      </c>
      <c r="AP18" s="266">
        <v>78.736037569999993</v>
      </c>
      <c r="AQ18" s="266">
        <v>82.650621459999996</v>
      </c>
      <c r="AR18" s="266">
        <v>85.30078494</v>
      </c>
      <c r="AS18" s="266">
        <v>89.390067970000004</v>
      </c>
      <c r="AT18" s="266">
        <v>90.173715529999996</v>
      </c>
      <c r="AU18" s="266">
        <v>84.837905210000002</v>
      </c>
      <c r="AV18" s="266">
        <v>84.03361409</v>
      </c>
      <c r="AW18" s="266">
        <v>81.088904361000004</v>
      </c>
      <c r="AX18" s="266">
        <v>82.305022278999999</v>
      </c>
      <c r="AY18" s="309">
        <v>81.430430000000001</v>
      </c>
      <c r="AZ18" s="309">
        <v>78.357370000000003</v>
      </c>
      <c r="BA18" s="309">
        <v>78.948329999999999</v>
      </c>
      <c r="BB18" s="309">
        <v>80.801659999999998</v>
      </c>
      <c r="BC18" s="309">
        <v>84.430639999999997</v>
      </c>
      <c r="BD18" s="309">
        <v>87.177390000000003</v>
      </c>
      <c r="BE18" s="309">
        <v>91.060810000000004</v>
      </c>
      <c r="BF18" s="309">
        <v>92.298749999999998</v>
      </c>
      <c r="BG18" s="309">
        <v>87.499920000000003</v>
      </c>
      <c r="BH18" s="309">
        <v>85.770219999999995</v>
      </c>
      <c r="BI18" s="309">
        <v>82.637249999999995</v>
      </c>
      <c r="BJ18" s="309">
        <v>83.901510000000002</v>
      </c>
      <c r="BK18" s="309">
        <v>83.111220000000003</v>
      </c>
      <c r="BL18" s="309">
        <v>79.958250000000007</v>
      </c>
      <c r="BM18" s="309">
        <v>80.54504</v>
      </c>
      <c r="BN18" s="309">
        <v>82.547529999999995</v>
      </c>
      <c r="BO18" s="309">
        <v>86.13785</v>
      </c>
      <c r="BP18" s="309">
        <v>88.820689999999999</v>
      </c>
      <c r="BQ18" s="309">
        <v>92.589320000000001</v>
      </c>
      <c r="BR18" s="309">
        <v>93.698840000000004</v>
      </c>
      <c r="BS18" s="309">
        <v>88.747380000000007</v>
      </c>
      <c r="BT18" s="309">
        <v>86.981560000000002</v>
      </c>
      <c r="BU18" s="309">
        <v>83.737830000000002</v>
      </c>
      <c r="BV18" s="309">
        <v>85.089020000000005</v>
      </c>
    </row>
    <row r="19" spans="1:74" ht="11.15" customHeight="1" x14ac:dyDescent="0.25">
      <c r="A19" s="501" t="s">
        <v>1401</v>
      </c>
      <c r="B19" s="130" t="s">
        <v>806</v>
      </c>
      <c r="C19" s="266">
        <v>0.74525399999999997</v>
      </c>
      <c r="D19" s="266">
        <v>0.63436700000000001</v>
      </c>
      <c r="E19" s="266">
        <v>0.61960499999999996</v>
      </c>
      <c r="F19" s="266">
        <v>0.59947300000000003</v>
      </c>
      <c r="G19" s="266">
        <v>0.58688099999999999</v>
      </c>
      <c r="H19" s="266">
        <v>0.622672</v>
      </c>
      <c r="I19" s="266">
        <v>0.63444999999999996</v>
      </c>
      <c r="J19" s="266">
        <v>0.680315</v>
      </c>
      <c r="K19" s="266">
        <v>0.64028399999999996</v>
      </c>
      <c r="L19" s="266">
        <v>0.63074799999999998</v>
      </c>
      <c r="M19" s="266">
        <v>0.61567400000000005</v>
      </c>
      <c r="N19" s="266">
        <v>0.65508699999999997</v>
      </c>
      <c r="O19" s="266">
        <v>0.66955799999999999</v>
      </c>
      <c r="P19" s="266">
        <v>0.67154899999999995</v>
      </c>
      <c r="Q19" s="266">
        <v>0.68624700000000005</v>
      </c>
      <c r="R19" s="266">
        <v>0.610317</v>
      </c>
      <c r="S19" s="266">
        <v>0.60841999999999996</v>
      </c>
      <c r="T19" s="266">
        <v>0.60841500000000004</v>
      </c>
      <c r="U19" s="266">
        <v>0.642293</v>
      </c>
      <c r="V19" s="266">
        <v>0.65301399999999998</v>
      </c>
      <c r="W19" s="266">
        <v>0.67654800000000004</v>
      </c>
      <c r="X19" s="266">
        <v>0.54295899999999997</v>
      </c>
      <c r="Y19" s="266">
        <v>0.61444200000000004</v>
      </c>
      <c r="Z19" s="266">
        <v>0.64839599999999997</v>
      </c>
      <c r="AA19" s="266">
        <v>0.66986900000000005</v>
      </c>
      <c r="AB19" s="266">
        <v>0.61902500000000005</v>
      </c>
      <c r="AC19" s="266">
        <v>0.59837700000000005</v>
      </c>
      <c r="AD19" s="266">
        <v>0.44448399999999999</v>
      </c>
      <c r="AE19" s="266">
        <v>0.45396500000000001</v>
      </c>
      <c r="AF19" s="266">
        <v>0.48027199999999998</v>
      </c>
      <c r="AG19" s="266">
        <v>0.55603800000000003</v>
      </c>
      <c r="AH19" s="266">
        <v>0.52234199999999997</v>
      </c>
      <c r="AI19" s="266">
        <v>0.53398599999999996</v>
      </c>
      <c r="AJ19" s="266">
        <v>0.52307300000000001</v>
      </c>
      <c r="AK19" s="266">
        <v>0.52485000000000004</v>
      </c>
      <c r="AL19" s="266">
        <v>0.62154100000000001</v>
      </c>
      <c r="AM19" s="266">
        <v>0.56800099999999998</v>
      </c>
      <c r="AN19" s="266">
        <v>0.54852400000000001</v>
      </c>
      <c r="AO19" s="266">
        <v>0.54255100000000001</v>
      </c>
      <c r="AP19" s="266">
        <v>0.50536099999999995</v>
      </c>
      <c r="AQ19" s="266">
        <v>0.48482799999999998</v>
      </c>
      <c r="AR19" s="266">
        <v>0.50695500000000004</v>
      </c>
      <c r="AS19" s="266">
        <v>0.54674800000000001</v>
      </c>
      <c r="AT19" s="266">
        <v>0.56103800000000004</v>
      </c>
      <c r="AU19" s="266">
        <v>0.52504099999999998</v>
      </c>
      <c r="AV19" s="266">
        <v>0.52577960000000001</v>
      </c>
      <c r="AW19" s="266">
        <v>0.50531013286000004</v>
      </c>
      <c r="AX19" s="266">
        <v>0.55077965805999995</v>
      </c>
      <c r="AY19" s="309">
        <v>0.57212339999999995</v>
      </c>
      <c r="AZ19" s="309">
        <v>0.55788910000000003</v>
      </c>
      <c r="BA19" s="309">
        <v>0.53850410000000004</v>
      </c>
      <c r="BB19" s="309">
        <v>0.50809400000000005</v>
      </c>
      <c r="BC19" s="309">
        <v>0.49804340000000002</v>
      </c>
      <c r="BD19" s="309">
        <v>0.51965340000000004</v>
      </c>
      <c r="BE19" s="309">
        <v>0.53677109999999995</v>
      </c>
      <c r="BF19" s="309">
        <v>0.53028489999999995</v>
      </c>
      <c r="BG19" s="309">
        <v>0.52211560000000001</v>
      </c>
      <c r="BH19" s="309">
        <v>0.50619670000000005</v>
      </c>
      <c r="BI19" s="309">
        <v>0.4974768</v>
      </c>
      <c r="BJ19" s="309">
        <v>0.54461389999999998</v>
      </c>
      <c r="BK19" s="309">
        <v>0.5656158</v>
      </c>
      <c r="BL19" s="309">
        <v>0.55252089999999998</v>
      </c>
      <c r="BM19" s="309">
        <v>0.53307899999999997</v>
      </c>
      <c r="BN19" s="309">
        <v>0.50360009999999999</v>
      </c>
      <c r="BO19" s="309">
        <v>0.49393550000000003</v>
      </c>
      <c r="BP19" s="309">
        <v>0.51614130000000003</v>
      </c>
      <c r="BQ19" s="309">
        <v>0.53365200000000002</v>
      </c>
      <c r="BR19" s="309">
        <v>0.52746329999999997</v>
      </c>
      <c r="BS19" s="309">
        <v>0.51955419999999997</v>
      </c>
      <c r="BT19" s="309">
        <v>0.50339310000000004</v>
      </c>
      <c r="BU19" s="309">
        <v>0.49484879999999998</v>
      </c>
      <c r="BV19" s="309">
        <v>0.54202150000000004</v>
      </c>
    </row>
    <row r="20" spans="1:74" ht="11.15" customHeight="1" x14ac:dyDescent="0.25">
      <c r="A20" s="104" t="s">
        <v>1123</v>
      </c>
      <c r="B20" s="130" t="s">
        <v>347</v>
      </c>
      <c r="C20" s="266">
        <v>12.386487410000001</v>
      </c>
      <c r="D20" s="266">
        <v>11.01975644</v>
      </c>
      <c r="E20" s="266">
        <v>11.50461088</v>
      </c>
      <c r="F20" s="266">
        <v>11.00726826</v>
      </c>
      <c r="G20" s="266">
        <v>11.722722199</v>
      </c>
      <c r="H20" s="266">
        <v>12.0098907</v>
      </c>
      <c r="I20" s="266">
        <v>12.97500443</v>
      </c>
      <c r="J20" s="266">
        <v>13.05967411</v>
      </c>
      <c r="K20" s="266">
        <v>11.9909214</v>
      </c>
      <c r="L20" s="266">
        <v>11.847855558999999</v>
      </c>
      <c r="M20" s="266">
        <v>11.95929291</v>
      </c>
      <c r="N20" s="266">
        <v>12.420247959999999</v>
      </c>
      <c r="O20" s="266">
        <v>12.527972030000001</v>
      </c>
      <c r="P20" s="266">
        <v>10.943750720000001</v>
      </c>
      <c r="Q20" s="266">
        <v>11.721252829999999</v>
      </c>
      <c r="R20" s="266">
        <v>10.91048043</v>
      </c>
      <c r="S20" s="266">
        <v>11.415149034000001</v>
      </c>
      <c r="T20" s="266">
        <v>11.727767399999999</v>
      </c>
      <c r="U20" s="266">
        <v>12.797592359999999</v>
      </c>
      <c r="V20" s="266">
        <v>12.82815774</v>
      </c>
      <c r="W20" s="266">
        <v>12.032025300000001</v>
      </c>
      <c r="X20" s="266">
        <v>11.792935866000001</v>
      </c>
      <c r="Y20" s="266">
        <v>12.007711860000001</v>
      </c>
      <c r="Z20" s="266">
        <v>12.565542852</v>
      </c>
      <c r="AA20" s="266">
        <v>12.711690430000001</v>
      </c>
      <c r="AB20" s="266">
        <v>11.764298630000001</v>
      </c>
      <c r="AC20" s="266">
        <v>11.857513888</v>
      </c>
      <c r="AD20" s="266">
        <v>10.73165172</v>
      </c>
      <c r="AE20" s="266">
        <v>10.918802113</v>
      </c>
      <c r="AF20" s="266">
        <v>11.2989912</v>
      </c>
      <c r="AG20" s="266">
        <v>12.046366259999999</v>
      </c>
      <c r="AH20" s="266">
        <v>12.09391716</v>
      </c>
      <c r="AI20" s="266">
        <v>11.126721</v>
      </c>
      <c r="AJ20" s="266">
        <v>10.991311671</v>
      </c>
      <c r="AK20" s="266">
        <v>10.97860575</v>
      </c>
      <c r="AL20" s="266">
        <v>12.169821280000001</v>
      </c>
      <c r="AM20" s="266">
        <v>12.32882307</v>
      </c>
      <c r="AN20" s="266">
        <v>9.9598030000000008</v>
      </c>
      <c r="AO20" s="266">
        <v>10.694542222999999</v>
      </c>
      <c r="AP20" s="266">
        <v>10.3344963</v>
      </c>
      <c r="AQ20" s="266">
        <v>10.845815899</v>
      </c>
      <c r="AR20" s="266">
        <v>11.3340537</v>
      </c>
      <c r="AS20" s="266">
        <v>12.1374703</v>
      </c>
      <c r="AT20" s="266">
        <v>12.75579289</v>
      </c>
      <c r="AU20" s="266">
        <v>11.123143199999999</v>
      </c>
      <c r="AV20" s="266">
        <v>11.275098131</v>
      </c>
      <c r="AW20" s="266">
        <v>11.338609999999999</v>
      </c>
      <c r="AX20" s="266">
        <v>12.13031</v>
      </c>
      <c r="AY20" s="309">
        <v>12.16826</v>
      </c>
      <c r="AZ20" s="309">
        <v>10.700419999999999</v>
      </c>
      <c r="BA20" s="309">
        <v>11.398999999999999</v>
      </c>
      <c r="BB20" s="309">
        <v>10.792289999999999</v>
      </c>
      <c r="BC20" s="309">
        <v>11.24423</v>
      </c>
      <c r="BD20" s="309">
        <v>11.538959999999999</v>
      </c>
      <c r="BE20" s="309">
        <v>12.418659999999999</v>
      </c>
      <c r="BF20" s="309">
        <v>13.10713</v>
      </c>
      <c r="BG20" s="309">
        <v>11.60267</v>
      </c>
      <c r="BH20" s="309">
        <v>11.292759999999999</v>
      </c>
      <c r="BI20" s="309">
        <v>11.382720000000001</v>
      </c>
      <c r="BJ20" s="309">
        <v>12.201309999999999</v>
      </c>
      <c r="BK20" s="309">
        <v>12.25728</v>
      </c>
      <c r="BL20" s="309">
        <v>10.77847</v>
      </c>
      <c r="BM20" s="309">
        <v>11.48465</v>
      </c>
      <c r="BN20" s="309">
        <v>10.87304</v>
      </c>
      <c r="BO20" s="309">
        <v>11.324769999999999</v>
      </c>
      <c r="BP20" s="309">
        <v>11.608129999999999</v>
      </c>
      <c r="BQ20" s="309">
        <v>12.48542</v>
      </c>
      <c r="BR20" s="309">
        <v>13.164759999999999</v>
      </c>
      <c r="BS20" s="309">
        <v>11.650309999999999</v>
      </c>
      <c r="BT20" s="309">
        <v>11.346069999999999</v>
      </c>
      <c r="BU20" s="309">
        <v>11.43112</v>
      </c>
      <c r="BV20" s="309">
        <v>12.24934</v>
      </c>
    </row>
    <row r="21" spans="1:74" ht="11.15" customHeight="1" x14ac:dyDescent="0.25">
      <c r="A21" s="107" t="s">
        <v>1124</v>
      </c>
      <c r="B21" s="198" t="s">
        <v>456</v>
      </c>
      <c r="C21" s="266">
        <v>356.86417467000001</v>
      </c>
      <c r="D21" s="266">
        <v>303.75204215999997</v>
      </c>
      <c r="E21" s="266">
        <v>308.50391519999999</v>
      </c>
      <c r="F21" s="266">
        <v>289.47525596999998</v>
      </c>
      <c r="G21" s="266">
        <v>314.97072972000001</v>
      </c>
      <c r="H21" s="266">
        <v>350.09287619999998</v>
      </c>
      <c r="I21" s="266">
        <v>387.99843163999998</v>
      </c>
      <c r="J21" s="266">
        <v>394.19030343999998</v>
      </c>
      <c r="K21" s="266">
        <v>349.25347019999998</v>
      </c>
      <c r="L21" s="266">
        <v>320.96144251999999</v>
      </c>
      <c r="M21" s="266">
        <v>302.46639269999997</v>
      </c>
      <c r="N21" s="266">
        <v>324.55995879</v>
      </c>
      <c r="O21" s="266">
        <v>341.13722304999999</v>
      </c>
      <c r="P21" s="266">
        <v>306.74144396000003</v>
      </c>
      <c r="Q21" s="266">
        <v>313.57394598000002</v>
      </c>
      <c r="R21" s="266">
        <v>284.81031810000002</v>
      </c>
      <c r="S21" s="266">
        <v>308.21688520999999</v>
      </c>
      <c r="T21" s="266">
        <v>333.1893723</v>
      </c>
      <c r="U21" s="266">
        <v>388.89241305000002</v>
      </c>
      <c r="V21" s="266">
        <v>385.40224488000001</v>
      </c>
      <c r="W21" s="266">
        <v>352.49482649999999</v>
      </c>
      <c r="X21" s="266">
        <v>320.03414137999999</v>
      </c>
      <c r="Y21" s="266">
        <v>297.53975334</v>
      </c>
      <c r="Z21" s="266">
        <v>322.38823364000001</v>
      </c>
      <c r="AA21" s="266">
        <v>328.24448022000001</v>
      </c>
      <c r="AB21" s="266">
        <v>306.42370340000002</v>
      </c>
      <c r="AC21" s="266">
        <v>301.75129420000002</v>
      </c>
      <c r="AD21" s="266">
        <v>273.13221350999999</v>
      </c>
      <c r="AE21" s="266">
        <v>285.62588333000002</v>
      </c>
      <c r="AF21" s="266">
        <v>331.35471510000002</v>
      </c>
      <c r="AG21" s="266">
        <v>391.57640730999998</v>
      </c>
      <c r="AH21" s="266">
        <v>380.97842119000001</v>
      </c>
      <c r="AI21" s="266">
        <v>333.68123430000003</v>
      </c>
      <c r="AJ21" s="266">
        <v>307.86788922</v>
      </c>
      <c r="AK21" s="266">
        <v>288.22780670999998</v>
      </c>
      <c r="AL21" s="266">
        <v>327.50012341000001</v>
      </c>
      <c r="AM21" s="266">
        <v>333.26379283</v>
      </c>
      <c r="AN21" s="266">
        <v>308.64414504000001</v>
      </c>
      <c r="AO21" s="266">
        <v>304.07297213999999</v>
      </c>
      <c r="AP21" s="266">
        <v>281.9528889</v>
      </c>
      <c r="AQ21" s="266">
        <v>299.87272073000003</v>
      </c>
      <c r="AR21" s="266">
        <v>348.8397114</v>
      </c>
      <c r="AS21" s="266">
        <v>384.78618281000001</v>
      </c>
      <c r="AT21" s="266">
        <v>393.12156821000002</v>
      </c>
      <c r="AU21" s="266">
        <v>347.12591759999998</v>
      </c>
      <c r="AV21" s="266">
        <v>312.11299801000001</v>
      </c>
      <c r="AW21" s="266">
        <v>296.7353</v>
      </c>
      <c r="AX21" s="266">
        <v>321.86259999999999</v>
      </c>
      <c r="AY21" s="309">
        <v>330.10860000000002</v>
      </c>
      <c r="AZ21" s="309">
        <v>304.18810000000002</v>
      </c>
      <c r="BA21" s="309">
        <v>305.25729999999999</v>
      </c>
      <c r="BB21" s="309">
        <v>287.19830000000002</v>
      </c>
      <c r="BC21" s="309">
        <v>306.95859999999999</v>
      </c>
      <c r="BD21" s="309">
        <v>349.4264</v>
      </c>
      <c r="BE21" s="309">
        <v>388.5514</v>
      </c>
      <c r="BF21" s="309">
        <v>391.04090000000002</v>
      </c>
      <c r="BG21" s="309">
        <v>347.21319999999997</v>
      </c>
      <c r="BH21" s="309">
        <v>315.96190000000001</v>
      </c>
      <c r="BI21" s="309">
        <v>300.096</v>
      </c>
      <c r="BJ21" s="309">
        <v>329.90100000000001</v>
      </c>
      <c r="BK21" s="309">
        <v>343.13959999999997</v>
      </c>
      <c r="BL21" s="309">
        <v>309.95589999999999</v>
      </c>
      <c r="BM21" s="309">
        <v>310.36799999999999</v>
      </c>
      <c r="BN21" s="309">
        <v>291.2303</v>
      </c>
      <c r="BO21" s="309">
        <v>310.7842</v>
      </c>
      <c r="BP21" s="309">
        <v>353.40390000000002</v>
      </c>
      <c r="BQ21" s="309">
        <v>392.45740000000001</v>
      </c>
      <c r="BR21" s="309">
        <v>394.60669999999999</v>
      </c>
      <c r="BS21" s="309">
        <v>350.22550000000001</v>
      </c>
      <c r="BT21" s="309">
        <v>318.6327</v>
      </c>
      <c r="BU21" s="309">
        <v>302.53820000000002</v>
      </c>
      <c r="BV21" s="309">
        <v>332.74610000000001</v>
      </c>
    </row>
    <row r="22" spans="1:74" ht="11.15" customHeight="1" x14ac:dyDescent="0.25">
      <c r="A22" s="107"/>
      <c r="B22" s="108" t="s">
        <v>181</v>
      </c>
      <c r="C22" s="208"/>
      <c r="D22" s="208"/>
      <c r="E22" s="208"/>
      <c r="F22" s="208"/>
      <c r="G22" s="208"/>
      <c r="H22" s="208"/>
      <c r="I22" s="208"/>
      <c r="J22" s="208"/>
      <c r="K22" s="208"/>
      <c r="L22" s="208"/>
      <c r="M22" s="208"/>
      <c r="N22" s="208"/>
      <c r="O22" s="208"/>
      <c r="P22" s="208"/>
      <c r="Q22" s="208"/>
      <c r="R22" s="208"/>
      <c r="S22" s="208"/>
      <c r="T22" s="208"/>
      <c r="U22" s="208"/>
      <c r="V22" s="208"/>
      <c r="W22" s="208"/>
      <c r="X22" s="208"/>
      <c r="Y22" s="208"/>
      <c r="Z22" s="208"/>
      <c r="AA22" s="208"/>
      <c r="AB22" s="208"/>
      <c r="AC22" s="208"/>
      <c r="AD22" s="208"/>
      <c r="AE22" s="208"/>
      <c r="AF22" s="208"/>
      <c r="AG22" s="208"/>
      <c r="AH22" s="208"/>
      <c r="AI22" s="208"/>
      <c r="AJ22" s="208"/>
      <c r="AK22" s="208"/>
      <c r="AL22" s="208"/>
      <c r="AM22" s="208"/>
      <c r="AN22" s="208"/>
      <c r="AO22" s="208"/>
      <c r="AP22" s="208"/>
      <c r="AQ22" s="208"/>
      <c r="AR22" s="208"/>
      <c r="AS22" s="208"/>
      <c r="AT22" s="208"/>
      <c r="AU22" s="208"/>
      <c r="AV22" s="208"/>
      <c r="AW22" s="208"/>
      <c r="AX22" s="208"/>
      <c r="AY22" s="324"/>
      <c r="AZ22" s="324"/>
      <c r="BA22" s="324"/>
      <c r="BB22" s="324"/>
      <c r="BC22" s="324"/>
      <c r="BD22" s="324"/>
      <c r="BE22" s="324"/>
      <c r="BF22" s="324"/>
      <c r="BG22" s="324"/>
      <c r="BH22" s="324"/>
      <c r="BI22" s="324"/>
      <c r="BJ22" s="324"/>
      <c r="BK22" s="324"/>
      <c r="BL22" s="324"/>
      <c r="BM22" s="324"/>
      <c r="BN22" s="324"/>
      <c r="BO22" s="324"/>
      <c r="BP22" s="324"/>
      <c r="BQ22" s="324"/>
      <c r="BR22" s="324"/>
      <c r="BS22" s="324"/>
      <c r="BT22" s="324"/>
      <c r="BU22" s="324"/>
      <c r="BV22" s="324"/>
    </row>
    <row r="23" spans="1:74" ht="11.15" customHeight="1" x14ac:dyDescent="0.25">
      <c r="A23" s="107" t="s">
        <v>182</v>
      </c>
      <c r="B23" s="198" t="s">
        <v>183</v>
      </c>
      <c r="C23" s="266">
        <v>1112.2092026</v>
      </c>
      <c r="D23" s="266">
        <v>849.56650062999995</v>
      </c>
      <c r="E23" s="266">
        <v>800.77505136000002</v>
      </c>
      <c r="F23" s="266">
        <v>712.90797096999995</v>
      </c>
      <c r="G23" s="266">
        <v>775.60253367999996</v>
      </c>
      <c r="H23" s="266">
        <v>970.27169257000003</v>
      </c>
      <c r="I23" s="266">
        <v>1146.9283837</v>
      </c>
      <c r="J23" s="266">
        <v>1146.4088956999999</v>
      </c>
      <c r="K23" s="266">
        <v>962.77985808000005</v>
      </c>
      <c r="L23" s="266">
        <v>799.50778799</v>
      </c>
      <c r="M23" s="266">
        <v>775.16903573000002</v>
      </c>
      <c r="N23" s="266">
        <v>919.98915882999995</v>
      </c>
      <c r="O23" s="266">
        <v>985.71481497000002</v>
      </c>
      <c r="P23" s="266">
        <v>862.16882435000002</v>
      </c>
      <c r="Q23" s="266">
        <v>832.57474882999998</v>
      </c>
      <c r="R23" s="266">
        <v>668.27414755999996</v>
      </c>
      <c r="S23" s="266">
        <v>741.82148754000002</v>
      </c>
      <c r="T23" s="266">
        <v>888.10729015000004</v>
      </c>
      <c r="U23" s="266">
        <v>1136.7787476999999</v>
      </c>
      <c r="V23" s="266">
        <v>1109.6745424999999</v>
      </c>
      <c r="W23" s="266">
        <v>972.76968756999997</v>
      </c>
      <c r="X23" s="266">
        <v>798.50288254999998</v>
      </c>
      <c r="Y23" s="266">
        <v>757.50989282</v>
      </c>
      <c r="Z23" s="266">
        <v>895.21937460000004</v>
      </c>
      <c r="AA23" s="266">
        <v>910.45061120000003</v>
      </c>
      <c r="AB23" s="266">
        <v>820.31928930000004</v>
      </c>
      <c r="AC23" s="266">
        <v>762.75546149000002</v>
      </c>
      <c r="AD23" s="266">
        <v>715.23099123999998</v>
      </c>
      <c r="AE23" s="266">
        <v>773.18843986000002</v>
      </c>
      <c r="AF23" s="266">
        <v>962.36556142999996</v>
      </c>
      <c r="AG23" s="266">
        <v>1222.6053204</v>
      </c>
      <c r="AH23" s="266">
        <v>1162.8388981999999</v>
      </c>
      <c r="AI23" s="266">
        <v>935.19184877999999</v>
      </c>
      <c r="AJ23" s="266">
        <v>771.96657465999999</v>
      </c>
      <c r="AK23" s="266">
        <v>729.14455327999997</v>
      </c>
      <c r="AL23" s="266">
        <v>949.36244267999996</v>
      </c>
      <c r="AM23" s="266">
        <v>993.96081458000003</v>
      </c>
      <c r="AN23" s="266">
        <v>920.33493901999998</v>
      </c>
      <c r="AO23" s="266">
        <v>829.44325847000005</v>
      </c>
      <c r="AP23" s="266">
        <v>682.63799576999997</v>
      </c>
      <c r="AQ23" s="266">
        <v>735.63876974000004</v>
      </c>
      <c r="AR23" s="266">
        <v>962.74082435000003</v>
      </c>
      <c r="AS23" s="266">
        <v>1125.7504630999999</v>
      </c>
      <c r="AT23" s="266">
        <v>1149.8507113000001</v>
      </c>
      <c r="AU23" s="266">
        <v>955.69200644</v>
      </c>
      <c r="AV23" s="266">
        <v>755.96513181</v>
      </c>
      <c r="AW23" s="266">
        <v>744.67629999999997</v>
      </c>
      <c r="AX23" s="266">
        <v>884.19929999999999</v>
      </c>
      <c r="AY23" s="309">
        <v>919.40260000000001</v>
      </c>
      <c r="AZ23" s="309">
        <v>827.71360000000004</v>
      </c>
      <c r="BA23" s="309">
        <v>782.01670000000001</v>
      </c>
      <c r="BB23" s="309">
        <v>673.55510000000004</v>
      </c>
      <c r="BC23" s="309">
        <v>736.11389999999994</v>
      </c>
      <c r="BD23" s="309">
        <v>930.08889999999997</v>
      </c>
      <c r="BE23" s="309">
        <v>1107.0139999999999</v>
      </c>
      <c r="BF23" s="309">
        <v>1103.52</v>
      </c>
      <c r="BG23" s="309">
        <v>918.99170000000004</v>
      </c>
      <c r="BH23" s="309">
        <v>753.38919999999996</v>
      </c>
      <c r="BI23" s="309">
        <v>739.59580000000005</v>
      </c>
      <c r="BJ23" s="309">
        <v>900.19659999999999</v>
      </c>
      <c r="BK23" s="309">
        <v>977.24879999999996</v>
      </c>
      <c r="BL23" s="309">
        <v>839.32159999999999</v>
      </c>
      <c r="BM23" s="309">
        <v>790.26480000000004</v>
      </c>
      <c r="BN23" s="309">
        <v>676.31579999999997</v>
      </c>
      <c r="BO23" s="309">
        <v>737.84690000000001</v>
      </c>
      <c r="BP23" s="309">
        <v>932.04309999999998</v>
      </c>
      <c r="BQ23" s="309">
        <v>1108.26</v>
      </c>
      <c r="BR23" s="309">
        <v>1104.3140000000001</v>
      </c>
      <c r="BS23" s="309">
        <v>919.8134</v>
      </c>
      <c r="BT23" s="309">
        <v>754.10919999999999</v>
      </c>
      <c r="BU23" s="309">
        <v>739.78049999999996</v>
      </c>
      <c r="BV23" s="309">
        <v>900.84059999999999</v>
      </c>
    </row>
    <row r="24" spans="1:74" ht="11.15" customHeight="1" x14ac:dyDescent="0.25">
      <c r="A24" s="107"/>
      <c r="B24" s="108"/>
      <c r="C24" s="229"/>
      <c r="D24" s="229"/>
      <c r="E24" s="229"/>
      <c r="F24" s="229"/>
      <c r="G24" s="229"/>
      <c r="H24" s="229"/>
      <c r="I24" s="229"/>
      <c r="J24" s="229"/>
      <c r="K24" s="229"/>
      <c r="L24" s="229"/>
      <c r="M24" s="229"/>
      <c r="N24" s="229"/>
      <c r="O24" s="229"/>
      <c r="P24" s="229"/>
      <c r="Q24" s="229"/>
      <c r="R24" s="229"/>
      <c r="S24" s="229"/>
      <c r="T24" s="229"/>
      <c r="U24" s="229"/>
      <c r="V24" s="229"/>
      <c r="W24" s="229"/>
      <c r="X24" s="229"/>
      <c r="Y24" s="229"/>
      <c r="Z24" s="229"/>
      <c r="AA24" s="229"/>
      <c r="AB24" s="229"/>
      <c r="AC24" s="229"/>
      <c r="AD24" s="229"/>
      <c r="AE24" s="229"/>
      <c r="AF24" s="229"/>
      <c r="AG24" s="229"/>
      <c r="AH24" s="229"/>
      <c r="AI24" s="229"/>
      <c r="AJ24" s="229"/>
      <c r="AK24" s="229"/>
      <c r="AL24" s="229"/>
      <c r="AM24" s="229"/>
      <c r="AN24" s="229"/>
      <c r="AO24" s="229"/>
      <c r="AP24" s="229"/>
      <c r="AQ24" s="229"/>
      <c r="AR24" s="229"/>
      <c r="AS24" s="229"/>
      <c r="AT24" s="229"/>
      <c r="AU24" s="229"/>
      <c r="AV24" s="229"/>
      <c r="AW24" s="229"/>
      <c r="AX24" s="229"/>
      <c r="AY24" s="343"/>
      <c r="AZ24" s="343"/>
      <c r="BA24" s="343"/>
      <c r="BB24" s="343"/>
      <c r="BC24" s="343"/>
      <c r="BD24" s="343"/>
      <c r="BE24" s="343"/>
      <c r="BF24" s="343"/>
      <c r="BG24" s="343"/>
      <c r="BH24" s="343"/>
      <c r="BI24" s="343"/>
      <c r="BJ24" s="343"/>
      <c r="BK24" s="343"/>
      <c r="BL24" s="343"/>
      <c r="BM24" s="343"/>
      <c r="BN24" s="343"/>
      <c r="BO24" s="343"/>
      <c r="BP24" s="343"/>
      <c r="BQ24" s="343"/>
      <c r="BR24" s="343"/>
      <c r="BS24" s="343"/>
      <c r="BT24" s="343"/>
      <c r="BU24" s="343"/>
      <c r="BV24" s="343"/>
    </row>
    <row r="25" spans="1:74" ht="11.15" customHeight="1" x14ac:dyDescent="0.25">
      <c r="A25" s="107"/>
      <c r="B25" s="109" t="s">
        <v>90</v>
      </c>
      <c r="C25" s="229"/>
      <c r="D25" s="229"/>
      <c r="E25" s="229"/>
      <c r="F25" s="229"/>
      <c r="G25" s="229"/>
      <c r="H25" s="229"/>
      <c r="I25" s="229"/>
      <c r="J25" s="229"/>
      <c r="K25" s="229"/>
      <c r="L25" s="229"/>
      <c r="M25" s="229"/>
      <c r="N25" s="229"/>
      <c r="O25" s="229"/>
      <c r="P25" s="229"/>
      <c r="Q25" s="229"/>
      <c r="R25" s="229"/>
      <c r="S25" s="229"/>
      <c r="T25" s="229"/>
      <c r="U25" s="229"/>
      <c r="V25" s="229"/>
      <c r="W25" s="229"/>
      <c r="X25" s="229"/>
      <c r="Y25" s="229"/>
      <c r="Z25" s="229"/>
      <c r="AA25" s="229"/>
      <c r="AB25" s="229"/>
      <c r="AC25" s="229"/>
      <c r="AD25" s="229"/>
      <c r="AE25" s="229"/>
      <c r="AF25" s="229"/>
      <c r="AG25" s="229"/>
      <c r="AH25" s="229"/>
      <c r="AI25" s="229"/>
      <c r="AJ25" s="229"/>
      <c r="AK25" s="229"/>
      <c r="AL25" s="229"/>
      <c r="AM25" s="229"/>
      <c r="AN25" s="229"/>
      <c r="AO25" s="229"/>
      <c r="AP25" s="229"/>
      <c r="AQ25" s="229"/>
      <c r="AR25" s="229"/>
      <c r="AS25" s="229"/>
      <c r="AT25" s="229"/>
      <c r="AU25" s="229"/>
      <c r="AV25" s="229"/>
      <c r="AW25" s="229"/>
      <c r="AX25" s="229"/>
      <c r="AY25" s="343"/>
      <c r="AZ25" s="343"/>
      <c r="BA25" s="343"/>
      <c r="BB25" s="343"/>
      <c r="BC25" s="343"/>
      <c r="BD25" s="343"/>
      <c r="BE25" s="343"/>
      <c r="BF25" s="343"/>
      <c r="BG25" s="343"/>
      <c r="BH25" s="343"/>
      <c r="BI25" s="343"/>
      <c r="BJ25" s="343"/>
      <c r="BK25" s="343"/>
      <c r="BL25" s="343"/>
      <c r="BM25" s="343"/>
      <c r="BN25" s="343"/>
      <c r="BO25" s="343"/>
      <c r="BP25" s="343"/>
      <c r="BQ25" s="343"/>
      <c r="BR25" s="343"/>
      <c r="BS25" s="343"/>
      <c r="BT25" s="343"/>
      <c r="BU25" s="343"/>
      <c r="BV25" s="343"/>
    </row>
    <row r="26" spans="1:74" ht="11.15" customHeight="1" x14ac:dyDescent="0.25">
      <c r="A26" s="107" t="s">
        <v>61</v>
      </c>
      <c r="B26" s="198" t="s">
        <v>79</v>
      </c>
      <c r="C26" s="250">
        <v>123.234514</v>
      </c>
      <c r="D26" s="250">
        <v>120.52585999999999</v>
      </c>
      <c r="E26" s="250">
        <v>126.007914</v>
      </c>
      <c r="F26" s="250">
        <v>128.57078799999999</v>
      </c>
      <c r="G26" s="250">
        <v>127.982</v>
      </c>
      <c r="H26" s="250">
        <v>121.04136200000001</v>
      </c>
      <c r="I26" s="250">
        <v>110.348409</v>
      </c>
      <c r="J26" s="250">
        <v>103.744169</v>
      </c>
      <c r="K26" s="250">
        <v>100.383973</v>
      </c>
      <c r="L26" s="250">
        <v>104.855065</v>
      </c>
      <c r="M26" s="250">
        <v>104.075187</v>
      </c>
      <c r="N26" s="250">
        <v>102.79285400000001</v>
      </c>
      <c r="O26" s="250">
        <v>99.144744000000003</v>
      </c>
      <c r="P26" s="250">
        <v>98.637321</v>
      </c>
      <c r="Q26" s="250">
        <v>96.932056000000003</v>
      </c>
      <c r="R26" s="250">
        <v>108.07230199999999</v>
      </c>
      <c r="S26" s="250">
        <v>115.700254</v>
      </c>
      <c r="T26" s="250">
        <v>116.860902</v>
      </c>
      <c r="U26" s="250">
        <v>110.661384</v>
      </c>
      <c r="V26" s="250">
        <v>110.268097</v>
      </c>
      <c r="W26" s="250">
        <v>110.614957</v>
      </c>
      <c r="X26" s="250">
        <v>118.56643200000001</v>
      </c>
      <c r="Y26" s="250">
        <v>122.357287</v>
      </c>
      <c r="Z26" s="250">
        <v>128.17629199999999</v>
      </c>
      <c r="AA26" s="250">
        <v>134.38400999999999</v>
      </c>
      <c r="AB26" s="250">
        <v>139.36110099999999</v>
      </c>
      <c r="AC26" s="250">
        <v>145.28303700000001</v>
      </c>
      <c r="AD26" s="250">
        <v>151.80708300000001</v>
      </c>
      <c r="AE26" s="250">
        <v>154.13032899999999</v>
      </c>
      <c r="AF26" s="250">
        <v>150.52528699999999</v>
      </c>
      <c r="AG26" s="250">
        <v>137.96951999999999</v>
      </c>
      <c r="AH26" s="250">
        <v>129.44430399999999</v>
      </c>
      <c r="AI26" s="250">
        <v>129.17302699999999</v>
      </c>
      <c r="AJ26" s="250">
        <v>133.54653999999999</v>
      </c>
      <c r="AK26" s="250">
        <v>136.30420899999999</v>
      </c>
      <c r="AL26" s="250">
        <v>133.32667799999999</v>
      </c>
      <c r="AM26" s="250">
        <v>125.546835</v>
      </c>
      <c r="AN26" s="250">
        <v>109.517983</v>
      </c>
      <c r="AO26" s="250">
        <v>111.45868900000001</v>
      </c>
      <c r="AP26" s="250">
        <v>117.343678</v>
      </c>
      <c r="AQ26" s="250">
        <v>119.79675400000001</v>
      </c>
      <c r="AR26" s="250">
        <v>110.85498</v>
      </c>
      <c r="AS26" s="250">
        <v>97.323251999999997</v>
      </c>
      <c r="AT26" s="250">
        <v>84.428207999999998</v>
      </c>
      <c r="AU26" s="250">
        <v>80.415199000000001</v>
      </c>
      <c r="AV26" s="250">
        <v>84.836618000000001</v>
      </c>
      <c r="AW26" s="250">
        <v>91.133470000000003</v>
      </c>
      <c r="AX26" s="250">
        <v>93.651859999999999</v>
      </c>
      <c r="AY26" s="316">
        <v>93.985119999999995</v>
      </c>
      <c r="AZ26" s="316">
        <v>94.112260000000006</v>
      </c>
      <c r="BA26" s="316">
        <v>102.3561</v>
      </c>
      <c r="BB26" s="316">
        <v>111.2086</v>
      </c>
      <c r="BC26" s="316">
        <v>115.91930000000001</v>
      </c>
      <c r="BD26" s="316">
        <v>112.01300000000001</v>
      </c>
      <c r="BE26" s="316">
        <v>98.733980000000003</v>
      </c>
      <c r="BF26" s="316">
        <v>90.035380000000004</v>
      </c>
      <c r="BG26" s="316">
        <v>87.054410000000004</v>
      </c>
      <c r="BH26" s="316">
        <v>90.883780000000002</v>
      </c>
      <c r="BI26" s="316">
        <v>92.468389999999999</v>
      </c>
      <c r="BJ26" s="316">
        <v>84.853449999999995</v>
      </c>
      <c r="BK26" s="316">
        <v>81.395579999999995</v>
      </c>
      <c r="BL26" s="316">
        <v>80.375579999999999</v>
      </c>
      <c r="BM26" s="316">
        <v>88.916730000000001</v>
      </c>
      <c r="BN26" s="316">
        <v>98.763679999999994</v>
      </c>
      <c r="BO26" s="316">
        <v>104.5331</v>
      </c>
      <c r="BP26" s="316">
        <v>100.6326</v>
      </c>
      <c r="BQ26" s="316">
        <v>90.849549999999994</v>
      </c>
      <c r="BR26" s="316">
        <v>86.073160000000001</v>
      </c>
      <c r="BS26" s="316">
        <v>85.815370000000001</v>
      </c>
      <c r="BT26" s="316">
        <v>91.887090000000001</v>
      </c>
      <c r="BU26" s="316">
        <v>95.949849999999998</v>
      </c>
      <c r="BV26" s="316">
        <v>91.338549999999998</v>
      </c>
    </row>
    <row r="27" spans="1:74" ht="11.15" customHeight="1" x14ac:dyDescent="0.25">
      <c r="A27" s="107" t="s">
        <v>75</v>
      </c>
      <c r="B27" s="198" t="s">
        <v>77</v>
      </c>
      <c r="C27" s="250">
        <v>9.7631739999999994</v>
      </c>
      <c r="D27" s="250">
        <v>10.320309999999999</v>
      </c>
      <c r="E27" s="250">
        <v>10.285992</v>
      </c>
      <c r="F27" s="250">
        <v>10.193705</v>
      </c>
      <c r="G27" s="250">
        <v>10.127477000000001</v>
      </c>
      <c r="H27" s="250">
        <v>10.146236</v>
      </c>
      <c r="I27" s="250">
        <v>9.5829280000000008</v>
      </c>
      <c r="J27" s="250">
        <v>8.9233879999999992</v>
      </c>
      <c r="K27" s="250">
        <v>8.6707649999999994</v>
      </c>
      <c r="L27" s="250">
        <v>8.6648540000000001</v>
      </c>
      <c r="M27" s="250">
        <v>8.4994289999999992</v>
      </c>
      <c r="N27" s="250">
        <v>8.7846790000000006</v>
      </c>
      <c r="O27" s="250">
        <v>8.6717060000000004</v>
      </c>
      <c r="P27" s="250">
        <v>9.0112109999999994</v>
      </c>
      <c r="Q27" s="250">
        <v>9.0344549999999995</v>
      </c>
      <c r="R27" s="250">
        <v>9.0071239999999992</v>
      </c>
      <c r="S27" s="250">
        <v>8.9944790000000001</v>
      </c>
      <c r="T27" s="250">
        <v>8.8536459999999995</v>
      </c>
      <c r="U27" s="250">
        <v>8.5698249999999998</v>
      </c>
      <c r="V27" s="250">
        <v>8.0897170000000003</v>
      </c>
      <c r="W27" s="250">
        <v>8.2810629999999996</v>
      </c>
      <c r="X27" s="250">
        <v>8.1558069999999994</v>
      </c>
      <c r="Y27" s="250">
        <v>8.5627510000000004</v>
      </c>
      <c r="Z27" s="250">
        <v>8.5492570000000008</v>
      </c>
      <c r="AA27" s="250">
        <v>8.0733429999999995</v>
      </c>
      <c r="AB27" s="250">
        <v>8.1198580000000007</v>
      </c>
      <c r="AC27" s="250">
        <v>8.2799449999999997</v>
      </c>
      <c r="AD27" s="250">
        <v>8.4727750000000004</v>
      </c>
      <c r="AE27" s="250">
        <v>8.4206830000000004</v>
      </c>
      <c r="AF27" s="250">
        <v>8.5404900000000001</v>
      </c>
      <c r="AG27" s="250">
        <v>8.5779879999999995</v>
      </c>
      <c r="AH27" s="250">
        <v>7.7747099999999998</v>
      </c>
      <c r="AI27" s="250">
        <v>8.2185079999999999</v>
      </c>
      <c r="AJ27" s="250">
        <v>8.2642670000000003</v>
      </c>
      <c r="AK27" s="250">
        <v>8.1484740000000002</v>
      </c>
      <c r="AL27" s="250">
        <v>8.2693150000000006</v>
      </c>
      <c r="AM27" s="250">
        <v>8.1896679999999993</v>
      </c>
      <c r="AN27" s="250">
        <v>8.0360809999999994</v>
      </c>
      <c r="AO27" s="250">
        <v>7.9759659999999997</v>
      </c>
      <c r="AP27" s="250">
        <v>7.7914380000000003</v>
      </c>
      <c r="AQ27" s="250">
        <v>7.6206889999999996</v>
      </c>
      <c r="AR27" s="250">
        <v>7.4325169999999998</v>
      </c>
      <c r="AS27" s="250">
        <v>7.1816170000000001</v>
      </c>
      <c r="AT27" s="250">
        <v>6.7702790000000004</v>
      </c>
      <c r="AU27" s="250">
        <v>7.0683670000000003</v>
      </c>
      <c r="AV27" s="250">
        <v>6.9325169999999998</v>
      </c>
      <c r="AW27" s="250">
        <v>7.1726140000000003</v>
      </c>
      <c r="AX27" s="250">
        <v>8.0736589999999993</v>
      </c>
      <c r="AY27" s="316">
        <v>7.5301679999999998</v>
      </c>
      <c r="AZ27" s="316">
        <v>7.4462419999999998</v>
      </c>
      <c r="BA27" s="316">
        <v>7.7669420000000002</v>
      </c>
      <c r="BB27" s="316">
        <v>7.6353419999999996</v>
      </c>
      <c r="BC27" s="316">
        <v>7.6077000000000004</v>
      </c>
      <c r="BD27" s="316">
        <v>7.6863890000000001</v>
      </c>
      <c r="BE27" s="316">
        <v>7.370889</v>
      </c>
      <c r="BF27" s="316">
        <v>7.4402660000000003</v>
      </c>
      <c r="BG27" s="316">
        <v>7.6848380000000001</v>
      </c>
      <c r="BH27" s="316">
        <v>7.9116499999999998</v>
      </c>
      <c r="BI27" s="316">
        <v>8.0284630000000003</v>
      </c>
      <c r="BJ27" s="316">
        <v>7.8858129999999997</v>
      </c>
      <c r="BK27" s="316">
        <v>6.4873209999999997</v>
      </c>
      <c r="BL27" s="316">
        <v>6.5395110000000001</v>
      </c>
      <c r="BM27" s="316">
        <v>5.7932180000000004</v>
      </c>
      <c r="BN27" s="316">
        <v>5.6500919999999999</v>
      </c>
      <c r="BO27" s="316">
        <v>6.2048569999999996</v>
      </c>
      <c r="BP27" s="316">
        <v>5.8020500000000004</v>
      </c>
      <c r="BQ27" s="316">
        <v>4.7618280000000004</v>
      </c>
      <c r="BR27" s="316">
        <v>4.0830739999999999</v>
      </c>
      <c r="BS27" s="316">
        <v>3.981074</v>
      </c>
      <c r="BT27" s="316">
        <v>4.600492</v>
      </c>
      <c r="BU27" s="316">
        <v>5.0783820000000004</v>
      </c>
      <c r="BV27" s="316">
        <v>4.6450909999999999</v>
      </c>
    </row>
    <row r="28" spans="1:74" ht="11.15" customHeight="1" x14ac:dyDescent="0.25">
      <c r="A28" s="107" t="s">
        <v>76</v>
      </c>
      <c r="B28" s="198" t="s">
        <v>78</v>
      </c>
      <c r="C28" s="250">
        <v>15.488706000000001</v>
      </c>
      <c r="D28" s="250">
        <v>15.843723000000001</v>
      </c>
      <c r="E28" s="250">
        <v>15.809364</v>
      </c>
      <c r="F28" s="250">
        <v>15.742279</v>
      </c>
      <c r="G28" s="250">
        <v>15.91067</v>
      </c>
      <c r="H28" s="250">
        <v>15.663663</v>
      </c>
      <c r="I28" s="250">
        <v>15.649735</v>
      </c>
      <c r="J28" s="250">
        <v>15.209607</v>
      </c>
      <c r="K28" s="250">
        <v>15.238472</v>
      </c>
      <c r="L28" s="250">
        <v>15.296760000000001</v>
      </c>
      <c r="M28" s="250">
        <v>15.58127</v>
      </c>
      <c r="N28" s="250">
        <v>16.436447999999999</v>
      </c>
      <c r="O28" s="250">
        <v>16.429957000000002</v>
      </c>
      <c r="P28" s="250">
        <v>16.46237</v>
      </c>
      <c r="Q28" s="250">
        <v>16.488607999999999</v>
      </c>
      <c r="R28" s="250">
        <v>16.634796999999999</v>
      </c>
      <c r="S28" s="250">
        <v>16.715724999999999</v>
      </c>
      <c r="T28" s="250">
        <v>16.631892000000001</v>
      </c>
      <c r="U28" s="250">
        <v>16.554431000000001</v>
      </c>
      <c r="V28" s="250">
        <v>16.412741</v>
      </c>
      <c r="W28" s="250">
        <v>16.459759999999999</v>
      </c>
      <c r="X28" s="250">
        <v>16.557123000000001</v>
      </c>
      <c r="Y28" s="250">
        <v>16.434498999999999</v>
      </c>
      <c r="Z28" s="250">
        <v>16.732620000000001</v>
      </c>
      <c r="AA28" s="250">
        <v>16.443411999999999</v>
      </c>
      <c r="AB28" s="250">
        <v>16.346366</v>
      </c>
      <c r="AC28" s="250">
        <v>16.682606</v>
      </c>
      <c r="AD28" s="250">
        <v>16.600508000000001</v>
      </c>
      <c r="AE28" s="250">
        <v>16.859715999999999</v>
      </c>
      <c r="AF28" s="250">
        <v>16.881762999999999</v>
      </c>
      <c r="AG28" s="250">
        <v>17.611426000000002</v>
      </c>
      <c r="AH28" s="250">
        <v>17.384457000000001</v>
      </c>
      <c r="AI28" s="250">
        <v>17.475016</v>
      </c>
      <c r="AJ28" s="250">
        <v>17.508565000000001</v>
      </c>
      <c r="AK28" s="250">
        <v>17.383989</v>
      </c>
      <c r="AL28" s="250">
        <v>17.116184000000001</v>
      </c>
      <c r="AM28" s="250">
        <v>16.904323000000002</v>
      </c>
      <c r="AN28" s="250">
        <v>16.111834000000002</v>
      </c>
      <c r="AO28" s="250">
        <v>15.999283999999999</v>
      </c>
      <c r="AP28" s="250">
        <v>15.731469000000001</v>
      </c>
      <c r="AQ28" s="250">
        <v>15.624456</v>
      </c>
      <c r="AR28" s="250">
        <v>15.493755999999999</v>
      </c>
      <c r="AS28" s="250">
        <v>15.466773</v>
      </c>
      <c r="AT28" s="250">
        <v>15.368209999999999</v>
      </c>
      <c r="AU28" s="250">
        <v>15.417116</v>
      </c>
      <c r="AV28" s="250">
        <v>15.443771999999999</v>
      </c>
      <c r="AW28" s="250">
        <v>15.62875</v>
      </c>
      <c r="AX28" s="250">
        <v>15.751110000000001</v>
      </c>
      <c r="AY28" s="316">
        <v>15.81531</v>
      </c>
      <c r="AZ28" s="316">
        <v>15.75437</v>
      </c>
      <c r="BA28" s="316">
        <v>15.643380000000001</v>
      </c>
      <c r="BB28" s="316">
        <v>15.51362</v>
      </c>
      <c r="BC28" s="316">
        <v>15.45106</v>
      </c>
      <c r="BD28" s="316">
        <v>15.537089999999999</v>
      </c>
      <c r="BE28" s="316">
        <v>15.49254</v>
      </c>
      <c r="BF28" s="316">
        <v>15.497769999999999</v>
      </c>
      <c r="BG28" s="316">
        <v>15.53375</v>
      </c>
      <c r="BH28" s="316">
        <v>15.62837</v>
      </c>
      <c r="BI28" s="316">
        <v>15.81474</v>
      </c>
      <c r="BJ28" s="316">
        <v>15.85097</v>
      </c>
      <c r="BK28" s="316">
        <v>15.90658</v>
      </c>
      <c r="BL28" s="316">
        <v>15.839180000000001</v>
      </c>
      <c r="BM28" s="316">
        <v>15.72198</v>
      </c>
      <c r="BN28" s="316">
        <v>15.586930000000001</v>
      </c>
      <c r="BO28" s="316">
        <v>15.515230000000001</v>
      </c>
      <c r="BP28" s="316">
        <v>15.59042</v>
      </c>
      <c r="BQ28" s="316">
        <v>15.5372</v>
      </c>
      <c r="BR28" s="316">
        <v>15.534610000000001</v>
      </c>
      <c r="BS28" s="316">
        <v>15.56442</v>
      </c>
      <c r="BT28" s="316">
        <v>15.65263</v>
      </c>
      <c r="BU28" s="316">
        <v>15.831950000000001</v>
      </c>
      <c r="BV28" s="316">
        <v>15.86417</v>
      </c>
    </row>
    <row r="29" spans="1:74" ht="11.15" customHeight="1" x14ac:dyDescent="0.25">
      <c r="A29" s="107"/>
      <c r="B29" s="108"/>
      <c r="C29" s="229"/>
      <c r="D29" s="229"/>
      <c r="E29" s="229"/>
      <c r="F29" s="229"/>
      <c r="G29" s="229"/>
      <c r="H29" s="229"/>
      <c r="I29" s="229"/>
      <c r="J29" s="229"/>
      <c r="K29" s="229"/>
      <c r="L29" s="229"/>
      <c r="M29" s="229"/>
      <c r="N29" s="229"/>
      <c r="O29" s="229"/>
      <c r="P29" s="229"/>
      <c r="Q29" s="229"/>
      <c r="R29" s="229"/>
      <c r="S29" s="229"/>
      <c r="T29" s="229"/>
      <c r="U29" s="229"/>
      <c r="V29" s="229"/>
      <c r="W29" s="229"/>
      <c r="X29" s="229"/>
      <c r="Y29" s="229"/>
      <c r="Z29" s="229"/>
      <c r="AA29" s="229"/>
      <c r="AB29" s="229"/>
      <c r="AC29" s="229"/>
      <c r="AD29" s="229"/>
      <c r="AE29" s="229"/>
      <c r="AF29" s="229"/>
      <c r="AG29" s="229"/>
      <c r="AH29" s="229"/>
      <c r="AI29" s="229"/>
      <c r="AJ29" s="229"/>
      <c r="AK29" s="229"/>
      <c r="AL29" s="229"/>
      <c r="AM29" s="229"/>
      <c r="AN29" s="229"/>
      <c r="AO29" s="229"/>
      <c r="AP29" s="229"/>
      <c r="AQ29" s="229"/>
      <c r="AR29" s="229"/>
      <c r="AS29" s="229"/>
      <c r="AT29" s="229"/>
      <c r="AU29" s="229"/>
      <c r="AV29" s="229"/>
      <c r="AW29" s="229"/>
      <c r="AX29" s="229"/>
      <c r="AY29" s="343"/>
      <c r="AZ29" s="343"/>
      <c r="BA29" s="343"/>
      <c r="BB29" s="343"/>
      <c r="BC29" s="343"/>
      <c r="BD29" s="343"/>
      <c r="BE29" s="343"/>
      <c r="BF29" s="343"/>
      <c r="BG29" s="343"/>
      <c r="BH29" s="343"/>
      <c r="BI29" s="343"/>
      <c r="BJ29" s="343"/>
      <c r="BK29" s="343"/>
      <c r="BL29" s="343"/>
      <c r="BM29" s="343"/>
      <c r="BN29" s="343"/>
      <c r="BO29" s="343"/>
      <c r="BP29" s="343"/>
      <c r="BQ29" s="343"/>
      <c r="BR29" s="343"/>
      <c r="BS29" s="343"/>
      <c r="BT29" s="343"/>
      <c r="BU29" s="343"/>
      <c r="BV29" s="343"/>
    </row>
    <row r="30" spans="1:74" ht="11.15" customHeight="1" x14ac:dyDescent="0.25">
      <c r="A30" s="107"/>
      <c r="B30" s="55" t="s">
        <v>129</v>
      </c>
      <c r="C30" s="229"/>
      <c r="D30" s="229"/>
      <c r="E30" s="229"/>
      <c r="F30" s="229"/>
      <c r="G30" s="229"/>
      <c r="H30" s="229"/>
      <c r="I30" s="229"/>
      <c r="J30" s="229"/>
      <c r="K30" s="229"/>
      <c r="L30" s="229"/>
      <c r="M30" s="229"/>
      <c r="N30" s="229"/>
      <c r="O30" s="229"/>
      <c r="P30" s="229"/>
      <c r="Q30" s="229"/>
      <c r="R30" s="229"/>
      <c r="S30" s="229"/>
      <c r="T30" s="229"/>
      <c r="U30" s="229"/>
      <c r="V30" s="229"/>
      <c r="W30" s="229"/>
      <c r="X30" s="229"/>
      <c r="Y30" s="229"/>
      <c r="Z30" s="229"/>
      <c r="AA30" s="229"/>
      <c r="AB30" s="229"/>
      <c r="AC30" s="229"/>
      <c r="AD30" s="229"/>
      <c r="AE30" s="229"/>
      <c r="AF30" s="229"/>
      <c r="AG30" s="229"/>
      <c r="AH30" s="229"/>
      <c r="AI30" s="229"/>
      <c r="AJ30" s="229"/>
      <c r="AK30" s="229"/>
      <c r="AL30" s="229"/>
      <c r="AM30" s="229"/>
      <c r="AN30" s="229"/>
      <c r="AO30" s="229"/>
      <c r="AP30" s="229"/>
      <c r="AQ30" s="229"/>
      <c r="AR30" s="229"/>
      <c r="AS30" s="229"/>
      <c r="AT30" s="229"/>
      <c r="AU30" s="229"/>
      <c r="AV30" s="229"/>
      <c r="AW30" s="229"/>
      <c r="AX30" s="229"/>
      <c r="AY30" s="343"/>
      <c r="AZ30" s="343"/>
      <c r="BA30" s="343"/>
      <c r="BB30" s="343"/>
      <c r="BC30" s="343"/>
      <c r="BD30" s="343"/>
      <c r="BE30" s="343"/>
      <c r="BF30" s="343"/>
      <c r="BG30" s="343"/>
      <c r="BH30" s="343"/>
      <c r="BI30" s="343"/>
      <c r="BJ30" s="343"/>
      <c r="BK30" s="343"/>
      <c r="BL30" s="343"/>
      <c r="BM30" s="343"/>
      <c r="BN30" s="343"/>
      <c r="BO30" s="343"/>
      <c r="BP30" s="343"/>
      <c r="BQ30" s="343"/>
      <c r="BR30" s="343"/>
      <c r="BS30" s="343"/>
      <c r="BT30" s="343"/>
      <c r="BU30" s="343"/>
      <c r="BV30" s="343"/>
    </row>
    <row r="31" spans="1:74" ht="11.15" customHeight="1" x14ac:dyDescent="0.25">
      <c r="A31" s="107"/>
      <c r="B31" s="55" t="s">
        <v>33</v>
      </c>
      <c r="C31" s="229"/>
      <c r="D31" s="229"/>
      <c r="E31" s="229"/>
      <c r="F31" s="229"/>
      <c r="G31" s="229"/>
      <c r="H31" s="229"/>
      <c r="I31" s="229"/>
      <c r="J31" s="229"/>
      <c r="K31" s="229"/>
      <c r="L31" s="229"/>
      <c r="M31" s="229"/>
      <c r="N31" s="229"/>
      <c r="O31" s="229"/>
      <c r="P31" s="229"/>
      <c r="Q31" s="229"/>
      <c r="R31" s="229"/>
      <c r="S31" s="229"/>
      <c r="T31" s="229"/>
      <c r="U31" s="229"/>
      <c r="V31" s="229"/>
      <c r="W31" s="229"/>
      <c r="X31" s="229"/>
      <c r="Y31" s="229"/>
      <c r="Z31" s="229"/>
      <c r="AA31" s="229"/>
      <c r="AB31" s="229"/>
      <c r="AC31" s="229"/>
      <c r="AD31" s="229"/>
      <c r="AE31" s="229"/>
      <c r="AF31" s="229"/>
      <c r="AG31" s="229"/>
      <c r="AH31" s="229"/>
      <c r="AI31" s="229"/>
      <c r="AJ31" s="229"/>
      <c r="AK31" s="229"/>
      <c r="AL31" s="229"/>
      <c r="AM31" s="229"/>
      <c r="AN31" s="229"/>
      <c r="AO31" s="229"/>
      <c r="AP31" s="229"/>
      <c r="AQ31" s="229"/>
      <c r="AR31" s="229"/>
      <c r="AS31" s="229"/>
      <c r="AT31" s="229"/>
      <c r="AU31" s="229"/>
      <c r="AV31" s="229"/>
      <c r="AW31" s="229"/>
      <c r="AX31" s="229"/>
      <c r="AY31" s="343"/>
      <c r="AZ31" s="343"/>
      <c r="BA31" s="343"/>
      <c r="BB31" s="343"/>
      <c r="BC31" s="343"/>
      <c r="BD31" s="343"/>
      <c r="BE31" s="343"/>
      <c r="BF31" s="343"/>
      <c r="BG31" s="343"/>
      <c r="BH31" s="343"/>
      <c r="BI31" s="343"/>
      <c r="BJ31" s="343"/>
      <c r="BK31" s="343"/>
      <c r="BL31" s="343"/>
      <c r="BM31" s="343"/>
      <c r="BN31" s="343"/>
      <c r="BO31" s="343"/>
      <c r="BP31" s="343"/>
      <c r="BQ31" s="343"/>
      <c r="BR31" s="343"/>
      <c r="BS31" s="343"/>
      <c r="BT31" s="343"/>
      <c r="BU31" s="343"/>
      <c r="BV31" s="343"/>
    </row>
    <row r="32" spans="1:74" ht="11.15" customHeight="1" x14ac:dyDescent="0.25">
      <c r="A32" s="52" t="s">
        <v>525</v>
      </c>
      <c r="B32" s="198" t="s">
        <v>391</v>
      </c>
      <c r="C32" s="208">
        <v>2.06</v>
      </c>
      <c r="D32" s="208">
        <v>2.0699999999999998</v>
      </c>
      <c r="E32" s="208">
        <v>2.04</v>
      </c>
      <c r="F32" s="208">
        <v>2.0699999999999998</v>
      </c>
      <c r="G32" s="208">
        <v>2.04</v>
      </c>
      <c r="H32" s="208">
        <v>2.04</v>
      </c>
      <c r="I32" s="208">
        <v>2.0499999999999998</v>
      </c>
      <c r="J32" s="208">
        <v>2.06</v>
      </c>
      <c r="K32" s="208">
        <v>2.0499999999999998</v>
      </c>
      <c r="L32" s="208">
        <v>2.04</v>
      </c>
      <c r="M32" s="208">
        <v>2.06</v>
      </c>
      <c r="N32" s="208">
        <v>2.11</v>
      </c>
      <c r="O32" s="208">
        <v>2.1</v>
      </c>
      <c r="P32" s="208">
        <v>2.0699999999999998</v>
      </c>
      <c r="Q32" s="208">
        <v>2.08</v>
      </c>
      <c r="R32" s="208">
        <v>2.0699999999999998</v>
      </c>
      <c r="S32" s="208">
        <v>2.0499999999999998</v>
      </c>
      <c r="T32" s="208">
        <v>2.0299999999999998</v>
      </c>
      <c r="U32" s="208">
        <v>2.02</v>
      </c>
      <c r="V32" s="208">
        <v>2</v>
      </c>
      <c r="W32" s="208">
        <v>1.96</v>
      </c>
      <c r="X32" s="208">
        <v>1.96</v>
      </c>
      <c r="Y32" s="208">
        <v>1.96</v>
      </c>
      <c r="Z32" s="208">
        <v>1.91</v>
      </c>
      <c r="AA32" s="208">
        <v>1.94</v>
      </c>
      <c r="AB32" s="208">
        <v>1.9</v>
      </c>
      <c r="AC32" s="208">
        <v>1.93</v>
      </c>
      <c r="AD32" s="208">
        <v>1.92</v>
      </c>
      <c r="AE32" s="208">
        <v>1.89</v>
      </c>
      <c r="AF32" s="208">
        <v>1.9</v>
      </c>
      <c r="AG32" s="208">
        <v>1.91</v>
      </c>
      <c r="AH32" s="208">
        <v>1.94</v>
      </c>
      <c r="AI32" s="208">
        <v>1.94</v>
      </c>
      <c r="AJ32" s="208">
        <v>1.91</v>
      </c>
      <c r="AK32" s="208">
        <v>1.91</v>
      </c>
      <c r="AL32" s="208">
        <v>1.92</v>
      </c>
      <c r="AM32" s="208">
        <v>1.91</v>
      </c>
      <c r="AN32" s="208">
        <v>1.93</v>
      </c>
      <c r="AO32" s="208">
        <v>1.9</v>
      </c>
      <c r="AP32" s="208">
        <v>1.9</v>
      </c>
      <c r="AQ32" s="208">
        <v>1.9</v>
      </c>
      <c r="AR32" s="208">
        <v>1.96</v>
      </c>
      <c r="AS32" s="208">
        <v>2.0099999999999998</v>
      </c>
      <c r="AT32" s="208">
        <v>2.06</v>
      </c>
      <c r="AU32" s="208">
        <v>2.0099999999999998</v>
      </c>
      <c r="AV32" s="208">
        <v>2.0329233898000001</v>
      </c>
      <c r="AW32" s="208">
        <v>2.0306299999999999</v>
      </c>
      <c r="AX32" s="208">
        <v>2.0316369999999999</v>
      </c>
      <c r="AY32" s="324">
        <v>2.0217040000000002</v>
      </c>
      <c r="AZ32" s="324">
        <v>2.033118</v>
      </c>
      <c r="BA32" s="324">
        <v>2.038519</v>
      </c>
      <c r="BB32" s="324">
        <v>2.0635750000000002</v>
      </c>
      <c r="BC32" s="324">
        <v>2.0291039999999998</v>
      </c>
      <c r="BD32" s="324">
        <v>2.0014110000000001</v>
      </c>
      <c r="BE32" s="324">
        <v>1.8664510000000001</v>
      </c>
      <c r="BF32" s="324">
        <v>1.868377</v>
      </c>
      <c r="BG32" s="324">
        <v>1.8956660000000001</v>
      </c>
      <c r="BH32" s="324">
        <v>1.856916</v>
      </c>
      <c r="BI32" s="324">
        <v>1.881648</v>
      </c>
      <c r="BJ32" s="324">
        <v>1.884601</v>
      </c>
      <c r="BK32" s="324">
        <v>1.813288</v>
      </c>
      <c r="BL32" s="324">
        <v>1.806926</v>
      </c>
      <c r="BM32" s="324">
        <v>1.8209679999999999</v>
      </c>
      <c r="BN32" s="324">
        <v>1.835351</v>
      </c>
      <c r="BO32" s="324">
        <v>1.83151</v>
      </c>
      <c r="BP32" s="324">
        <v>1.806446</v>
      </c>
      <c r="BQ32" s="324">
        <v>1.813096</v>
      </c>
      <c r="BR32" s="324">
        <v>1.8193410000000001</v>
      </c>
      <c r="BS32" s="324">
        <v>1.811728</v>
      </c>
      <c r="BT32" s="324">
        <v>1.792713</v>
      </c>
      <c r="BU32" s="324">
        <v>1.79512</v>
      </c>
      <c r="BV32" s="324">
        <v>1.8001309999999999</v>
      </c>
    </row>
    <row r="33" spans="1:74" ht="11.15" customHeight="1" x14ac:dyDescent="0.25">
      <c r="A33" s="107" t="s">
        <v>527</v>
      </c>
      <c r="B33" s="198" t="s">
        <v>457</v>
      </c>
      <c r="C33" s="208">
        <v>5.0599999999999996</v>
      </c>
      <c r="D33" s="208">
        <v>3.61</v>
      </c>
      <c r="E33" s="208">
        <v>3.18</v>
      </c>
      <c r="F33" s="208">
        <v>3.14</v>
      </c>
      <c r="G33" s="208">
        <v>3.06</v>
      </c>
      <c r="H33" s="208">
        <v>3.13</v>
      </c>
      <c r="I33" s="208">
        <v>3.23</v>
      </c>
      <c r="J33" s="208">
        <v>3.28</v>
      </c>
      <c r="K33" s="208">
        <v>3.12</v>
      </c>
      <c r="L33" s="208">
        <v>3.43</v>
      </c>
      <c r="M33" s="208">
        <v>4.18</v>
      </c>
      <c r="N33" s="208">
        <v>4.72</v>
      </c>
      <c r="O33" s="208">
        <v>4</v>
      </c>
      <c r="P33" s="208">
        <v>3.63</v>
      </c>
      <c r="Q33" s="208">
        <v>3.46</v>
      </c>
      <c r="R33" s="208">
        <v>2.89</v>
      </c>
      <c r="S33" s="208">
        <v>2.77</v>
      </c>
      <c r="T33" s="208">
        <v>2.58</v>
      </c>
      <c r="U33" s="208">
        <v>2.54</v>
      </c>
      <c r="V33" s="208">
        <v>2.42</v>
      </c>
      <c r="W33" s="208">
        <v>2.59</v>
      </c>
      <c r="X33" s="208">
        <v>2.4900000000000002</v>
      </c>
      <c r="Y33" s="208">
        <v>2.96</v>
      </c>
      <c r="Z33" s="208">
        <v>2.91</v>
      </c>
      <c r="AA33" s="208">
        <v>2.62</v>
      </c>
      <c r="AB33" s="208">
        <v>2.4</v>
      </c>
      <c r="AC33" s="208">
        <v>2.14</v>
      </c>
      <c r="AD33" s="208">
        <v>2.1</v>
      </c>
      <c r="AE33" s="208">
        <v>2.17</v>
      </c>
      <c r="AF33" s="208">
        <v>2.0299999999999998</v>
      </c>
      <c r="AG33" s="208">
        <v>2.06</v>
      </c>
      <c r="AH33" s="208">
        <v>2.41</v>
      </c>
      <c r="AI33" s="208">
        <v>2.42</v>
      </c>
      <c r="AJ33" s="208">
        <v>2.5</v>
      </c>
      <c r="AK33" s="208">
        <v>3</v>
      </c>
      <c r="AL33" s="208">
        <v>3.17</v>
      </c>
      <c r="AM33" s="208">
        <v>3.19</v>
      </c>
      <c r="AN33" s="208">
        <v>15.52</v>
      </c>
      <c r="AO33" s="208">
        <v>3.26</v>
      </c>
      <c r="AP33" s="208">
        <v>3.01</v>
      </c>
      <c r="AQ33" s="208">
        <v>3.24</v>
      </c>
      <c r="AR33" s="208">
        <v>3.45</v>
      </c>
      <c r="AS33" s="208">
        <v>3.98</v>
      </c>
      <c r="AT33" s="208">
        <v>4.3</v>
      </c>
      <c r="AU33" s="208">
        <v>4.92</v>
      </c>
      <c r="AV33" s="208">
        <v>5.5828995624999997</v>
      </c>
      <c r="AW33" s="208">
        <v>5.243506</v>
      </c>
      <c r="AX33" s="208">
        <v>4.2322879999999996</v>
      </c>
      <c r="AY33" s="324">
        <v>4.5441200000000004</v>
      </c>
      <c r="AZ33" s="324">
        <v>4.3977279999999999</v>
      </c>
      <c r="BA33" s="324">
        <v>4.1796480000000003</v>
      </c>
      <c r="BB33" s="324">
        <v>4.0618150000000002</v>
      </c>
      <c r="BC33" s="324">
        <v>3.9994170000000002</v>
      </c>
      <c r="BD33" s="324">
        <v>3.9454400000000001</v>
      </c>
      <c r="BE33" s="324">
        <v>3.9923820000000001</v>
      </c>
      <c r="BF33" s="324">
        <v>4.026446</v>
      </c>
      <c r="BG33" s="324">
        <v>3.888706</v>
      </c>
      <c r="BH33" s="324">
        <v>3.9100160000000002</v>
      </c>
      <c r="BI33" s="324">
        <v>4.0958899999999998</v>
      </c>
      <c r="BJ33" s="324">
        <v>4.3524430000000001</v>
      </c>
      <c r="BK33" s="324">
        <v>4.6190350000000002</v>
      </c>
      <c r="BL33" s="324">
        <v>4.4944490000000004</v>
      </c>
      <c r="BM33" s="324">
        <v>4.0456789999999998</v>
      </c>
      <c r="BN33" s="324">
        <v>3.818654</v>
      </c>
      <c r="BO33" s="324">
        <v>3.68831</v>
      </c>
      <c r="BP33" s="324">
        <v>3.5874769999999998</v>
      </c>
      <c r="BQ33" s="324">
        <v>3.6385559999999999</v>
      </c>
      <c r="BR33" s="324">
        <v>3.6779280000000001</v>
      </c>
      <c r="BS33" s="324">
        <v>3.67218</v>
      </c>
      <c r="BT33" s="324">
        <v>3.8089550000000001</v>
      </c>
      <c r="BU33" s="324">
        <v>4.0048440000000003</v>
      </c>
      <c r="BV33" s="324">
        <v>4.2377690000000001</v>
      </c>
    </row>
    <row r="34" spans="1:74" ht="11.15" customHeight="1" x14ac:dyDescent="0.25">
      <c r="A34" s="52" t="s">
        <v>526</v>
      </c>
      <c r="B34" s="198" t="s">
        <v>400</v>
      </c>
      <c r="C34" s="208">
        <v>11.45</v>
      </c>
      <c r="D34" s="208">
        <v>11.46</v>
      </c>
      <c r="E34" s="208">
        <v>12.1</v>
      </c>
      <c r="F34" s="208">
        <v>12.2</v>
      </c>
      <c r="G34" s="208">
        <v>12.83</v>
      </c>
      <c r="H34" s="208">
        <v>13.81</v>
      </c>
      <c r="I34" s="208">
        <v>13.76</v>
      </c>
      <c r="J34" s="208">
        <v>14.38</v>
      </c>
      <c r="K34" s="208">
        <v>13.91</v>
      </c>
      <c r="L34" s="208">
        <v>14.52</v>
      </c>
      <c r="M34" s="208">
        <v>15.25</v>
      </c>
      <c r="N34" s="208">
        <v>13.56</v>
      </c>
      <c r="O34" s="208">
        <v>11.3</v>
      </c>
      <c r="P34" s="208">
        <v>12.28</v>
      </c>
      <c r="Q34" s="208">
        <v>13.68</v>
      </c>
      <c r="R34" s="208">
        <v>13.89</v>
      </c>
      <c r="S34" s="208">
        <v>13.47</v>
      </c>
      <c r="T34" s="208">
        <v>12.92</v>
      </c>
      <c r="U34" s="208">
        <v>12.93</v>
      </c>
      <c r="V34" s="208">
        <v>13.72</v>
      </c>
      <c r="W34" s="208">
        <v>11.53</v>
      </c>
      <c r="X34" s="208">
        <v>12.65</v>
      </c>
      <c r="Y34" s="208">
        <v>12.05</v>
      </c>
      <c r="Z34" s="208">
        <v>12.85</v>
      </c>
      <c r="AA34" s="208">
        <v>13.16</v>
      </c>
      <c r="AB34" s="208">
        <v>12.68</v>
      </c>
      <c r="AC34" s="208">
        <v>10.29</v>
      </c>
      <c r="AD34" s="208">
        <v>8.1999999999999993</v>
      </c>
      <c r="AE34" s="208">
        <v>5.7</v>
      </c>
      <c r="AF34" s="208">
        <v>6.26</v>
      </c>
      <c r="AG34" s="208">
        <v>7.38</v>
      </c>
      <c r="AH34" s="208">
        <v>9.67</v>
      </c>
      <c r="AI34" s="208">
        <v>9.56</v>
      </c>
      <c r="AJ34" s="208">
        <v>8.68</v>
      </c>
      <c r="AK34" s="208">
        <v>8.86</v>
      </c>
      <c r="AL34" s="208">
        <v>9.2100000000000009</v>
      </c>
      <c r="AM34" s="208">
        <v>10.33</v>
      </c>
      <c r="AN34" s="208">
        <v>11.37</v>
      </c>
      <c r="AO34" s="208">
        <v>12.41</v>
      </c>
      <c r="AP34" s="208">
        <v>12.81</v>
      </c>
      <c r="AQ34" s="208">
        <v>12.82</v>
      </c>
      <c r="AR34" s="208">
        <v>13.56</v>
      </c>
      <c r="AS34" s="208">
        <v>14.34</v>
      </c>
      <c r="AT34" s="208">
        <v>14.47</v>
      </c>
      <c r="AU34" s="208">
        <v>13.8</v>
      </c>
      <c r="AV34" s="208">
        <v>14.974984101</v>
      </c>
      <c r="AW34" s="208">
        <v>14.772019999999999</v>
      </c>
      <c r="AX34" s="208">
        <v>14.89002</v>
      </c>
      <c r="AY34" s="324">
        <v>14.365489999999999</v>
      </c>
      <c r="AZ34" s="324">
        <v>14.185090000000001</v>
      </c>
      <c r="BA34" s="324">
        <v>14.55053</v>
      </c>
      <c r="BB34" s="324">
        <v>15.12007</v>
      </c>
      <c r="BC34" s="324">
        <v>14.51722</v>
      </c>
      <c r="BD34" s="324">
        <v>14.80564</v>
      </c>
      <c r="BE34" s="324">
        <v>14.20847</v>
      </c>
      <c r="BF34" s="324">
        <v>13.78473</v>
      </c>
      <c r="BG34" s="324">
        <v>13.52535</v>
      </c>
      <c r="BH34" s="324">
        <v>13.356579999999999</v>
      </c>
      <c r="BI34" s="324">
        <v>13.13673</v>
      </c>
      <c r="BJ34" s="324">
        <v>13.37947</v>
      </c>
      <c r="BK34" s="324">
        <v>13.25726</v>
      </c>
      <c r="BL34" s="324">
        <v>12.80382</v>
      </c>
      <c r="BM34" s="324">
        <v>13.062889999999999</v>
      </c>
      <c r="BN34" s="324">
        <v>13.6646</v>
      </c>
      <c r="BO34" s="324">
        <v>13.17328</v>
      </c>
      <c r="BP34" s="324">
        <v>13.49785</v>
      </c>
      <c r="BQ34" s="324">
        <v>13.008470000000001</v>
      </c>
      <c r="BR34" s="324">
        <v>12.545590000000001</v>
      </c>
      <c r="BS34" s="324">
        <v>12.27308</v>
      </c>
      <c r="BT34" s="324">
        <v>12.19129</v>
      </c>
      <c r="BU34" s="324">
        <v>12.101509999999999</v>
      </c>
      <c r="BV34" s="324">
        <v>12.4777</v>
      </c>
    </row>
    <row r="35" spans="1:74" ht="11.15" customHeight="1" x14ac:dyDescent="0.25">
      <c r="A35" s="56" t="s">
        <v>16</v>
      </c>
      <c r="B35" s="198" t="s">
        <v>399</v>
      </c>
      <c r="C35" s="208">
        <v>16.07</v>
      </c>
      <c r="D35" s="208">
        <v>15.19</v>
      </c>
      <c r="E35" s="208">
        <v>15.02</v>
      </c>
      <c r="F35" s="208">
        <v>16.190000000000001</v>
      </c>
      <c r="G35" s="208">
        <v>16.73</v>
      </c>
      <c r="H35" s="208">
        <v>16.59</v>
      </c>
      <c r="I35" s="208">
        <v>16.21</v>
      </c>
      <c r="J35" s="208">
        <v>16.93</v>
      </c>
      <c r="K35" s="208">
        <v>17.39</v>
      </c>
      <c r="L35" s="208">
        <v>17.760000000000002</v>
      </c>
      <c r="M35" s="208">
        <v>16.39</v>
      </c>
      <c r="N35" s="208">
        <v>14.54</v>
      </c>
      <c r="O35" s="208">
        <v>14.12</v>
      </c>
      <c r="P35" s="208">
        <v>15.19</v>
      </c>
      <c r="Q35" s="208">
        <v>15.7</v>
      </c>
      <c r="R35" s="208">
        <v>16.350000000000001</v>
      </c>
      <c r="S35" s="208">
        <v>16.190000000000001</v>
      </c>
      <c r="T35" s="208">
        <v>14.85</v>
      </c>
      <c r="U35" s="208">
        <v>15.1</v>
      </c>
      <c r="V35" s="208">
        <v>14.82</v>
      </c>
      <c r="W35" s="208">
        <v>15.04</v>
      </c>
      <c r="X35" s="208">
        <v>15.37</v>
      </c>
      <c r="Y35" s="208">
        <v>15.28</v>
      </c>
      <c r="Z35" s="208">
        <v>14.73</v>
      </c>
      <c r="AA35" s="208">
        <v>14.62</v>
      </c>
      <c r="AB35" s="208">
        <v>13.83</v>
      </c>
      <c r="AC35" s="208">
        <v>10.85</v>
      </c>
      <c r="AD35" s="208">
        <v>8.83</v>
      </c>
      <c r="AE35" s="208">
        <v>7.42</v>
      </c>
      <c r="AF35" s="208">
        <v>9.14</v>
      </c>
      <c r="AG35" s="208">
        <v>10.96</v>
      </c>
      <c r="AH35" s="208">
        <v>10.7</v>
      </c>
      <c r="AI35" s="208">
        <v>9.8699999999999992</v>
      </c>
      <c r="AJ35" s="208">
        <v>10.37</v>
      </c>
      <c r="AK35" s="208">
        <v>10.63</v>
      </c>
      <c r="AL35" s="208">
        <v>11.54</v>
      </c>
      <c r="AM35" s="208">
        <v>12.16</v>
      </c>
      <c r="AN35" s="208">
        <v>13.71</v>
      </c>
      <c r="AO35" s="208">
        <v>14.39</v>
      </c>
      <c r="AP35" s="208">
        <v>14.76</v>
      </c>
      <c r="AQ35" s="208">
        <v>15.09</v>
      </c>
      <c r="AR35" s="208">
        <v>15.73</v>
      </c>
      <c r="AS35" s="208">
        <v>16</v>
      </c>
      <c r="AT35" s="208">
        <v>16.03</v>
      </c>
      <c r="AU35" s="208">
        <v>16.61</v>
      </c>
      <c r="AV35" s="208">
        <v>18.281105757999999</v>
      </c>
      <c r="AW35" s="208">
        <v>18.916709999999998</v>
      </c>
      <c r="AX35" s="208">
        <v>17.85324</v>
      </c>
      <c r="AY35" s="324">
        <v>17.958379999999998</v>
      </c>
      <c r="AZ35" s="324">
        <v>18.036020000000001</v>
      </c>
      <c r="BA35" s="324">
        <v>18.115120000000001</v>
      </c>
      <c r="BB35" s="324">
        <v>17.65662</v>
      </c>
      <c r="BC35" s="324">
        <v>17.435040000000001</v>
      </c>
      <c r="BD35" s="324">
        <v>17.542349999999999</v>
      </c>
      <c r="BE35" s="324">
        <v>17.511299999999999</v>
      </c>
      <c r="BF35" s="324">
        <v>17.37463</v>
      </c>
      <c r="BG35" s="324">
        <v>17.002890000000001</v>
      </c>
      <c r="BH35" s="324">
        <v>16.983830000000001</v>
      </c>
      <c r="BI35" s="324">
        <v>17.150400000000001</v>
      </c>
      <c r="BJ35" s="324">
        <v>16.55817</v>
      </c>
      <c r="BK35" s="324">
        <v>16.10933</v>
      </c>
      <c r="BL35" s="324">
        <v>16.18019</v>
      </c>
      <c r="BM35" s="324">
        <v>16.359120000000001</v>
      </c>
      <c r="BN35" s="324">
        <v>15.98948</v>
      </c>
      <c r="BO35" s="324">
        <v>15.889010000000001</v>
      </c>
      <c r="BP35" s="324">
        <v>16.034520000000001</v>
      </c>
      <c r="BQ35" s="324">
        <v>16.027650000000001</v>
      </c>
      <c r="BR35" s="324">
        <v>15.856479999999999</v>
      </c>
      <c r="BS35" s="324">
        <v>15.67526</v>
      </c>
      <c r="BT35" s="324">
        <v>15.83634</v>
      </c>
      <c r="BU35" s="324">
        <v>16.184329999999999</v>
      </c>
      <c r="BV35" s="324">
        <v>15.70617</v>
      </c>
    </row>
    <row r="36" spans="1:74" ht="11.15" customHeight="1" x14ac:dyDescent="0.25">
      <c r="A36" s="56"/>
      <c r="B36" s="55" t="s">
        <v>1012</v>
      </c>
      <c r="C36" s="208"/>
      <c r="D36" s="208"/>
      <c r="E36" s="208"/>
      <c r="F36" s="208"/>
      <c r="G36" s="208"/>
      <c r="H36" s="208"/>
      <c r="I36" s="208"/>
      <c r="J36" s="208"/>
      <c r="K36" s="208"/>
      <c r="L36" s="208"/>
      <c r="M36" s="208"/>
      <c r="N36" s="208"/>
      <c r="O36" s="208"/>
      <c r="P36" s="208"/>
      <c r="Q36" s="208"/>
      <c r="R36" s="208"/>
      <c r="S36" s="208"/>
      <c r="T36" s="208"/>
      <c r="U36" s="208"/>
      <c r="V36" s="208"/>
      <c r="W36" s="208"/>
      <c r="X36" s="208"/>
      <c r="Y36" s="208"/>
      <c r="Z36" s="208"/>
      <c r="AA36" s="208"/>
      <c r="AB36" s="208"/>
      <c r="AC36" s="208"/>
      <c r="AD36" s="208"/>
      <c r="AE36" s="208"/>
      <c r="AF36" s="208"/>
      <c r="AG36" s="208"/>
      <c r="AH36" s="208"/>
      <c r="AI36" s="208"/>
      <c r="AJ36" s="208"/>
      <c r="AK36" s="208"/>
      <c r="AL36" s="208"/>
      <c r="AM36" s="208"/>
      <c r="AN36" s="208"/>
      <c r="AO36" s="208"/>
      <c r="AP36" s="208"/>
      <c r="AQ36" s="208"/>
      <c r="AR36" s="208"/>
      <c r="AS36" s="208"/>
      <c r="AT36" s="208"/>
      <c r="AU36" s="208"/>
      <c r="AV36" s="208"/>
      <c r="AW36" s="208"/>
      <c r="AX36" s="208"/>
      <c r="AY36" s="324"/>
      <c r="AZ36" s="324"/>
      <c r="BA36" s="324"/>
      <c r="BB36" s="324"/>
      <c r="BC36" s="324"/>
      <c r="BD36" s="324"/>
      <c r="BE36" s="324"/>
      <c r="BF36" s="324"/>
      <c r="BG36" s="324"/>
      <c r="BH36" s="324"/>
      <c r="BI36" s="324"/>
      <c r="BJ36" s="324"/>
      <c r="BK36" s="324"/>
      <c r="BL36" s="324"/>
      <c r="BM36" s="324"/>
      <c r="BN36" s="324"/>
      <c r="BO36" s="324"/>
      <c r="BP36" s="324"/>
      <c r="BQ36" s="324"/>
      <c r="BR36" s="324"/>
      <c r="BS36" s="324"/>
      <c r="BT36" s="324"/>
      <c r="BU36" s="324"/>
      <c r="BV36" s="324"/>
    </row>
    <row r="37" spans="1:74" ht="11.15" customHeight="1" x14ac:dyDescent="0.25">
      <c r="A37" s="56" t="s">
        <v>529</v>
      </c>
      <c r="B37" s="198" t="s">
        <v>390</v>
      </c>
      <c r="C37" s="208">
        <v>12.22</v>
      </c>
      <c r="D37" s="208">
        <v>12.63</v>
      </c>
      <c r="E37" s="208">
        <v>12.97</v>
      </c>
      <c r="F37" s="208">
        <v>12.88</v>
      </c>
      <c r="G37" s="208">
        <v>13.12</v>
      </c>
      <c r="H37" s="208">
        <v>13.03</v>
      </c>
      <c r="I37" s="208">
        <v>13.13</v>
      </c>
      <c r="J37" s="208">
        <v>13.26</v>
      </c>
      <c r="K37" s="208">
        <v>13.01</v>
      </c>
      <c r="L37" s="208">
        <v>12.85</v>
      </c>
      <c r="M37" s="208">
        <v>12.9</v>
      </c>
      <c r="N37" s="208">
        <v>12.43</v>
      </c>
      <c r="O37" s="208">
        <v>12.47</v>
      </c>
      <c r="P37" s="208">
        <v>12.72</v>
      </c>
      <c r="Q37" s="208">
        <v>12.84</v>
      </c>
      <c r="R37" s="208">
        <v>13.25</v>
      </c>
      <c r="S37" s="208">
        <v>13.31</v>
      </c>
      <c r="T37" s="208">
        <v>13.32</v>
      </c>
      <c r="U37" s="208">
        <v>13.26</v>
      </c>
      <c r="V37" s="208">
        <v>13.3</v>
      </c>
      <c r="W37" s="208">
        <v>13.16</v>
      </c>
      <c r="X37" s="208">
        <v>12.81</v>
      </c>
      <c r="Y37" s="208">
        <v>13.03</v>
      </c>
      <c r="Z37" s="208">
        <v>12.68</v>
      </c>
      <c r="AA37" s="208">
        <v>12.76</v>
      </c>
      <c r="AB37" s="208">
        <v>12.82</v>
      </c>
      <c r="AC37" s="208">
        <v>13.04</v>
      </c>
      <c r="AD37" s="208">
        <v>13.24</v>
      </c>
      <c r="AE37" s="208">
        <v>13.1</v>
      </c>
      <c r="AF37" s="208">
        <v>13.22</v>
      </c>
      <c r="AG37" s="208">
        <v>13.21</v>
      </c>
      <c r="AH37" s="208">
        <v>13.26</v>
      </c>
      <c r="AI37" s="208">
        <v>13.49</v>
      </c>
      <c r="AJ37" s="208">
        <v>13.66</v>
      </c>
      <c r="AK37" s="208">
        <v>13.31</v>
      </c>
      <c r="AL37" s="208">
        <v>12.78</v>
      </c>
      <c r="AM37" s="208">
        <v>12.69</v>
      </c>
      <c r="AN37" s="208">
        <v>13.35</v>
      </c>
      <c r="AO37" s="208">
        <v>13.3</v>
      </c>
      <c r="AP37" s="208">
        <v>13.76</v>
      </c>
      <c r="AQ37" s="208">
        <v>13.89</v>
      </c>
      <c r="AR37" s="208">
        <v>13.85</v>
      </c>
      <c r="AS37" s="208">
        <v>13.87</v>
      </c>
      <c r="AT37" s="208">
        <v>13.97</v>
      </c>
      <c r="AU37" s="208">
        <v>14.19</v>
      </c>
      <c r="AV37" s="208">
        <v>14.11</v>
      </c>
      <c r="AW37" s="208">
        <v>13.872780000000001</v>
      </c>
      <c r="AX37" s="208">
        <v>13.60838</v>
      </c>
      <c r="AY37" s="324">
        <v>13.538169999999999</v>
      </c>
      <c r="AZ37" s="324">
        <v>14.2475</v>
      </c>
      <c r="BA37" s="324">
        <v>14.05646</v>
      </c>
      <c r="BB37" s="324">
        <v>14.52412</v>
      </c>
      <c r="BC37" s="324">
        <v>14.479380000000001</v>
      </c>
      <c r="BD37" s="324">
        <v>14.367319999999999</v>
      </c>
      <c r="BE37" s="324">
        <v>14.26538</v>
      </c>
      <c r="BF37" s="324">
        <v>14.343299999999999</v>
      </c>
      <c r="BG37" s="324">
        <v>14.57117</v>
      </c>
      <c r="BH37" s="324">
        <v>14.360519999999999</v>
      </c>
      <c r="BI37" s="324">
        <v>14.214</v>
      </c>
      <c r="BJ37" s="324">
        <v>13.80063</v>
      </c>
      <c r="BK37" s="324">
        <v>13.53172</v>
      </c>
      <c r="BL37" s="324">
        <v>14.353759999999999</v>
      </c>
      <c r="BM37" s="324">
        <v>14.13025</v>
      </c>
      <c r="BN37" s="324">
        <v>14.702590000000001</v>
      </c>
      <c r="BO37" s="324">
        <v>14.55026</v>
      </c>
      <c r="BP37" s="324">
        <v>14.43153</v>
      </c>
      <c r="BQ37" s="324">
        <v>14.346019999999999</v>
      </c>
      <c r="BR37" s="324">
        <v>14.438700000000001</v>
      </c>
      <c r="BS37" s="324">
        <v>14.665940000000001</v>
      </c>
      <c r="BT37" s="324">
        <v>14.401540000000001</v>
      </c>
      <c r="BU37" s="324">
        <v>14.33286</v>
      </c>
      <c r="BV37" s="324">
        <v>13.904579999999999</v>
      </c>
    </row>
    <row r="38" spans="1:74" ht="11.15" customHeight="1" x14ac:dyDescent="0.25">
      <c r="A38" s="56" t="s">
        <v>5</v>
      </c>
      <c r="B38" s="198" t="s">
        <v>389</v>
      </c>
      <c r="C38" s="208">
        <v>10.49</v>
      </c>
      <c r="D38" s="208">
        <v>10.65</v>
      </c>
      <c r="E38" s="208">
        <v>10.51</v>
      </c>
      <c r="F38" s="208">
        <v>10.46</v>
      </c>
      <c r="G38" s="208">
        <v>10.51</v>
      </c>
      <c r="H38" s="208">
        <v>10.84</v>
      </c>
      <c r="I38" s="208">
        <v>11</v>
      </c>
      <c r="J38" s="208">
        <v>11.03</v>
      </c>
      <c r="K38" s="208">
        <v>10.72</v>
      </c>
      <c r="L38" s="208">
        <v>10.77</v>
      </c>
      <c r="M38" s="208">
        <v>10.54</v>
      </c>
      <c r="N38" s="208">
        <v>10.33</v>
      </c>
      <c r="O38" s="208">
        <v>10.3</v>
      </c>
      <c r="P38" s="208">
        <v>10.54</v>
      </c>
      <c r="Q38" s="208">
        <v>10.46</v>
      </c>
      <c r="R38" s="208">
        <v>10.52</v>
      </c>
      <c r="S38" s="208">
        <v>10.54</v>
      </c>
      <c r="T38" s="208">
        <v>10.9</v>
      </c>
      <c r="U38" s="208">
        <v>11.02</v>
      </c>
      <c r="V38" s="208">
        <v>11.02</v>
      </c>
      <c r="W38" s="208">
        <v>10.96</v>
      </c>
      <c r="X38" s="208">
        <v>10.74</v>
      </c>
      <c r="Y38" s="208">
        <v>10.57</v>
      </c>
      <c r="Z38" s="208">
        <v>10.32</v>
      </c>
      <c r="AA38" s="208">
        <v>10.18</v>
      </c>
      <c r="AB38" s="208">
        <v>10.3</v>
      </c>
      <c r="AC38" s="208">
        <v>10.34</v>
      </c>
      <c r="AD38" s="208">
        <v>10.37</v>
      </c>
      <c r="AE38" s="208">
        <v>10.4</v>
      </c>
      <c r="AF38" s="208">
        <v>10.89</v>
      </c>
      <c r="AG38" s="208">
        <v>10.84</v>
      </c>
      <c r="AH38" s="208">
        <v>10.9</v>
      </c>
      <c r="AI38" s="208">
        <v>11.02</v>
      </c>
      <c r="AJ38" s="208">
        <v>10.72</v>
      </c>
      <c r="AK38" s="208">
        <v>10.53</v>
      </c>
      <c r="AL38" s="208">
        <v>10.41</v>
      </c>
      <c r="AM38" s="208">
        <v>10.31</v>
      </c>
      <c r="AN38" s="208">
        <v>11.52</v>
      </c>
      <c r="AO38" s="208">
        <v>11.18</v>
      </c>
      <c r="AP38" s="208">
        <v>10.93</v>
      </c>
      <c r="AQ38" s="208">
        <v>10.9</v>
      </c>
      <c r="AR38" s="208">
        <v>11.34</v>
      </c>
      <c r="AS38" s="208">
        <v>11.57</v>
      </c>
      <c r="AT38" s="208">
        <v>11.61</v>
      </c>
      <c r="AU38" s="208">
        <v>11.76</v>
      </c>
      <c r="AV38" s="208">
        <v>11.56</v>
      </c>
      <c r="AW38" s="208">
        <v>11.091609999999999</v>
      </c>
      <c r="AX38" s="208">
        <v>11.02854</v>
      </c>
      <c r="AY38" s="324">
        <v>10.86862</v>
      </c>
      <c r="AZ38" s="324">
        <v>12.0436</v>
      </c>
      <c r="BA38" s="324">
        <v>11.81607</v>
      </c>
      <c r="BB38" s="324">
        <v>11.48207</v>
      </c>
      <c r="BC38" s="324">
        <v>11.37998</v>
      </c>
      <c r="BD38" s="324">
        <v>11.806190000000001</v>
      </c>
      <c r="BE38" s="324">
        <v>11.94783</v>
      </c>
      <c r="BF38" s="324">
        <v>11.92348</v>
      </c>
      <c r="BG38" s="324">
        <v>12.063610000000001</v>
      </c>
      <c r="BH38" s="324">
        <v>11.8308</v>
      </c>
      <c r="BI38" s="324">
        <v>11.41728</v>
      </c>
      <c r="BJ38" s="324">
        <v>11.252829999999999</v>
      </c>
      <c r="BK38" s="324">
        <v>11.110580000000001</v>
      </c>
      <c r="BL38" s="324">
        <v>12.343629999999999</v>
      </c>
      <c r="BM38" s="324">
        <v>11.949210000000001</v>
      </c>
      <c r="BN38" s="324">
        <v>11.607860000000001</v>
      </c>
      <c r="BO38" s="324">
        <v>11.50193</v>
      </c>
      <c r="BP38" s="324">
        <v>11.959059999999999</v>
      </c>
      <c r="BQ38" s="324">
        <v>12.08996</v>
      </c>
      <c r="BR38" s="324">
        <v>12.08085</v>
      </c>
      <c r="BS38" s="324">
        <v>12.192299999999999</v>
      </c>
      <c r="BT38" s="324">
        <v>11.948090000000001</v>
      </c>
      <c r="BU38" s="324">
        <v>11.48931</v>
      </c>
      <c r="BV38" s="324">
        <v>11.288729999999999</v>
      </c>
    </row>
    <row r="39" spans="1:74" ht="11.15" customHeight="1" x14ac:dyDescent="0.25">
      <c r="A39" s="56" t="s">
        <v>4</v>
      </c>
      <c r="B39" s="198" t="s">
        <v>388</v>
      </c>
      <c r="C39" s="208">
        <v>6.94</v>
      </c>
      <c r="D39" s="208">
        <v>6.78</v>
      </c>
      <c r="E39" s="208">
        <v>6.63</v>
      </c>
      <c r="F39" s="208">
        <v>6.57</v>
      </c>
      <c r="G39" s="208">
        <v>6.79</v>
      </c>
      <c r="H39" s="208">
        <v>7.17</v>
      </c>
      <c r="I39" s="208">
        <v>7.32</v>
      </c>
      <c r="J39" s="208">
        <v>7.25</v>
      </c>
      <c r="K39" s="208">
        <v>7.05</v>
      </c>
      <c r="L39" s="208">
        <v>6.87</v>
      </c>
      <c r="M39" s="208">
        <v>6.85</v>
      </c>
      <c r="N39" s="208">
        <v>6.67</v>
      </c>
      <c r="O39" s="208">
        <v>6.58</v>
      </c>
      <c r="P39" s="208">
        <v>6.69</v>
      </c>
      <c r="Q39" s="208">
        <v>6.73</v>
      </c>
      <c r="R39" s="208">
        <v>6.51</v>
      </c>
      <c r="S39" s="208">
        <v>6.69</v>
      </c>
      <c r="T39" s="208">
        <v>6.87</v>
      </c>
      <c r="U39" s="208">
        <v>7.14</v>
      </c>
      <c r="V39" s="208">
        <v>7.4</v>
      </c>
      <c r="W39" s="208">
        <v>7.06</v>
      </c>
      <c r="X39" s="208">
        <v>6.84</v>
      </c>
      <c r="Y39" s="208">
        <v>6.72</v>
      </c>
      <c r="Z39" s="208">
        <v>6.38</v>
      </c>
      <c r="AA39" s="208">
        <v>6.37</v>
      </c>
      <c r="AB39" s="208">
        <v>6.44</v>
      </c>
      <c r="AC39" s="208">
        <v>6.39</v>
      </c>
      <c r="AD39" s="208">
        <v>6.39</v>
      </c>
      <c r="AE39" s="208">
        <v>6.54</v>
      </c>
      <c r="AF39" s="208">
        <v>6.94</v>
      </c>
      <c r="AG39" s="208">
        <v>7.16</v>
      </c>
      <c r="AH39" s="208">
        <v>7.07</v>
      </c>
      <c r="AI39" s="208">
        <v>7</v>
      </c>
      <c r="AJ39" s="208">
        <v>6.72</v>
      </c>
      <c r="AK39" s="208">
        <v>6.49</v>
      </c>
      <c r="AL39" s="208">
        <v>6.41</v>
      </c>
      <c r="AM39" s="208">
        <v>6.39</v>
      </c>
      <c r="AN39" s="208">
        <v>7.9</v>
      </c>
      <c r="AO39" s="208">
        <v>7.05</v>
      </c>
      <c r="AP39" s="208">
        <v>6.76</v>
      </c>
      <c r="AQ39" s="208">
        <v>6.71</v>
      </c>
      <c r="AR39" s="208">
        <v>7.28</v>
      </c>
      <c r="AS39" s="208">
        <v>7.54</v>
      </c>
      <c r="AT39" s="208">
        <v>7.65</v>
      </c>
      <c r="AU39" s="208">
        <v>7.71</v>
      </c>
      <c r="AV39" s="208">
        <v>7.53</v>
      </c>
      <c r="AW39" s="208">
        <v>7.0588430000000004</v>
      </c>
      <c r="AX39" s="208">
        <v>6.770289</v>
      </c>
      <c r="AY39" s="324">
        <v>6.6743379999999997</v>
      </c>
      <c r="AZ39" s="324">
        <v>7.374396</v>
      </c>
      <c r="BA39" s="324">
        <v>7.2957140000000003</v>
      </c>
      <c r="BB39" s="324">
        <v>6.919918</v>
      </c>
      <c r="BC39" s="324">
        <v>6.8560160000000003</v>
      </c>
      <c r="BD39" s="324">
        <v>7.2967630000000003</v>
      </c>
      <c r="BE39" s="324">
        <v>7.5544029999999998</v>
      </c>
      <c r="BF39" s="324">
        <v>7.6329650000000004</v>
      </c>
      <c r="BG39" s="324">
        <v>7.5910270000000004</v>
      </c>
      <c r="BH39" s="324">
        <v>7.3215310000000002</v>
      </c>
      <c r="BI39" s="324">
        <v>6.9259190000000004</v>
      </c>
      <c r="BJ39" s="324">
        <v>6.7283590000000002</v>
      </c>
      <c r="BK39" s="324">
        <v>6.6641849999999998</v>
      </c>
      <c r="BL39" s="324">
        <v>7.3697990000000004</v>
      </c>
      <c r="BM39" s="324">
        <v>7.2615749999999997</v>
      </c>
      <c r="BN39" s="324">
        <v>6.8893079999999998</v>
      </c>
      <c r="BO39" s="324">
        <v>6.8247989999999996</v>
      </c>
      <c r="BP39" s="324">
        <v>7.2687749999999998</v>
      </c>
      <c r="BQ39" s="324">
        <v>7.504346</v>
      </c>
      <c r="BR39" s="324">
        <v>7.5864149999999997</v>
      </c>
      <c r="BS39" s="324">
        <v>7.5433810000000001</v>
      </c>
      <c r="BT39" s="324">
        <v>7.2700680000000002</v>
      </c>
      <c r="BU39" s="324">
        <v>6.8990900000000002</v>
      </c>
      <c r="BV39" s="324">
        <v>6.699935</v>
      </c>
    </row>
    <row r="40" spans="1:74" ht="11.15" customHeight="1" x14ac:dyDescent="0.25">
      <c r="A40" s="56"/>
      <c r="B40" s="679" t="s">
        <v>1125</v>
      </c>
      <c r="C40" s="208"/>
      <c r="D40" s="208"/>
      <c r="E40" s="208"/>
      <c r="F40" s="208"/>
      <c r="G40" s="208"/>
      <c r="H40" s="208"/>
      <c r="I40" s="208"/>
      <c r="J40" s="208"/>
      <c r="K40" s="208"/>
      <c r="L40" s="208"/>
      <c r="M40" s="208"/>
      <c r="N40" s="208"/>
      <c r="O40" s="208"/>
      <c r="P40" s="208"/>
      <c r="Q40" s="208"/>
      <c r="R40" s="208"/>
      <c r="S40" s="208"/>
      <c r="T40" s="208"/>
      <c r="U40" s="208"/>
      <c r="V40" s="208"/>
      <c r="W40" s="208"/>
      <c r="X40" s="208"/>
      <c r="Y40" s="208"/>
      <c r="Z40" s="208"/>
      <c r="AA40" s="208"/>
      <c r="AB40" s="208"/>
      <c r="AC40" s="208"/>
      <c r="AD40" s="208"/>
      <c r="AE40" s="208"/>
      <c r="AF40" s="208"/>
      <c r="AG40" s="208"/>
      <c r="AH40" s="208"/>
      <c r="AI40" s="208"/>
      <c r="AJ40" s="208"/>
      <c r="AK40" s="208"/>
      <c r="AL40" s="208"/>
      <c r="AM40" s="208"/>
      <c r="AN40" s="208"/>
      <c r="AO40" s="208"/>
      <c r="AP40" s="208"/>
      <c r="AQ40" s="208"/>
      <c r="AR40" s="208"/>
      <c r="AS40" s="208"/>
      <c r="AT40" s="208"/>
      <c r="AU40" s="208"/>
      <c r="AV40" s="208"/>
      <c r="AW40" s="208"/>
      <c r="AX40" s="208"/>
      <c r="AY40" s="324"/>
      <c r="AZ40" s="324"/>
      <c r="BA40" s="324"/>
      <c r="BB40" s="324"/>
      <c r="BC40" s="324"/>
      <c r="BD40" s="324"/>
      <c r="BE40" s="324"/>
      <c r="BF40" s="324"/>
      <c r="BG40" s="324"/>
      <c r="BH40" s="324"/>
      <c r="BI40" s="324"/>
      <c r="BJ40" s="324"/>
      <c r="BK40" s="324"/>
      <c r="BL40" s="324"/>
      <c r="BM40" s="324"/>
      <c r="BN40" s="324"/>
      <c r="BO40" s="324"/>
      <c r="BP40" s="324"/>
      <c r="BQ40" s="324"/>
      <c r="BR40" s="324"/>
      <c r="BS40" s="324"/>
      <c r="BT40" s="324"/>
      <c r="BU40" s="324"/>
      <c r="BV40" s="324"/>
    </row>
    <row r="41" spans="1:74" ht="11.15" customHeight="1" x14ac:dyDescent="0.25">
      <c r="A41" s="56" t="s">
        <v>1126</v>
      </c>
      <c r="B41" s="519" t="s">
        <v>1137</v>
      </c>
      <c r="C41" s="253">
        <v>49.059857954999998</v>
      </c>
      <c r="D41" s="253">
        <v>24.707875000000001</v>
      </c>
      <c r="E41" s="253">
        <v>26.023892045</v>
      </c>
      <c r="F41" s="253">
        <v>26.954970238000001</v>
      </c>
      <c r="G41" s="253">
        <v>47.089687499999997</v>
      </c>
      <c r="H41" s="253">
        <v>36.993988094999999</v>
      </c>
      <c r="I41" s="253">
        <v>112.15372024</v>
      </c>
      <c r="J41" s="253">
        <v>38.983940216999997</v>
      </c>
      <c r="K41" s="253">
        <v>31.974046052999999</v>
      </c>
      <c r="L41" s="253">
        <v>33.686331522000003</v>
      </c>
      <c r="M41" s="253">
        <v>36.620267857000002</v>
      </c>
      <c r="N41" s="253">
        <v>32.864281249999998</v>
      </c>
      <c r="O41" s="253">
        <v>26.792130682</v>
      </c>
      <c r="P41" s="253">
        <v>23.64725</v>
      </c>
      <c r="Q41" s="253">
        <v>34.789345238000003</v>
      </c>
      <c r="R41" s="253">
        <v>28.277045455</v>
      </c>
      <c r="S41" s="253">
        <v>27.556107955000002</v>
      </c>
      <c r="T41" s="253">
        <v>29.188500000000001</v>
      </c>
      <c r="U41" s="253">
        <v>38.172613636000001</v>
      </c>
      <c r="V41" s="253">
        <v>230.71971590999999</v>
      </c>
      <c r="W41" s="253">
        <v>150.53678124999999</v>
      </c>
      <c r="X41" s="253">
        <v>35.184592391000002</v>
      </c>
      <c r="Y41" s="253">
        <v>28.548124999999999</v>
      </c>
      <c r="Z41" s="253">
        <v>21.474821428999999</v>
      </c>
      <c r="AA41" s="253">
        <v>19.109886364000001</v>
      </c>
      <c r="AB41" s="253">
        <v>21.413187499999999</v>
      </c>
      <c r="AC41" s="253">
        <v>29.710823864000002</v>
      </c>
      <c r="AD41" s="253">
        <v>26.042613635999999</v>
      </c>
      <c r="AE41" s="253">
        <v>22.068312500000001</v>
      </c>
      <c r="AF41" s="253">
        <v>23.979147727000001</v>
      </c>
      <c r="AG41" s="253">
        <v>27.314374999999998</v>
      </c>
      <c r="AH41" s="253">
        <v>53.051309523999997</v>
      </c>
      <c r="AI41" s="253">
        <v>22.003690475999999</v>
      </c>
      <c r="AJ41" s="253">
        <v>27.674147727000001</v>
      </c>
      <c r="AK41" s="253">
        <v>28.602125000000001</v>
      </c>
      <c r="AL41" s="253">
        <v>22.953068181999999</v>
      </c>
      <c r="AM41" s="253">
        <v>24.018750000000001</v>
      </c>
      <c r="AN41" s="253">
        <v>1799.8074375000001</v>
      </c>
      <c r="AO41" s="253">
        <v>25.184999999999999</v>
      </c>
      <c r="AP41" s="253">
        <v>34.378835227000003</v>
      </c>
      <c r="AQ41" s="253">
        <v>27.785406250000001</v>
      </c>
      <c r="AR41" s="253">
        <v>57.045994317999998</v>
      </c>
      <c r="AS41" s="253">
        <v>53.374345237999997</v>
      </c>
      <c r="AT41" s="253">
        <v>50.332357954999999</v>
      </c>
      <c r="AU41" s="253">
        <v>53.211666667000003</v>
      </c>
      <c r="AV41" s="253">
        <v>68.042708332999993</v>
      </c>
      <c r="AW41" s="253">
        <v>47.288184524000002</v>
      </c>
      <c r="AX41" s="253">
        <v>34.028016303999998</v>
      </c>
      <c r="AY41" s="348">
        <v>37.792499999999997</v>
      </c>
      <c r="AZ41" s="348">
        <v>35.523249999999997</v>
      </c>
      <c r="BA41" s="348">
        <v>35.59646</v>
      </c>
      <c r="BB41" s="348">
        <v>31.406669999999998</v>
      </c>
      <c r="BC41" s="348">
        <v>33.25018</v>
      </c>
      <c r="BD41" s="348">
        <v>38.33379</v>
      </c>
      <c r="BE41" s="348">
        <v>43.139710000000001</v>
      </c>
      <c r="BF41" s="348">
        <v>41.787439999999997</v>
      </c>
      <c r="BG41" s="348">
        <v>34.660299999999999</v>
      </c>
      <c r="BH41" s="348">
        <v>32.707279999999997</v>
      </c>
      <c r="BI41" s="348">
        <v>33.684139999999999</v>
      </c>
      <c r="BJ41" s="348">
        <v>32.095790000000001</v>
      </c>
      <c r="BK41" s="348">
        <v>35.839359999999999</v>
      </c>
      <c r="BL41" s="348">
        <v>33.916989999999998</v>
      </c>
      <c r="BM41" s="348">
        <v>27.736740000000001</v>
      </c>
      <c r="BN41" s="348">
        <v>29.42849</v>
      </c>
      <c r="BO41" s="348">
        <v>30.441330000000001</v>
      </c>
      <c r="BP41" s="348">
        <v>34.909050000000001</v>
      </c>
      <c r="BQ41" s="348">
        <v>36.00067</v>
      </c>
      <c r="BR41" s="348">
        <v>36.214489999999998</v>
      </c>
      <c r="BS41" s="348">
        <v>31.971830000000001</v>
      </c>
      <c r="BT41" s="348">
        <v>30.73076</v>
      </c>
      <c r="BU41" s="348">
        <v>36.114249999999998</v>
      </c>
      <c r="BV41" s="348">
        <v>29.869879999999998</v>
      </c>
    </row>
    <row r="42" spans="1:74" ht="11.15" customHeight="1" x14ac:dyDescent="0.25">
      <c r="A42" s="56" t="s">
        <v>1127</v>
      </c>
      <c r="B42" s="519" t="s">
        <v>1138</v>
      </c>
      <c r="C42" s="253">
        <v>37.085246466000001</v>
      </c>
      <c r="D42" s="253">
        <v>36.842470910999999</v>
      </c>
      <c r="E42" s="253">
        <v>32.387819583000002</v>
      </c>
      <c r="F42" s="253">
        <v>27.694415475</v>
      </c>
      <c r="G42" s="253">
        <v>24.118882909</v>
      </c>
      <c r="H42" s="253">
        <v>31.446635576999999</v>
      </c>
      <c r="I42" s="253">
        <v>101.0353087</v>
      </c>
      <c r="J42" s="253">
        <v>85.215712361000001</v>
      </c>
      <c r="K42" s="253">
        <v>38.320563073000002</v>
      </c>
      <c r="L42" s="253">
        <v>41.093450949000001</v>
      </c>
      <c r="M42" s="253">
        <v>55.504792649999999</v>
      </c>
      <c r="N42" s="253">
        <v>57.260470699999999</v>
      </c>
      <c r="O42" s="253">
        <v>42.563868677999999</v>
      </c>
      <c r="P42" s="253">
        <v>72.725849999999994</v>
      </c>
      <c r="Q42" s="253">
        <v>35.975619856000002</v>
      </c>
      <c r="R42" s="253">
        <v>24.829938340999998</v>
      </c>
      <c r="S42" s="253">
        <v>20.247661803</v>
      </c>
      <c r="T42" s="253">
        <v>24.811784775</v>
      </c>
      <c r="U42" s="253">
        <v>35.23677988</v>
      </c>
      <c r="V42" s="253">
        <v>36.391629236</v>
      </c>
      <c r="W42" s="253">
        <v>40.345273306999999</v>
      </c>
      <c r="X42" s="253">
        <v>36.414090045999998</v>
      </c>
      <c r="Y42" s="253">
        <v>45.174564400000001</v>
      </c>
      <c r="Z42" s="253">
        <v>43.133999950000003</v>
      </c>
      <c r="AA42" s="253">
        <v>33.598353606000003</v>
      </c>
      <c r="AB42" s="253">
        <v>26.848522774999999</v>
      </c>
      <c r="AC42" s="253">
        <v>25.487610624999999</v>
      </c>
      <c r="AD42" s="253">
        <v>17.106287981000001</v>
      </c>
      <c r="AE42" s="253">
        <v>16.811286450000001</v>
      </c>
      <c r="AF42" s="253">
        <v>23.720671682999999</v>
      </c>
      <c r="AG42" s="253">
        <v>31.633505336999999</v>
      </c>
      <c r="AH42" s="253">
        <v>108.05121209000001</v>
      </c>
      <c r="AI42" s="253">
        <v>46.135208149999997</v>
      </c>
      <c r="AJ42" s="253">
        <v>48.285309398000003</v>
      </c>
      <c r="AK42" s="253">
        <v>39.308953619999997</v>
      </c>
      <c r="AL42" s="253">
        <v>40.801564952</v>
      </c>
      <c r="AM42" s="253">
        <v>33.217081425000003</v>
      </c>
      <c r="AN42" s="253">
        <v>71.090110207999999</v>
      </c>
      <c r="AO42" s="253">
        <v>29.914477175999998</v>
      </c>
      <c r="AP42" s="253">
        <v>28.044656562</v>
      </c>
      <c r="AQ42" s="253">
        <v>26.591761300000002</v>
      </c>
      <c r="AR42" s="253">
        <v>56.061992861</v>
      </c>
      <c r="AS42" s="253">
        <v>78.892639183</v>
      </c>
      <c r="AT42" s="253">
        <v>65.082290889000006</v>
      </c>
      <c r="AU42" s="253">
        <v>72.090007025000006</v>
      </c>
      <c r="AV42" s="253">
        <v>57.888162043000001</v>
      </c>
      <c r="AW42" s="253">
        <v>60.137516400000003</v>
      </c>
      <c r="AX42" s="253">
        <v>63.397979542999998</v>
      </c>
      <c r="AY42" s="348">
        <v>54.172359999999998</v>
      </c>
      <c r="AZ42" s="348">
        <v>54.270620000000001</v>
      </c>
      <c r="BA42" s="348">
        <v>50.997070000000001</v>
      </c>
      <c r="BB42" s="348">
        <v>52.462060000000001</v>
      </c>
      <c r="BC42" s="348">
        <v>50.229300000000002</v>
      </c>
      <c r="BD42" s="348">
        <v>54.301290000000002</v>
      </c>
      <c r="BE42" s="348">
        <v>62.014690000000002</v>
      </c>
      <c r="BF42" s="348">
        <v>64.199089999999998</v>
      </c>
      <c r="BG42" s="348">
        <v>60.217570000000002</v>
      </c>
      <c r="BH42" s="348">
        <v>54.41686</v>
      </c>
      <c r="BI42" s="348">
        <v>54.20167</v>
      </c>
      <c r="BJ42" s="348">
        <v>60.059959999999997</v>
      </c>
      <c r="BK42" s="348">
        <v>51.791499999999999</v>
      </c>
      <c r="BL42" s="348">
        <v>51.68421</v>
      </c>
      <c r="BM42" s="348">
        <v>44.668100000000003</v>
      </c>
      <c r="BN42" s="348">
        <v>43.465220000000002</v>
      </c>
      <c r="BO42" s="348">
        <v>43.861089999999997</v>
      </c>
      <c r="BP42" s="348">
        <v>50.550040000000003</v>
      </c>
      <c r="BQ42" s="348">
        <v>55.754440000000002</v>
      </c>
      <c r="BR42" s="348">
        <v>56.190449999999998</v>
      </c>
      <c r="BS42" s="348">
        <v>53.81626</v>
      </c>
      <c r="BT42" s="348">
        <v>44.409559999999999</v>
      </c>
      <c r="BU42" s="348">
        <v>45.895769999999999</v>
      </c>
      <c r="BV42" s="348">
        <v>54.165080000000003</v>
      </c>
    </row>
    <row r="43" spans="1:74" ht="11.15" customHeight="1" x14ac:dyDescent="0.25">
      <c r="A43" s="56" t="s">
        <v>1128</v>
      </c>
      <c r="B43" s="519" t="s">
        <v>1139</v>
      </c>
      <c r="C43" s="253">
        <v>115.63914773</v>
      </c>
      <c r="D43" s="253">
        <v>42.974031250000003</v>
      </c>
      <c r="E43" s="253">
        <v>38.979062499999998</v>
      </c>
      <c r="F43" s="253">
        <v>50.647321429000002</v>
      </c>
      <c r="G43" s="253">
        <v>27.697784090999999</v>
      </c>
      <c r="H43" s="253">
        <v>30.498184523999999</v>
      </c>
      <c r="I43" s="253">
        <v>40.011875000000003</v>
      </c>
      <c r="J43" s="253">
        <v>49.629538042999997</v>
      </c>
      <c r="K43" s="253">
        <v>40.934342104999999</v>
      </c>
      <c r="L43" s="253">
        <v>43.018179347999997</v>
      </c>
      <c r="M43" s="253">
        <v>63.505416666999999</v>
      </c>
      <c r="N43" s="253">
        <v>56.02225</v>
      </c>
      <c r="O43" s="253">
        <v>63.145909091</v>
      </c>
      <c r="P43" s="253">
        <v>38.393406249999998</v>
      </c>
      <c r="Q43" s="253">
        <v>40.665178570999998</v>
      </c>
      <c r="R43" s="253">
        <v>29.498750000000001</v>
      </c>
      <c r="S43" s="253">
        <v>26.757187500000001</v>
      </c>
      <c r="T43" s="253">
        <v>25.189843750000001</v>
      </c>
      <c r="U43" s="253">
        <v>33.969005682000002</v>
      </c>
      <c r="V43" s="253">
        <v>30.534460227</v>
      </c>
      <c r="W43" s="253">
        <v>24.044343749999999</v>
      </c>
      <c r="X43" s="253">
        <v>23.620788043000001</v>
      </c>
      <c r="Y43" s="253">
        <v>36.634656249999999</v>
      </c>
      <c r="Z43" s="253">
        <v>46.180535714000001</v>
      </c>
      <c r="AA43" s="253">
        <v>29.598238636000001</v>
      </c>
      <c r="AB43" s="253">
        <v>25.054625000000001</v>
      </c>
      <c r="AC43" s="253">
        <v>19.167073863999999</v>
      </c>
      <c r="AD43" s="253">
        <v>20.129573864000001</v>
      </c>
      <c r="AE43" s="253">
        <v>18.226781249999998</v>
      </c>
      <c r="AF43" s="253">
        <v>22.403835226999998</v>
      </c>
      <c r="AG43" s="253">
        <v>27.871304347999999</v>
      </c>
      <c r="AH43" s="253">
        <v>28.923898810000001</v>
      </c>
      <c r="AI43" s="253">
        <v>24.796250000000001</v>
      </c>
      <c r="AJ43" s="253">
        <v>29.053096590999999</v>
      </c>
      <c r="AK43" s="253">
        <v>30.0583125</v>
      </c>
      <c r="AL43" s="253">
        <v>42.991420454999997</v>
      </c>
      <c r="AM43" s="253">
        <v>44.719406249999999</v>
      </c>
      <c r="AN43" s="253">
        <v>82.899968749999999</v>
      </c>
      <c r="AO43" s="253">
        <v>38.155190216999998</v>
      </c>
      <c r="AP43" s="253">
        <v>28.054403408999999</v>
      </c>
      <c r="AQ43" s="253">
        <v>27.8174375</v>
      </c>
      <c r="AR43" s="253">
        <v>45.140852273</v>
      </c>
      <c r="AS43" s="253">
        <v>43.933898810000002</v>
      </c>
      <c r="AT43" s="253">
        <v>59.844772726999999</v>
      </c>
      <c r="AU43" s="253">
        <v>53.940982142999999</v>
      </c>
      <c r="AV43" s="253">
        <v>65.724791667000005</v>
      </c>
      <c r="AW43" s="253">
        <v>60.772500000000001</v>
      </c>
      <c r="AX43" s="253">
        <v>70.740190217000006</v>
      </c>
      <c r="AY43" s="348">
        <v>66.810469999999995</v>
      </c>
      <c r="AZ43" s="348">
        <v>70.2303</v>
      </c>
      <c r="BA43" s="348">
        <v>56.378369999999997</v>
      </c>
      <c r="BB43" s="348">
        <v>63.083289999999998</v>
      </c>
      <c r="BC43" s="348">
        <v>58.963180000000001</v>
      </c>
      <c r="BD43" s="348">
        <v>55.939979999999998</v>
      </c>
      <c r="BE43" s="348">
        <v>68.112480000000005</v>
      </c>
      <c r="BF43" s="348">
        <v>61.927900000000001</v>
      </c>
      <c r="BG43" s="348">
        <v>55.589860000000002</v>
      </c>
      <c r="BH43" s="348">
        <v>41.569850000000002</v>
      </c>
      <c r="BI43" s="348">
        <v>47.518419999999999</v>
      </c>
      <c r="BJ43" s="348">
        <v>60.289610000000003</v>
      </c>
      <c r="BK43" s="348">
        <v>63.709119999999999</v>
      </c>
      <c r="BL43" s="348">
        <v>59.146439999999998</v>
      </c>
      <c r="BM43" s="348">
        <v>52.652410000000003</v>
      </c>
      <c r="BN43" s="348">
        <v>59.83681</v>
      </c>
      <c r="BO43" s="348">
        <v>52.889189999999999</v>
      </c>
      <c r="BP43" s="348">
        <v>55.631120000000003</v>
      </c>
      <c r="BQ43" s="348">
        <v>61.865609999999997</v>
      </c>
      <c r="BR43" s="348">
        <v>58.806289999999997</v>
      </c>
      <c r="BS43" s="348">
        <v>49.450420000000001</v>
      </c>
      <c r="BT43" s="348">
        <v>40.26802</v>
      </c>
      <c r="BU43" s="348">
        <v>45.905790000000003</v>
      </c>
      <c r="BV43" s="348">
        <v>57.212479999999999</v>
      </c>
    </row>
    <row r="44" spans="1:74" ht="11.15" customHeight="1" x14ac:dyDescent="0.25">
      <c r="A44" s="56" t="s">
        <v>1129</v>
      </c>
      <c r="B44" s="519" t="s">
        <v>1140</v>
      </c>
      <c r="C44" s="253">
        <v>92.125426136000002</v>
      </c>
      <c r="D44" s="253">
        <v>32.459781249999999</v>
      </c>
      <c r="E44" s="253">
        <v>29.977471591</v>
      </c>
      <c r="F44" s="253">
        <v>38.154047619000004</v>
      </c>
      <c r="G44" s="253">
        <v>31.689403409000001</v>
      </c>
      <c r="H44" s="253">
        <v>32.883839285999997</v>
      </c>
      <c r="I44" s="253">
        <v>41.755000000000003</v>
      </c>
      <c r="J44" s="253">
        <v>43.828206522000002</v>
      </c>
      <c r="K44" s="253">
        <v>40.005263157999998</v>
      </c>
      <c r="L44" s="253">
        <v>39.091005435</v>
      </c>
      <c r="M44" s="253">
        <v>43.328333333000003</v>
      </c>
      <c r="N44" s="253">
        <v>43.42728125</v>
      </c>
      <c r="O44" s="253">
        <v>53.682528409</v>
      </c>
      <c r="P44" s="253">
        <v>34.270906250000003</v>
      </c>
      <c r="Q44" s="253">
        <v>37.354077381000003</v>
      </c>
      <c r="R44" s="253">
        <v>29.756704545000002</v>
      </c>
      <c r="S44" s="253">
        <v>23.157329545</v>
      </c>
      <c r="T44" s="253">
        <v>24.11209375</v>
      </c>
      <c r="U44" s="253">
        <v>31.286789772999999</v>
      </c>
      <c r="V44" s="253">
        <v>29.070909091000001</v>
      </c>
      <c r="W44" s="253">
        <v>22.916125000000001</v>
      </c>
      <c r="X44" s="253">
        <v>21.676440217</v>
      </c>
      <c r="Y44" s="253">
        <v>29.001437500000002</v>
      </c>
      <c r="Z44" s="253">
        <v>30.447976189999999</v>
      </c>
      <c r="AA44" s="253">
        <v>26.000823864000001</v>
      </c>
      <c r="AB44" s="253">
        <v>21.2898125</v>
      </c>
      <c r="AC44" s="253">
        <v>18.174204544999998</v>
      </c>
      <c r="AD44" s="253">
        <v>16.589943181999999</v>
      </c>
      <c r="AE44" s="253">
        <v>16.49428125</v>
      </c>
      <c r="AF44" s="253">
        <v>21.297130681999999</v>
      </c>
      <c r="AG44" s="253">
        <v>26.884891304</v>
      </c>
      <c r="AH44" s="253">
        <v>25.236547619</v>
      </c>
      <c r="AI44" s="253">
        <v>21.030773809999999</v>
      </c>
      <c r="AJ44" s="253">
        <v>21.586789773</v>
      </c>
      <c r="AK44" s="253">
        <v>24.83175</v>
      </c>
      <c r="AL44" s="253">
        <v>34.726534090999998</v>
      </c>
      <c r="AM44" s="253">
        <v>36.211437500000002</v>
      </c>
      <c r="AN44" s="253">
        <v>67.407843749999998</v>
      </c>
      <c r="AO44" s="253">
        <v>30.600923912999999</v>
      </c>
      <c r="AP44" s="253">
        <v>26.744034091</v>
      </c>
      <c r="AQ44" s="253">
        <v>29.335249999999998</v>
      </c>
      <c r="AR44" s="253">
        <v>39.475852273000001</v>
      </c>
      <c r="AS44" s="253">
        <v>46.411815476000001</v>
      </c>
      <c r="AT44" s="253">
        <v>52.350539773000001</v>
      </c>
      <c r="AU44" s="253">
        <v>52.482916666999998</v>
      </c>
      <c r="AV44" s="253">
        <v>60.011577381000002</v>
      </c>
      <c r="AW44" s="253">
        <v>61.935952381</v>
      </c>
      <c r="AX44" s="253">
        <v>50.659864130000003</v>
      </c>
      <c r="AY44" s="348">
        <v>66.254369999999994</v>
      </c>
      <c r="AZ44" s="348">
        <v>64.839579999999998</v>
      </c>
      <c r="BA44" s="348">
        <v>50.671559999999999</v>
      </c>
      <c r="BB44" s="348">
        <v>56.799489999999999</v>
      </c>
      <c r="BC44" s="348">
        <v>51.008009999999999</v>
      </c>
      <c r="BD44" s="348">
        <v>47.794629999999998</v>
      </c>
      <c r="BE44" s="348">
        <v>59.273870000000002</v>
      </c>
      <c r="BF44" s="348">
        <v>52.801969999999997</v>
      </c>
      <c r="BG44" s="348">
        <v>48.747230000000002</v>
      </c>
      <c r="BH44" s="348">
        <v>35.132339999999999</v>
      </c>
      <c r="BI44" s="348">
        <v>40.594099999999997</v>
      </c>
      <c r="BJ44" s="348">
        <v>50.264240000000001</v>
      </c>
      <c r="BK44" s="348">
        <v>54.464350000000003</v>
      </c>
      <c r="BL44" s="348">
        <v>50.972850000000001</v>
      </c>
      <c r="BM44" s="348">
        <v>45.730409999999999</v>
      </c>
      <c r="BN44" s="348">
        <v>51.286250000000003</v>
      </c>
      <c r="BO44" s="348">
        <v>44.969529999999999</v>
      </c>
      <c r="BP44" s="348">
        <v>47.054900000000004</v>
      </c>
      <c r="BQ44" s="348">
        <v>54.404980000000002</v>
      </c>
      <c r="BR44" s="348">
        <v>49.277299999999997</v>
      </c>
      <c r="BS44" s="348">
        <v>42.187629999999999</v>
      </c>
      <c r="BT44" s="348">
        <v>33.068460000000002</v>
      </c>
      <c r="BU44" s="348">
        <v>39.554580000000001</v>
      </c>
      <c r="BV44" s="348">
        <v>49.240859999999998</v>
      </c>
    </row>
    <row r="45" spans="1:74" ht="11.15" customHeight="1" x14ac:dyDescent="0.25">
      <c r="A45" s="56" t="s">
        <v>1130</v>
      </c>
      <c r="B45" s="519" t="s">
        <v>1141</v>
      </c>
      <c r="C45" s="253">
        <v>73.369733152999999</v>
      </c>
      <c r="D45" s="253">
        <v>31.167148906000001</v>
      </c>
      <c r="E45" s="253">
        <v>37.765500568</v>
      </c>
      <c r="F45" s="253">
        <v>39.310800475999997</v>
      </c>
      <c r="G45" s="253">
        <v>44.487758239000001</v>
      </c>
      <c r="H45" s="253">
        <v>35.396447500000001</v>
      </c>
      <c r="I45" s="253">
        <v>40.104854582999998</v>
      </c>
      <c r="J45" s="253">
        <v>38.726088505</v>
      </c>
      <c r="K45" s="253">
        <v>41.351170920999998</v>
      </c>
      <c r="L45" s="253">
        <v>38.334911890999997</v>
      </c>
      <c r="M45" s="253">
        <v>42.0370025</v>
      </c>
      <c r="N45" s="253">
        <v>37.835433063000004</v>
      </c>
      <c r="O45" s="253">
        <v>38.700897756000003</v>
      </c>
      <c r="P45" s="253">
        <v>29.440715405999999</v>
      </c>
      <c r="Q45" s="253">
        <v>33.233683601000003</v>
      </c>
      <c r="R45" s="253">
        <v>29.513949574000002</v>
      </c>
      <c r="S45" s="253">
        <v>29.328377869000001</v>
      </c>
      <c r="T45" s="253">
        <v>26.781477905999999</v>
      </c>
      <c r="U45" s="253">
        <v>32.827892273000003</v>
      </c>
      <c r="V45" s="253">
        <v>29.330724403000001</v>
      </c>
      <c r="W45" s="253">
        <v>31.361443999999999</v>
      </c>
      <c r="X45" s="253">
        <v>29.732951277000002</v>
      </c>
      <c r="Y45" s="253">
        <v>33.294376094</v>
      </c>
      <c r="Z45" s="253">
        <v>26.65051747</v>
      </c>
      <c r="AA45" s="253">
        <v>24.53741767</v>
      </c>
      <c r="AB45" s="253">
        <v>21.65219325</v>
      </c>
      <c r="AC45" s="253">
        <v>21.231371136</v>
      </c>
      <c r="AD45" s="253">
        <v>19.294396902999999</v>
      </c>
      <c r="AE45" s="253">
        <v>20.381221531000001</v>
      </c>
      <c r="AF45" s="253">
        <v>22.697961505999999</v>
      </c>
      <c r="AG45" s="253">
        <v>31.805144755000001</v>
      </c>
      <c r="AH45" s="253">
        <v>29.039054106999998</v>
      </c>
      <c r="AI45" s="253">
        <v>23.886576131000002</v>
      </c>
      <c r="AJ45" s="253">
        <v>25.758875937999999</v>
      </c>
      <c r="AK45" s="253">
        <v>24.840174688000001</v>
      </c>
      <c r="AL45" s="253">
        <v>28.707606647999999</v>
      </c>
      <c r="AM45" s="253">
        <v>28.593237188</v>
      </c>
      <c r="AN45" s="253">
        <v>49.918575562999997</v>
      </c>
      <c r="AO45" s="253">
        <v>26.751535841999999</v>
      </c>
      <c r="AP45" s="253">
        <v>30.871029118999999</v>
      </c>
      <c r="AQ45" s="253">
        <v>33.684832499999999</v>
      </c>
      <c r="AR45" s="253">
        <v>36.574307585</v>
      </c>
      <c r="AS45" s="253">
        <v>44.989227292000002</v>
      </c>
      <c r="AT45" s="253">
        <v>54.367788834999999</v>
      </c>
      <c r="AU45" s="253">
        <v>54.615349850999998</v>
      </c>
      <c r="AV45" s="253">
        <v>70.979155356999996</v>
      </c>
      <c r="AW45" s="253">
        <v>72.749910744000005</v>
      </c>
      <c r="AX45" s="253">
        <v>43.993958206999999</v>
      </c>
      <c r="AY45" s="348">
        <v>45.440429999999999</v>
      </c>
      <c r="AZ45" s="348">
        <v>43.715769999999999</v>
      </c>
      <c r="BA45" s="348">
        <v>41.991280000000003</v>
      </c>
      <c r="BB45" s="348">
        <v>43.15719</v>
      </c>
      <c r="BC45" s="348">
        <v>43.93694</v>
      </c>
      <c r="BD45" s="348">
        <v>46.310040000000001</v>
      </c>
      <c r="BE45" s="348">
        <v>52.391120000000001</v>
      </c>
      <c r="BF45" s="348">
        <v>53.505549999999999</v>
      </c>
      <c r="BG45" s="348">
        <v>46.111490000000003</v>
      </c>
      <c r="BH45" s="348">
        <v>43.46754</v>
      </c>
      <c r="BI45" s="348">
        <v>40.946309999999997</v>
      </c>
      <c r="BJ45" s="348">
        <v>43.104460000000003</v>
      </c>
      <c r="BK45" s="348">
        <v>48.733730000000001</v>
      </c>
      <c r="BL45" s="348">
        <v>46.831159999999997</v>
      </c>
      <c r="BM45" s="348">
        <v>43.246209999999998</v>
      </c>
      <c r="BN45" s="348">
        <v>44.293289999999999</v>
      </c>
      <c r="BO45" s="348">
        <v>43.958880000000001</v>
      </c>
      <c r="BP45" s="348">
        <v>47.201009999999997</v>
      </c>
      <c r="BQ45" s="348">
        <v>51.926200000000001</v>
      </c>
      <c r="BR45" s="348">
        <v>52.559489999999997</v>
      </c>
      <c r="BS45" s="348">
        <v>43.961539999999999</v>
      </c>
      <c r="BT45" s="348">
        <v>41.676349999999999</v>
      </c>
      <c r="BU45" s="348">
        <v>40.603650000000002</v>
      </c>
      <c r="BV45" s="348">
        <v>44.588970000000003</v>
      </c>
    </row>
    <row r="46" spans="1:74" ht="11.15" customHeight="1" x14ac:dyDescent="0.25">
      <c r="A46" s="56" t="s">
        <v>1131</v>
      </c>
      <c r="B46" s="519" t="s">
        <v>1142</v>
      </c>
      <c r="C46" s="253">
        <v>40.638323864</v>
      </c>
      <c r="D46" s="253">
        <v>26.479156249999999</v>
      </c>
      <c r="E46" s="253">
        <v>26.556505682000001</v>
      </c>
      <c r="F46" s="253">
        <v>34.451934524000002</v>
      </c>
      <c r="G46" s="253">
        <v>38.105511364000002</v>
      </c>
      <c r="H46" s="253">
        <v>35.071994048000001</v>
      </c>
      <c r="I46" s="253">
        <v>37.157589285999997</v>
      </c>
      <c r="J46" s="253">
        <v>36.634999999999998</v>
      </c>
      <c r="K46" s="253">
        <v>37.886546053000004</v>
      </c>
      <c r="L46" s="253">
        <v>38.906304347999999</v>
      </c>
      <c r="M46" s="253">
        <v>39.586428570999999</v>
      </c>
      <c r="N46" s="253">
        <v>36.419812499999999</v>
      </c>
      <c r="O46" s="253">
        <v>35.084886363999999</v>
      </c>
      <c r="P46" s="253">
        <v>28.597906250000001</v>
      </c>
      <c r="Q46" s="253">
        <v>30.642976189999999</v>
      </c>
      <c r="R46" s="253">
        <v>28.999147727</v>
      </c>
      <c r="S46" s="253">
        <v>27.970681817999999</v>
      </c>
      <c r="T46" s="253">
        <v>26.453968750000001</v>
      </c>
      <c r="U46" s="253">
        <v>32.740397727000001</v>
      </c>
      <c r="V46" s="253">
        <v>28.651221590999999</v>
      </c>
      <c r="W46" s="253">
        <v>30.73153125</v>
      </c>
      <c r="X46" s="253">
        <v>27.428451086999999</v>
      </c>
      <c r="Y46" s="253">
        <v>29.948656249999999</v>
      </c>
      <c r="Z46" s="253">
        <v>26.890357142999999</v>
      </c>
      <c r="AA46" s="253">
        <v>26.436022727000001</v>
      </c>
      <c r="AB46" s="253">
        <v>24.917156250000001</v>
      </c>
      <c r="AC46" s="253">
        <v>21.923409091</v>
      </c>
      <c r="AD46" s="253">
        <v>20.644659091000001</v>
      </c>
      <c r="AE46" s="253">
        <v>22.585125000000001</v>
      </c>
      <c r="AF46" s="253">
        <v>25.776534090999998</v>
      </c>
      <c r="AG46" s="253">
        <v>32.504646739000002</v>
      </c>
      <c r="AH46" s="253">
        <v>31.488482142999999</v>
      </c>
      <c r="AI46" s="253">
        <v>24.045625000000001</v>
      </c>
      <c r="AJ46" s="253">
        <v>26.111221591</v>
      </c>
      <c r="AK46" s="253">
        <v>21.643968749999999</v>
      </c>
      <c r="AL46" s="253">
        <v>27.050823864000002</v>
      </c>
      <c r="AM46" s="253">
        <v>28.408124999999998</v>
      </c>
      <c r="AN46" s="253">
        <v>81.056468749999993</v>
      </c>
      <c r="AO46" s="253">
        <v>25.448315217000001</v>
      </c>
      <c r="AP46" s="253">
        <v>30.087386364</v>
      </c>
      <c r="AQ46" s="253">
        <v>32.031718750000003</v>
      </c>
      <c r="AR46" s="253">
        <v>39.354431818000002</v>
      </c>
      <c r="AS46" s="253">
        <v>44.794166666999999</v>
      </c>
      <c r="AT46" s="253">
        <v>51.973778408999998</v>
      </c>
      <c r="AU46" s="253">
        <v>51.308690476000002</v>
      </c>
      <c r="AV46" s="253">
        <v>67.471726189999998</v>
      </c>
      <c r="AW46" s="253">
        <v>63.977946428999999</v>
      </c>
      <c r="AX46" s="253">
        <v>41.694565216999997</v>
      </c>
      <c r="AY46" s="348">
        <v>42.94426</v>
      </c>
      <c r="AZ46" s="348">
        <v>41.048969999999997</v>
      </c>
      <c r="BA46" s="348">
        <v>39.429920000000003</v>
      </c>
      <c r="BB46" s="348">
        <v>41.827080000000002</v>
      </c>
      <c r="BC46" s="348">
        <v>42.309199999999997</v>
      </c>
      <c r="BD46" s="348">
        <v>46.253619999999998</v>
      </c>
      <c r="BE46" s="348">
        <v>50.356960000000001</v>
      </c>
      <c r="BF46" s="348">
        <v>51.07085</v>
      </c>
      <c r="BG46" s="348">
        <v>41.850929999999998</v>
      </c>
      <c r="BH46" s="348">
        <v>41.632100000000001</v>
      </c>
      <c r="BI46" s="348">
        <v>37.959069999999997</v>
      </c>
      <c r="BJ46" s="348">
        <v>40.274070000000002</v>
      </c>
      <c r="BK46" s="348">
        <v>46.292630000000003</v>
      </c>
      <c r="BL46" s="348">
        <v>44.613909999999997</v>
      </c>
      <c r="BM46" s="348">
        <v>39.68065</v>
      </c>
      <c r="BN46" s="348">
        <v>42.256390000000003</v>
      </c>
      <c r="BO46" s="348">
        <v>41.431550000000001</v>
      </c>
      <c r="BP46" s="348">
        <v>45.802219999999998</v>
      </c>
      <c r="BQ46" s="348">
        <v>50.157890000000002</v>
      </c>
      <c r="BR46" s="348">
        <v>51.252830000000003</v>
      </c>
      <c r="BS46" s="348">
        <v>40.536720000000003</v>
      </c>
      <c r="BT46" s="348">
        <v>39.602089999999997</v>
      </c>
      <c r="BU46" s="348">
        <v>37.63297</v>
      </c>
      <c r="BV46" s="348">
        <v>41.128360000000001</v>
      </c>
    </row>
    <row r="47" spans="1:74" ht="11.15" customHeight="1" x14ac:dyDescent="0.25">
      <c r="A47" s="56" t="s">
        <v>1132</v>
      </c>
      <c r="B47" s="519" t="s">
        <v>1143</v>
      </c>
      <c r="C47" s="253">
        <v>33.108419601999998</v>
      </c>
      <c r="D47" s="253">
        <v>24.315900312</v>
      </c>
      <c r="E47" s="253">
        <v>22.188074147999998</v>
      </c>
      <c r="F47" s="253">
        <v>24.397300595000001</v>
      </c>
      <c r="G47" s="253">
        <v>30.6437375</v>
      </c>
      <c r="H47" s="253">
        <v>30.435057440000001</v>
      </c>
      <c r="I47" s="253">
        <v>34.149397917000002</v>
      </c>
      <c r="J47" s="253">
        <v>29.550833151999999</v>
      </c>
      <c r="K47" s="253">
        <v>26.212023354999999</v>
      </c>
      <c r="L47" s="253">
        <v>35.369316032999997</v>
      </c>
      <c r="M47" s="253">
        <v>42.616371428999997</v>
      </c>
      <c r="N47" s="253">
        <v>31.352083125</v>
      </c>
      <c r="O47" s="253">
        <v>28.552306818000002</v>
      </c>
      <c r="P47" s="253">
        <v>27.485459687999999</v>
      </c>
      <c r="Q47" s="253">
        <v>31.418118452000002</v>
      </c>
      <c r="R47" s="253">
        <v>24.783113067999999</v>
      </c>
      <c r="S47" s="253">
        <v>28.997365340999998</v>
      </c>
      <c r="T47" s="253">
        <v>27.625429688000001</v>
      </c>
      <c r="U47" s="253">
        <v>33.675886079999998</v>
      </c>
      <c r="V47" s="253">
        <v>30.744647443000002</v>
      </c>
      <c r="W47" s="253">
        <v>30.098027188</v>
      </c>
      <c r="X47" s="253">
        <v>23.221609238999999</v>
      </c>
      <c r="Y47" s="253">
        <v>25.25366</v>
      </c>
      <c r="Z47" s="253">
        <v>22.442256844999999</v>
      </c>
      <c r="AA47" s="253">
        <v>20.043210511000002</v>
      </c>
      <c r="AB47" s="253">
        <v>21.695782813000001</v>
      </c>
      <c r="AC47" s="253">
        <v>18.448979545</v>
      </c>
      <c r="AD47" s="253">
        <v>17.372336648000001</v>
      </c>
      <c r="AE47" s="253">
        <v>19.445364999999999</v>
      </c>
      <c r="AF47" s="253">
        <v>21.798782385999999</v>
      </c>
      <c r="AG47" s="253">
        <v>26.448556522000001</v>
      </c>
      <c r="AH47" s="253">
        <v>28.598483333000001</v>
      </c>
      <c r="AI47" s="253">
        <v>23.765435118999999</v>
      </c>
      <c r="AJ47" s="253">
        <v>26.875776705</v>
      </c>
      <c r="AK47" s="253">
        <v>23.2412025</v>
      </c>
      <c r="AL47" s="253">
        <v>22.888030682</v>
      </c>
      <c r="AM47" s="253">
        <v>26.218775938</v>
      </c>
      <c r="AN47" s="253">
        <v>705.47958313000004</v>
      </c>
      <c r="AO47" s="253">
        <v>19.218120652</v>
      </c>
      <c r="AP47" s="253">
        <v>23.329173864000001</v>
      </c>
      <c r="AQ47" s="253">
        <v>28.610441250000001</v>
      </c>
      <c r="AR47" s="253">
        <v>40.653478976999999</v>
      </c>
      <c r="AS47" s="253">
        <v>46.486033333000002</v>
      </c>
      <c r="AT47" s="253">
        <v>47.203752272999999</v>
      </c>
      <c r="AU47" s="253">
        <v>52.208252975999997</v>
      </c>
      <c r="AV47" s="253">
        <v>59.186798512000003</v>
      </c>
      <c r="AW47" s="253">
        <v>46.908223810000003</v>
      </c>
      <c r="AX47" s="253">
        <v>31.072285054000002</v>
      </c>
      <c r="AY47" s="348">
        <v>36.114330000000002</v>
      </c>
      <c r="AZ47" s="348">
        <v>37.34563</v>
      </c>
      <c r="BA47" s="348">
        <v>32.133859999999999</v>
      </c>
      <c r="BB47" s="348">
        <v>33.284239999999997</v>
      </c>
      <c r="BC47" s="348">
        <v>34.993369999999999</v>
      </c>
      <c r="BD47" s="348">
        <v>46.977910000000001</v>
      </c>
      <c r="BE47" s="348">
        <v>56.318060000000003</v>
      </c>
      <c r="BF47" s="348">
        <v>54.439430000000002</v>
      </c>
      <c r="BG47" s="348">
        <v>40.230319999999999</v>
      </c>
      <c r="BH47" s="348">
        <v>42.210619999999999</v>
      </c>
      <c r="BI47" s="348">
        <v>36.000709999999998</v>
      </c>
      <c r="BJ47" s="348">
        <v>34.661090000000002</v>
      </c>
      <c r="BK47" s="348">
        <v>36.678400000000003</v>
      </c>
      <c r="BL47" s="348">
        <v>41.42577</v>
      </c>
      <c r="BM47" s="348">
        <v>35.321309999999997</v>
      </c>
      <c r="BN47" s="348">
        <v>35.845469999999999</v>
      </c>
      <c r="BO47" s="348">
        <v>38.656880000000001</v>
      </c>
      <c r="BP47" s="348">
        <v>49.861179999999997</v>
      </c>
      <c r="BQ47" s="348">
        <v>54.131450000000001</v>
      </c>
      <c r="BR47" s="348">
        <v>52.652140000000003</v>
      </c>
      <c r="BS47" s="348">
        <v>38.499279999999999</v>
      </c>
      <c r="BT47" s="348">
        <v>36.16583</v>
      </c>
      <c r="BU47" s="348">
        <v>35.73272</v>
      </c>
      <c r="BV47" s="348">
        <v>35.791710000000002</v>
      </c>
    </row>
    <row r="48" spans="1:74" ht="11.15" customHeight="1" x14ac:dyDescent="0.25">
      <c r="A48" s="107" t="s">
        <v>1133</v>
      </c>
      <c r="B48" s="519" t="s">
        <v>1144</v>
      </c>
      <c r="C48" s="253">
        <v>38.25</v>
      </c>
      <c r="D48" s="253">
        <v>26.684210526000001</v>
      </c>
      <c r="E48" s="253">
        <v>27.583333332999999</v>
      </c>
      <c r="F48" s="253">
        <v>29.845238094999999</v>
      </c>
      <c r="G48" s="253">
        <v>28.522727273000001</v>
      </c>
      <c r="H48" s="253">
        <v>29.523809524000001</v>
      </c>
      <c r="I48" s="253">
        <v>31.464285713999999</v>
      </c>
      <c r="J48" s="253">
        <v>31.173913042999999</v>
      </c>
      <c r="K48" s="253">
        <v>32.776315789000002</v>
      </c>
      <c r="L48" s="253">
        <v>31.413043477999999</v>
      </c>
      <c r="M48" s="253">
        <v>31.524999999999999</v>
      </c>
      <c r="N48" s="253">
        <v>30.597222221999999</v>
      </c>
      <c r="O48" s="253">
        <v>31.595238094999999</v>
      </c>
      <c r="P48" s="253">
        <v>30.631578947000001</v>
      </c>
      <c r="Q48" s="253">
        <v>29.988095238</v>
      </c>
      <c r="R48" s="253">
        <v>29.920454544999998</v>
      </c>
      <c r="S48" s="253">
        <v>29.590909091</v>
      </c>
      <c r="T48" s="253">
        <v>30.1</v>
      </c>
      <c r="U48" s="253">
        <v>31.119047619</v>
      </c>
      <c r="V48" s="253">
        <v>31.397727273000001</v>
      </c>
      <c r="W48" s="253">
        <v>30.712499999999999</v>
      </c>
      <c r="X48" s="253">
        <v>28.456521738999999</v>
      </c>
      <c r="Y48" s="253">
        <v>29.763888889</v>
      </c>
      <c r="Z48" s="253">
        <v>29.702380951999999</v>
      </c>
      <c r="AA48" s="253">
        <v>28.607142856999999</v>
      </c>
      <c r="AB48" s="253">
        <v>24.052631579</v>
      </c>
      <c r="AC48" s="253">
        <v>18.090909091</v>
      </c>
      <c r="AD48" s="253">
        <v>17.556818182000001</v>
      </c>
      <c r="AE48" s="253">
        <v>18.587499999999999</v>
      </c>
      <c r="AF48" s="253">
        <v>18.534090909</v>
      </c>
      <c r="AG48" s="253">
        <v>23.125</v>
      </c>
      <c r="AH48" s="253">
        <v>26.559523810000002</v>
      </c>
      <c r="AI48" s="253">
        <v>20.714285713999999</v>
      </c>
      <c r="AJ48" s="253">
        <v>21.761363635999999</v>
      </c>
      <c r="AK48" s="253">
        <v>27.565789473999999</v>
      </c>
      <c r="AL48" s="253">
        <v>26.295454544999998</v>
      </c>
      <c r="AM48" s="253">
        <v>25.552631579</v>
      </c>
      <c r="AN48" s="253">
        <v>71.671052631999999</v>
      </c>
      <c r="AO48" s="253">
        <v>26.086956522000001</v>
      </c>
      <c r="AP48" s="253">
        <v>28.321428570999998</v>
      </c>
      <c r="AQ48" s="253">
        <v>30.65</v>
      </c>
      <c r="AR48" s="253">
        <v>39.829545455000002</v>
      </c>
      <c r="AS48" s="253">
        <v>40.869047619</v>
      </c>
      <c r="AT48" s="253">
        <v>46.863636364000001</v>
      </c>
      <c r="AU48" s="253">
        <v>44.821428570999998</v>
      </c>
      <c r="AV48" s="253">
        <v>56.880952381</v>
      </c>
      <c r="AW48" s="253">
        <v>53.487499999999997</v>
      </c>
      <c r="AX48" s="253">
        <v>43.642857143000001</v>
      </c>
      <c r="AY48" s="348">
        <v>43.20926</v>
      </c>
      <c r="AZ48" s="348">
        <v>41.494059999999998</v>
      </c>
      <c r="BA48" s="348">
        <v>39.538510000000002</v>
      </c>
      <c r="BB48" s="348">
        <v>42.550240000000002</v>
      </c>
      <c r="BC48" s="348">
        <v>42.310229999999997</v>
      </c>
      <c r="BD48" s="348">
        <v>46.092269999999999</v>
      </c>
      <c r="BE48" s="348">
        <v>49.024459999999998</v>
      </c>
      <c r="BF48" s="348">
        <v>49.704949999999997</v>
      </c>
      <c r="BG48" s="348">
        <v>40.898009999999999</v>
      </c>
      <c r="BH48" s="348">
        <v>41.47175</v>
      </c>
      <c r="BI48" s="348">
        <v>39.335740000000001</v>
      </c>
      <c r="BJ48" s="348">
        <v>41.783119999999997</v>
      </c>
      <c r="BK48" s="348">
        <v>45.827889999999996</v>
      </c>
      <c r="BL48" s="348">
        <v>43.428699999999999</v>
      </c>
      <c r="BM48" s="348">
        <v>38.989649999999997</v>
      </c>
      <c r="BN48" s="348">
        <v>41.242870000000003</v>
      </c>
      <c r="BO48" s="348">
        <v>40.597169999999998</v>
      </c>
      <c r="BP48" s="348">
        <v>44.304639999999999</v>
      </c>
      <c r="BQ48" s="348">
        <v>46.764769999999999</v>
      </c>
      <c r="BR48" s="348">
        <v>48.334359999999997</v>
      </c>
      <c r="BS48" s="348">
        <v>39.529089999999997</v>
      </c>
      <c r="BT48" s="348">
        <v>39.328710000000001</v>
      </c>
      <c r="BU48" s="348">
        <v>38.088270000000001</v>
      </c>
      <c r="BV48" s="348">
        <v>40.785870000000003</v>
      </c>
    </row>
    <row r="49" spans="1:74" ht="11.15" customHeight="1" x14ac:dyDescent="0.25">
      <c r="A49" s="52" t="s">
        <v>1134</v>
      </c>
      <c r="B49" s="519" t="s">
        <v>1145</v>
      </c>
      <c r="C49" s="253">
        <v>37.559523810000002</v>
      </c>
      <c r="D49" s="253">
        <v>26.973684210999998</v>
      </c>
      <c r="E49" s="253">
        <v>26.404761905000001</v>
      </c>
      <c r="F49" s="253">
        <v>30.666666667000001</v>
      </c>
      <c r="G49" s="253">
        <v>29.954545455000002</v>
      </c>
      <c r="H49" s="253">
        <v>29.952380951999999</v>
      </c>
      <c r="I49" s="253">
        <v>31.678571429000002</v>
      </c>
      <c r="J49" s="253">
        <v>31.25</v>
      </c>
      <c r="K49" s="253">
        <v>32.171052631999999</v>
      </c>
      <c r="L49" s="253">
        <v>31.760869565</v>
      </c>
      <c r="M49" s="253">
        <v>30.85</v>
      </c>
      <c r="N49" s="253">
        <v>30.652777778000001</v>
      </c>
      <c r="O49" s="253">
        <v>31.642857143000001</v>
      </c>
      <c r="P49" s="253">
        <v>30.486842105000001</v>
      </c>
      <c r="Q49" s="253">
        <v>30.011904762</v>
      </c>
      <c r="R49" s="253">
        <v>29.897727273000001</v>
      </c>
      <c r="S49" s="253">
        <v>29.25</v>
      </c>
      <c r="T49" s="253">
        <v>29.5625</v>
      </c>
      <c r="U49" s="253">
        <v>30.404761905000001</v>
      </c>
      <c r="V49" s="253">
        <v>31.159090909</v>
      </c>
      <c r="W49" s="253">
        <v>30.362500000000001</v>
      </c>
      <c r="X49" s="253">
        <v>29.358695652000002</v>
      </c>
      <c r="Y49" s="253">
        <v>29.680555556000002</v>
      </c>
      <c r="Z49" s="253">
        <v>29.369047619</v>
      </c>
      <c r="AA49" s="253">
        <v>28.464285713999999</v>
      </c>
      <c r="AB49" s="253">
        <v>26.855263158</v>
      </c>
      <c r="AC49" s="253">
        <v>23.386363635999999</v>
      </c>
      <c r="AD49" s="253">
        <v>18.727272726999999</v>
      </c>
      <c r="AE49" s="253">
        <v>18.45</v>
      </c>
      <c r="AF49" s="253">
        <v>18.397727273000001</v>
      </c>
      <c r="AG49" s="253">
        <v>22.375</v>
      </c>
      <c r="AH49" s="253">
        <v>27.785714286000001</v>
      </c>
      <c r="AI49" s="253">
        <v>21.083333332999999</v>
      </c>
      <c r="AJ49" s="253">
        <v>22.227272726999999</v>
      </c>
      <c r="AK49" s="253">
        <v>27.723684210999998</v>
      </c>
      <c r="AL49" s="253">
        <v>26.227272726999999</v>
      </c>
      <c r="AM49" s="253">
        <v>29.368421052999999</v>
      </c>
      <c r="AN49" s="253">
        <v>28.171052631999999</v>
      </c>
      <c r="AO49" s="253">
        <v>25.652173912999999</v>
      </c>
      <c r="AP49" s="253">
        <v>27.857142856999999</v>
      </c>
      <c r="AQ49" s="253">
        <v>29.9</v>
      </c>
      <c r="AR49" s="253">
        <v>38.75</v>
      </c>
      <c r="AS49" s="253">
        <v>39.214285713999999</v>
      </c>
      <c r="AT49" s="253">
        <v>45.75</v>
      </c>
      <c r="AU49" s="253">
        <v>43.309523810000002</v>
      </c>
      <c r="AV49" s="253">
        <v>53.928571429000002</v>
      </c>
      <c r="AW49" s="253">
        <v>50.987499999999997</v>
      </c>
      <c r="AX49" s="253">
        <v>42.130952381</v>
      </c>
      <c r="AY49" s="348">
        <v>41.383929999999999</v>
      </c>
      <c r="AZ49" s="348">
        <v>39.272060000000003</v>
      </c>
      <c r="BA49" s="348">
        <v>39.444769999999998</v>
      </c>
      <c r="BB49" s="348">
        <v>40.904170000000001</v>
      </c>
      <c r="BC49" s="348">
        <v>41.209000000000003</v>
      </c>
      <c r="BD49" s="348">
        <v>41.122909999999997</v>
      </c>
      <c r="BE49" s="348">
        <v>42.754289999999997</v>
      </c>
      <c r="BF49" s="348">
        <v>43.641199999999998</v>
      </c>
      <c r="BG49" s="348">
        <v>40.511659999999999</v>
      </c>
      <c r="BH49" s="348">
        <v>40.21369</v>
      </c>
      <c r="BI49" s="348">
        <v>39.215179999999997</v>
      </c>
      <c r="BJ49" s="348">
        <v>40.040129999999998</v>
      </c>
      <c r="BK49" s="348">
        <v>43.054290000000002</v>
      </c>
      <c r="BL49" s="348">
        <v>40.604390000000002</v>
      </c>
      <c r="BM49" s="348">
        <v>39.028309999999998</v>
      </c>
      <c r="BN49" s="348">
        <v>39.209710000000001</v>
      </c>
      <c r="BO49" s="348">
        <v>39.178019999999997</v>
      </c>
      <c r="BP49" s="348">
        <v>38.714030000000001</v>
      </c>
      <c r="BQ49" s="348">
        <v>39.487650000000002</v>
      </c>
      <c r="BR49" s="348">
        <v>40.68479</v>
      </c>
      <c r="BS49" s="348">
        <v>39.381630000000001</v>
      </c>
      <c r="BT49" s="348">
        <v>39.360900000000001</v>
      </c>
      <c r="BU49" s="348">
        <v>38.240519999999997</v>
      </c>
      <c r="BV49" s="348">
        <v>39.618319999999997</v>
      </c>
    </row>
    <row r="50" spans="1:74" ht="11.15" customHeight="1" x14ac:dyDescent="0.25">
      <c r="A50" s="107" t="s">
        <v>1135</v>
      </c>
      <c r="B50" s="519" t="s">
        <v>1146</v>
      </c>
      <c r="C50" s="253">
        <v>22.958571428999999</v>
      </c>
      <c r="D50" s="253">
        <v>21.467894737000002</v>
      </c>
      <c r="E50" s="253">
        <v>20.974761905000001</v>
      </c>
      <c r="F50" s="253">
        <v>17.980952381000002</v>
      </c>
      <c r="G50" s="253">
        <v>14.546818182000001</v>
      </c>
      <c r="H50" s="253">
        <v>22.572857143</v>
      </c>
      <c r="I50" s="253">
        <v>72.002857143</v>
      </c>
      <c r="J50" s="253">
        <v>77.147826086999999</v>
      </c>
      <c r="K50" s="253">
        <v>30.831052631999999</v>
      </c>
      <c r="L50" s="253">
        <v>42.388260870000003</v>
      </c>
      <c r="M50" s="253">
        <v>55.738</v>
      </c>
      <c r="N50" s="253">
        <v>54.651111110999999</v>
      </c>
      <c r="O50" s="253">
        <v>35.965238094999997</v>
      </c>
      <c r="P50" s="253">
        <v>90.38</v>
      </c>
      <c r="Q50" s="253">
        <v>40.880952381</v>
      </c>
      <c r="R50" s="253">
        <v>18.137727272999999</v>
      </c>
      <c r="S50" s="253">
        <v>14.582272726999999</v>
      </c>
      <c r="T50" s="253">
        <v>22.916499999999999</v>
      </c>
      <c r="U50" s="253">
        <v>32.249523809999999</v>
      </c>
      <c r="V50" s="253">
        <v>33.415909091000003</v>
      </c>
      <c r="W50" s="253">
        <v>32.542499999999997</v>
      </c>
      <c r="X50" s="253">
        <v>36.132173913000003</v>
      </c>
      <c r="Y50" s="253">
        <v>39.411111110999997</v>
      </c>
      <c r="Z50" s="253">
        <v>36.877619048</v>
      </c>
      <c r="AA50" s="253">
        <v>25.463809523999998</v>
      </c>
      <c r="AB50" s="253">
        <v>19.003157895000001</v>
      </c>
      <c r="AC50" s="253">
        <v>23.857727272999998</v>
      </c>
      <c r="AD50" s="253">
        <v>18.335454545000001</v>
      </c>
      <c r="AE50" s="253">
        <v>13.253500000000001</v>
      </c>
      <c r="AF50" s="253">
        <v>11.871363636</v>
      </c>
      <c r="AG50" s="253">
        <v>20.179090908999999</v>
      </c>
      <c r="AH50" s="253">
        <v>40.702380951999999</v>
      </c>
      <c r="AI50" s="253">
        <v>39.812380951999998</v>
      </c>
      <c r="AJ50" s="253">
        <v>33.915454545000003</v>
      </c>
      <c r="AK50" s="253">
        <v>27.293157895</v>
      </c>
      <c r="AL50" s="253">
        <v>31.785454545</v>
      </c>
      <c r="AM50" s="253">
        <v>26.026842105</v>
      </c>
      <c r="AN50" s="253">
        <v>49.866315788999998</v>
      </c>
      <c r="AO50" s="253">
        <v>27.795217391000001</v>
      </c>
      <c r="AP50" s="253">
        <v>39.368095238000002</v>
      </c>
      <c r="AQ50" s="253">
        <v>36.319499999999998</v>
      </c>
      <c r="AR50" s="253">
        <v>78.83</v>
      </c>
      <c r="AS50" s="253">
        <v>119.33142857</v>
      </c>
      <c r="AT50" s="253">
        <v>74.305000000000007</v>
      </c>
      <c r="AU50" s="253">
        <v>81.195238094999993</v>
      </c>
      <c r="AV50" s="253">
        <v>67.879047619000005</v>
      </c>
      <c r="AW50" s="253">
        <v>50.607500000000002</v>
      </c>
      <c r="AX50" s="253">
        <v>62.890476190000001</v>
      </c>
      <c r="AY50" s="348">
        <v>55.668599999999998</v>
      </c>
      <c r="AZ50" s="348">
        <v>53.779249999999998</v>
      </c>
      <c r="BA50" s="348">
        <v>51.561</v>
      </c>
      <c r="BB50" s="348">
        <v>50.912289999999999</v>
      </c>
      <c r="BC50" s="348">
        <v>47.392389999999999</v>
      </c>
      <c r="BD50" s="348">
        <v>50.227530000000002</v>
      </c>
      <c r="BE50" s="348">
        <v>55.516860000000001</v>
      </c>
      <c r="BF50" s="348">
        <v>58.67371</v>
      </c>
      <c r="BG50" s="348">
        <v>55.450969999999998</v>
      </c>
      <c r="BH50" s="348">
        <v>50.846449999999997</v>
      </c>
      <c r="BI50" s="348">
        <v>51.077089999999998</v>
      </c>
      <c r="BJ50" s="348">
        <v>60.248440000000002</v>
      </c>
      <c r="BK50" s="348">
        <v>63.44473</v>
      </c>
      <c r="BL50" s="348">
        <v>51.564599999999999</v>
      </c>
      <c r="BM50" s="348">
        <v>44.63729</v>
      </c>
      <c r="BN50" s="348">
        <v>42.161790000000003</v>
      </c>
      <c r="BO50" s="348">
        <v>40.141330000000004</v>
      </c>
      <c r="BP50" s="348">
        <v>44.416670000000003</v>
      </c>
      <c r="BQ50" s="348">
        <v>50.399920000000002</v>
      </c>
      <c r="BR50" s="348">
        <v>53.328310000000002</v>
      </c>
      <c r="BS50" s="348">
        <v>53.4514</v>
      </c>
      <c r="BT50" s="348">
        <v>47.308459999999997</v>
      </c>
      <c r="BU50" s="348">
        <v>47.046790000000001</v>
      </c>
      <c r="BV50" s="348">
        <v>54.635649999999998</v>
      </c>
    </row>
    <row r="51" spans="1:74" ht="11.15" customHeight="1" x14ac:dyDescent="0.25">
      <c r="A51" s="110" t="s">
        <v>1136</v>
      </c>
      <c r="B51" s="680" t="s">
        <v>1147</v>
      </c>
      <c r="C51" s="209">
        <v>27.717142856999999</v>
      </c>
      <c r="D51" s="209">
        <v>26.473684210999998</v>
      </c>
      <c r="E51" s="209">
        <v>24.976190475999999</v>
      </c>
      <c r="F51" s="209">
        <v>25.347619047999999</v>
      </c>
      <c r="G51" s="209">
        <v>22.265000000000001</v>
      </c>
      <c r="H51" s="209">
        <v>29.668095237999999</v>
      </c>
      <c r="I51" s="209">
        <v>89.43</v>
      </c>
      <c r="J51" s="209">
        <v>81.089565217000001</v>
      </c>
      <c r="K51" s="209">
        <v>32.812631578999998</v>
      </c>
      <c r="L51" s="209">
        <v>36.543478260999997</v>
      </c>
      <c r="M51" s="209">
        <v>44.3125</v>
      </c>
      <c r="N51" s="209">
        <v>47.264444443999999</v>
      </c>
      <c r="O51" s="209">
        <v>36.910952381000001</v>
      </c>
      <c r="P51" s="209">
        <v>62.665263158000002</v>
      </c>
      <c r="Q51" s="209">
        <v>33.113333333</v>
      </c>
      <c r="R51" s="209">
        <v>20.009545455000001</v>
      </c>
      <c r="S51" s="209">
        <v>11.723636364000001</v>
      </c>
      <c r="T51" s="209">
        <v>23.627500000000001</v>
      </c>
      <c r="U51" s="209">
        <v>45.812857143000002</v>
      </c>
      <c r="V51" s="209">
        <v>43.297272726999999</v>
      </c>
      <c r="W51" s="209">
        <v>36.878999999999998</v>
      </c>
      <c r="X51" s="209">
        <v>40.923913042999999</v>
      </c>
      <c r="Y51" s="209">
        <v>39.368333333000002</v>
      </c>
      <c r="Z51" s="209">
        <v>28.814285714</v>
      </c>
      <c r="AA51" s="209">
        <v>21.753809524000001</v>
      </c>
      <c r="AB51" s="209">
        <v>20.582105262999999</v>
      </c>
      <c r="AC51" s="209">
        <v>23.875</v>
      </c>
      <c r="AD51" s="209">
        <v>17.184545454999999</v>
      </c>
      <c r="AE51" s="209">
        <v>16.318999999999999</v>
      </c>
      <c r="AF51" s="209">
        <v>25.284545455</v>
      </c>
      <c r="AG51" s="209">
        <v>38.407272726999999</v>
      </c>
      <c r="AH51" s="209">
        <v>155.81238095</v>
      </c>
      <c r="AI51" s="209">
        <v>48.215238094999997</v>
      </c>
      <c r="AJ51" s="209">
        <v>45.773636363999998</v>
      </c>
      <c r="AK51" s="209">
        <v>31.735263157999999</v>
      </c>
      <c r="AL51" s="209">
        <v>30.788636363999998</v>
      </c>
      <c r="AM51" s="209">
        <v>29.092105263000001</v>
      </c>
      <c r="AN51" s="209">
        <v>69.842105262999993</v>
      </c>
      <c r="AO51" s="209">
        <v>26.22826087</v>
      </c>
      <c r="AP51" s="209">
        <v>27.761904762</v>
      </c>
      <c r="AQ51" s="209">
        <v>26.827500000000001</v>
      </c>
      <c r="AR51" s="209">
        <v>85.125909090999997</v>
      </c>
      <c r="AS51" s="209">
        <v>92.735238095</v>
      </c>
      <c r="AT51" s="209">
        <v>67.405000000000001</v>
      </c>
      <c r="AU51" s="209">
        <v>79.432380952000003</v>
      </c>
      <c r="AV51" s="209">
        <v>57.714285713999999</v>
      </c>
      <c r="AW51" s="209">
        <v>49.194000000000003</v>
      </c>
      <c r="AX51" s="209">
        <v>53.904761905000001</v>
      </c>
      <c r="AY51" s="350">
        <v>50.497230000000002</v>
      </c>
      <c r="AZ51" s="350">
        <v>50.630940000000002</v>
      </c>
      <c r="BA51" s="350">
        <v>46.859180000000002</v>
      </c>
      <c r="BB51" s="350">
        <v>48.917349999999999</v>
      </c>
      <c r="BC51" s="350">
        <v>48.618200000000002</v>
      </c>
      <c r="BD51" s="350">
        <v>51.848460000000003</v>
      </c>
      <c r="BE51" s="350">
        <v>57.011319999999998</v>
      </c>
      <c r="BF51" s="350">
        <v>58.340119999999999</v>
      </c>
      <c r="BG51" s="350">
        <v>54.34216</v>
      </c>
      <c r="BH51" s="350">
        <v>48.564770000000003</v>
      </c>
      <c r="BI51" s="350">
        <v>49.022860000000001</v>
      </c>
      <c r="BJ51" s="350">
        <v>56.981279999999998</v>
      </c>
      <c r="BK51" s="350">
        <v>47.977870000000003</v>
      </c>
      <c r="BL51" s="350">
        <v>48.254919999999998</v>
      </c>
      <c r="BM51" s="350">
        <v>41.898859999999999</v>
      </c>
      <c r="BN51" s="350">
        <v>42.63888</v>
      </c>
      <c r="BO51" s="350">
        <v>44.815579999999997</v>
      </c>
      <c r="BP51" s="350">
        <v>49.285380000000004</v>
      </c>
      <c r="BQ51" s="350">
        <v>52.80827</v>
      </c>
      <c r="BR51" s="350">
        <v>52.609310000000001</v>
      </c>
      <c r="BS51" s="350">
        <v>51.485729999999997</v>
      </c>
      <c r="BT51" s="350">
        <v>43.386580000000002</v>
      </c>
      <c r="BU51" s="350">
        <v>42.24044</v>
      </c>
      <c r="BV51" s="350">
        <v>51.007460000000002</v>
      </c>
    </row>
    <row r="52" spans="1:74" s="416" customFormat="1" ht="12" customHeight="1" x14ac:dyDescent="0.25">
      <c r="A52" s="415"/>
      <c r="B52" s="804" t="s">
        <v>1382</v>
      </c>
      <c r="C52" s="760"/>
      <c r="D52" s="760"/>
      <c r="E52" s="760"/>
      <c r="F52" s="760"/>
      <c r="G52" s="760"/>
      <c r="H52" s="760"/>
      <c r="I52" s="760"/>
      <c r="J52" s="760"/>
      <c r="K52" s="760"/>
      <c r="L52" s="760"/>
      <c r="M52" s="760"/>
      <c r="N52" s="760"/>
      <c r="O52" s="760"/>
      <c r="P52" s="760"/>
      <c r="Q52" s="760"/>
      <c r="AY52" s="466"/>
      <c r="AZ52" s="466"/>
      <c r="BA52" s="466"/>
      <c r="BB52" s="466"/>
      <c r="BC52" s="466"/>
      <c r="BD52" s="466"/>
      <c r="BE52" s="466"/>
      <c r="BF52" s="466"/>
      <c r="BG52" s="466"/>
      <c r="BH52" s="466"/>
      <c r="BI52" s="466"/>
      <c r="BJ52" s="466"/>
    </row>
    <row r="53" spans="1:74" s="416" customFormat="1" ht="12" customHeight="1" x14ac:dyDescent="0.25">
      <c r="A53" s="415"/>
      <c r="B53" s="804" t="s">
        <v>1383</v>
      </c>
      <c r="C53" s="760"/>
      <c r="D53" s="760"/>
      <c r="E53" s="760"/>
      <c r="F53" s="760"/>
      <c r="G53" s="760"/>
      <c r="H53" s="760"/>
      <c r="I53" s="760"/>
      <c r="J53" s="760"/>
      <c r="K53" s="760"/>
      <c r="L53" s="760"/>
      <c r="M53" s="760"/>
      <c r="N53" s="760"/>
      <c r="O53" s="760"/>
      <c r="P53" s="760"/>
      <c r="Q53" s="760"/>
      <c r="AY53" s="466"/>
      <c r="AZ53" s="466"/>
      <c r="BA53" s="466"/>
      <c r="BB53" s="466"/>
      <c r="BC53" s="466"/>
      <c r="BD53" s="600"/>
      <c r="BE53" s="600"/>
      <c r="BF53" s="600"/>
      <c r="BG53" s="466"/>
      <c r="BH53" s="466"/>
      <c r="BI53" s="466"/>
      <c r="BJ53" s="466"/>
    </row>
    <row r="54" spans="1:74" s="416" customFormat="1" ht="12" customHeight="1" x14ac:dyDescent="0.25">
      <c r="A54" s="417"/>
      <c r="B54" s="793" t="s">
        <v>1384</v>
      </c>
      <c r="C54" s="753"/>
      <c r="D54" s="753"/>
      <c r="E54" s="753"/>
      <c r="F54" s="753"/>
      <c r="G54" s="753"/>
      <c r="H54" s="753"/>
      <c r="I54" s="753"/>
      <c r="J54" s="753"/>
      <c r="K54" s="753"/>
      <c r="L54" s="753"/>
      <c r="M54" s="753"/>
      <c r="N54" s="753"/>
      <c r="O54" s="753"/>
      <c r="P54" s="753"/>
      <c r="Q54" s="750"/>
      <c r="AY54" s="466"/>
      <c r="AZ54" s="466"/>
      <c r="BA54" s="466"/>
      <c r="BB54" s="466"/>
      <c r="BC54" s="466"/>
      <c r="BD54" s="600"/>
      <c r="BE54" s="600"/>
      <c r="BF54" s="600"/>
      <c r="BG54" s="466"/>
      <c r="BH54" s="466"/>
      <c r="BI54" s="466"/>
      <c r="BJ54" s="466"/>
    </row>
    <row r="55" spans="1:74" s="416" customFormat="1" ht="12" customHeight="1" x14ac:dyDescent="0.25">
      <c r="A55" s="417"/>
      <c r="B55" s="793" t="s">
        <v>1385</v>
      </c>
      <c r="C55" s="753"/>
      <c r="D55" s="753"/>
      <c r="E55" s="753"/>
      <c r="F55" s="753"/>
      <c r="G55" s="753"/>
      <c r="H55" s="753"/>
      <c r="I55" s="753"/>
      <c r="J55" s="753"/>
      <c r="K55" s="753"/>
      <c r="L55" s="753"/>
      <c r="M55" s="753"/>
      <c r="N55" s="753"/>
      <c r="O55" s="753"/>
      <c r="P55" s="753"/>
      <c r="Q55" s="750"/>
      <c r="AY55" s="466"/>
      <c r="AZ55" s="466"/>
      <c r="BA55" s="466"/>
      <c r="BB55" s="466"/>
      <c r="BC55" s="466"/>
      <c r="BD55" s="600"/>
      <c r="BE55" s="600"/>
      <c r="BF55" s="600"/>
      <c r="BG55" s="466"/>
      <c r="BH55" s="466"/>
      <c r="BI55" s="466"/>
      <c r="BJ55" s="466"/>
    </row>
    <row r="56" spans="1:74" s="416" customFormat="1" ht="12" customHeight="1" x14ac:dyDescent="0.25">
      <c r="A56" s="417"/>
      <c r="B56" s="793" t="s">
        <v>1327</v>
      </c>
      <c r="C56" s="750"/>
      <c r="D56" s="750"/>
      <c r="E56" s="750"/>
      <c r="F56" s="750"/>
      <c r="G56" s="750"/>
      <c r="H56" s="750"/>
      <c r="I56" s="750"/>
      <c r="J56" s="750"/>
      <c r="K56" s="750"/>
      <c r="L56" s="750"/>
      <c r="M56" s="750"/>
      <c r="N56" s="750"/>
      <c r="O56" s="750"/>
      <c r="P56" s="750"/>
      <c r="Q56" s="750"/>
      <c r="AY56" s="466"/>
      <c r="AZ56" s="466"/>
      <c r="BA56" s="466"/>
      <c r="BB56" s="466"/>
      <c r="BC56" s="466"/>
      <c r="BD56" s="600"/>
      <c r="BE56" s="600"/>
      <c r="BF56" s="600"/>
      <c r="BG56" s="466"/>
      <c r="BH56" s="466"/>
      <c r="BI56" s="466"/>
      <c r="BJ56" s="466"/>
    </row>
    <row r="57" spans="1:74" s="265" customFormat="1" ht="12" customHeight="1" x14ac:dyDescent="0.25">
      <c r="A57" s="101"/>
      <c r="B57" s="778" t="s">
        <v>1386</v>
      </c>
      <c r="C57" s="735"/>
      <c r="D57" s="735"/>
      <c r="E57" s="735"/>
      <c r="F57" s="735"/>
      <c r="G57" s="735"/>
      <c r="H57" s="735"/>
      <c r="I57" s="735"/>
      <c r="J57" s="735"/>
      <c r="K57" s="735"/>
      <c r="L57" s="735"/>
      <c r="M57" s="735"/>
      <c r="N57" s="735"/>
      <c r="O57" s="735"/>
      <c r="P57" s="735"/>
      <c r="Q57" s="735"/>
      <c r="AY57" s="465"/>
      <c r="AZ57" s="465"/>
      <c r="BA57" s="465"/>
      <c r="BB57" s="465"/>
      <c r="BC57" s="465"/>
      <c r="BD57" s="599"/>
      <c r="BE57" s="599"/>
      <c r="BF57" s="599"/>
      <c r="BG57" s="465"/>
      <c r="BH57" s="465"/>
      <c r="BI57" s="465"/>
      <c r="BJ57" s="465"/>
    </row>
    <row r="58" spans="1:74" s="416" customFormat="1" ht="12" customHeight="1" x14ac:dyDescent="0.25">
      <c r="A58" s="417"/>
      <c r="B58" s="771" t="str">
        <f>"Notes: "&amp;"EIA completed modeling and analysis for this report on " &amp;Dates!D2&amp;"."</f>
        <v>Notes: EIA completed modeling and analysis for this report on Thursday January 6, 2022.</v>
      </c>
      <c r="C58" s="794"/>
      <c r="D58" s="794"/>
      <c r="E58" s="794"/>
      <c r="F58" s="794"/>
      <c r="G58" s="794"/>
      <c r="H58" s="794"/>
      <c r="I58" s="794"/>
      <c r="J58" s="794"/>
      <c r="K58" s="794"/>
      <c r="L58" s="794"/>
      <c r="M58" s="794"/>
      <c r="N58" s="794"/>
      <c r="O58" s="794"/>
      <c r="P58" s="794"/>
      <c r="Q58" s="772"/>
      <c r="AY58" s="466"/>
      <c r="AZ58" s="466"/>
      <c r="BA58" s="466"/>
      <c r="BB58" s="466"/>
      <c r="BC58" s="466"/>
      <c r="BD58" s="600"/>
      <c r="BE58" s="600"/>
      <c r="BF58" s="600"/>
      <c r="BG58" s="466"/>
      <c r="BH58" s="466"/>
      <c r="BI58" s="466"/>
      <c r="BJ58" s="466"/>
    </row>
    <row r="59" spans="1:74" s="416" customFormat="1" ht="12" customHeight="1" x14ac:dyDescent="0.25">
      <c r="A59" s="417"/>
      <c r="B59" s="761" t="s">
        <v>352</v>
      </c>
      <c r="C59" s="760"/>
      <c r="D59" s="760"/>
      <c r="E59" s="760"/>
      <c r="F59" s="760"/>
      <c r="G59" s="760"/>
      <c r="H59" s="760"/>
      <c r="I59" s="760"/>
      <c r="J59" s="760"/>
      <c r="K59" s="760"/>
      <c r="L59" s="760"/>
      <c r="M59" s="760"/>
      <c r="N59" s="760"/>
      <c r="O59" s="760"/>
      <c r="P59" s="760"/>
      <c r="Q59" s="760"/>
      <c r="AY59" s="466"/>
      <c r="AZ59" s="466"/>
      <c r="BA59" s="466"/>
      <c r="BB59" s="466"/>
      <c r="BC59" s="466"/>
      <c r="BD59" s="600"/>
      <c r="BE59" s="600"/>
      <c r="BF59" s="600"/>
      <c r="BG59" s="466"/>
      <c r="BH59" s="466"/>
      <c r="BI59" s="466"/>
      <c r="BJ59" s="466"/>
    </row>
    <row r="60" spans="1:74" s="416" customFormat="1" ht="12" customHeight="1" x14ac:dyDescent="0.25">
      <c r="A60" s="417"/>
      <c r="B60" s="778" t="s">
        <v>128</v>
      </c>
      <c r="C60" s="735"/>
      <c r="D60" s="735"/>
      <c r="E60" s="735"/>
      <c r="F60" s="735"/>
      <c r="G60" s="735"/>
      <c r="H60" s="735"/>
      <c r="I60" s="735"/>
      <c r="J60" s="735"/>
      <c r="K60" s="735"/>
      <c r="L60" s="735"/>
      <c r="M60" s="735"/>
      <c r="N60" s="735"/>
      <c r="O60" s="735"/>
      <c r="P60" s="735"/>
      <c r="Q60" s="735"/>
      <c r="AY60" s="466"/>
      <c r="AZ60" s="466"/>
      <c r="BA60" s="466"/>
      <c r="BB60" s="466"/>
      <c r="BC60" s="466"/>
      <c r="BD60" s="600"/>
      <c r="BE60" s="600"/>
      <c r="BF60" s="600"/>
      <c r="BG60" s="466"/>
      <c r="BH60" s="466"/>
      <c r="BI60" s="466"/>
      <c r="BJ60" s="466"/>
    </row>
    <row r="61" spans="1:74" s="416" customFormat="1" ht="12" customHeight="1" x14ac:dyDescent="0.25">
      <c r="A61" s="415"/>
      <c r="B61" s="754" t="s">
        <v>1328</v>
      </c>
      <c r="C61" s="794"/>
      <c r="D61" s="794"/>
      <c r="E61" s="794"/>
      <c r="F61" s="794"/>
      <c r="G61" s="794"/>
      <c r="H61" s="794"/>
      <c r="I61" s="794"/>
      <c r="J61" s="794"/>
      <c r="K61" s="794"/>
      <c r="L61" s="794"/>
      <c r="M61" s="794"/>
      <c r="N61" s="794"/>
      <c r="O61" s="794"/>
      <c r="P61" s="794"/>
      <c r="Q61" s="772"/>
      <c r="AY61" s="466"/>
      <c r="AZ61" s="466"/>
      <c r="BA61" s="466"/>
      <c r="BB61" s="466"/>
      <c r="BC61" s="466"/>
      <c r="BD61" s="600"/>
      <c r="BE61" s="600"/>
      <c r="BF61" s="600"/>
      <c r="BG61" s="466"/>
      <c r="BH61" s="466"/>
      <c r="BI61" s="466"/>
      <c r="BJ61" s="466"/>
    </row>
    <row r="62" spans="1:74" s="416" customFormat="1" ht="22.25" customHeight="1" x14ac:dyDescent="0.25">
      <c r="A62" s="415"/>
      <c r="B62" s="771" t="s">
        <v>1329</v>
      </c>
      <c r="C62" s="794"/>
      <c r="D62" s="794"/>
      <c r="E62" s="794"/>
      <c r="F62" s="794"/>
      <c r="G62" s="794"/>
      <c r="H62" s="794"/>
      <c r="I62" s="794"/>
      <c r="J62" s="794"/>
      <c r="K62" s="794"/>
      <c r="L62" s="794"/>
      <c r="M62" s="794"/>
      <c r="N62" s="794"/>
      <c r="O62" s="794"/>
      <c r="P62" s="794"/>
      <c r="Q62" s="772"/>
      <c r="AY62" s="466"/>
      <c r="AZ62" s="466"/>
      <c r="BA62" s="466"/>
      <c r="BB62" s="466"/>
      <c r="BC62" s="466"/>
      <c r="BD62" s="600"/>
      <c r="BE62" s="600"/>
      <c r="BF62" s="600"/>
      <c r="BG62" s="466"/>
      <c r="BH62" s="466"/>
      <c r="BI62" s="466"/>
      <c r="BJ62" s="466"/>
    </row>
    <row r="63" spans="1:74" s="416" customFormat="1" ht="12" customHeight="1" x14ac:dyDescent="0.25">
      <c r="A63" s="415"/>
      <c r="B63" s="771" t="s">
        <v>1330</v>
      </c>
      <c r="C63" s="794"/>
      <c r="D63" s="794"/>
      <c r="E63" s="794"/>
      <c r="F63" s="794"/>
      <c r="G63" s="794"/>
      <c r="H63" s="794"/>
      <c r="I63" s="794"/>
      <c r="J63" s="794"/>
      <c r="K63" s="794"/>
      <c r="L63" s="794"/>
      <c r="M63" s="794"/>
      <c r="N63" s="794"/>
      <c r="O63" s="794"/>
      <c r="P63" s="794"/>
      <c r="Q63" s="772"/>
      <c r="AY63" s="466"/>
      <c r="AZ63" s="466"/>
      <c r="BA63" s="466"/>
      <c r="BB63" s="466"/>
      <c r="BC63" s="466"/>
      <c r="BD63" s="600"/>
      <c r="BE63" s="600"/>
      <c r="BF63" s="600"/>
      <c r="BG63" s="466"/>
      <c r="BH63" s="466"/>
      <c r="BI63" s="466"/>
      <c r="BJ63" s="466"/>
    </row>
    <row r="64" spans="1:74" s="418" customFormat="1" ht="12" customHeight="1" x14ac:dyDescent="0.25">
      <c r="A64" s="393"/>
      <c r="B64" s="771" t="s">
        <v>1331</v>
      </c>
      <c r="C64" s="794"/>
      <c r="D64" s="794"/>
      <c r="E64" s="794"/>
      <c r="F64" s="794"/>
      <c r="G64" s="794"/>
      <c r="H64" s="794"/>
      <c r="I64" s="794"/>
      <c r="J64" s="794"/>
      <c r="K64" s="794"/>
      <c r="L64" s="794"/>
      <c r="M64" s="794"/>
      <c r="N64" s="794"/>
      <c r="O64" s="794"/>
      <c r="P64" s="794"/>
      <c r="Q64" s="772"/>
      <c r="AY64" s="462"/>
      <c r="AZ64" s="462"/>
      <c r="BA64" s="462"/>
      <c r="BB64" s="462"/>
      <c r="BC64" s="462"/>
      <c r="BD64" s="601"/>
      <c r="BE64" s="601"/>
      <c r="BF64" s="601"/>
      <c r="BG64" s="462"/>
      <c r="BH64" s="462"/>
      <c r="BI64" s="462"/>
      <c r="BJ64" s="462"/>
    </row>
    <row r="65" spans="1:74" ht="12.5" x14ac:dyDescent="0.25">
      <c r="A65" s="101"/>
      <c r="B65" s="771" t="s">
        <v>833</v>
      </c>
      <c r="C65" s="772"/>
      <c r="D65" s="772"/>
      <c r="E65" s="772"/>
      <c r="F65" s="772"/>
      <c r="G65" s="772"/>
      <c r="H65" s="772"/>
      <c r="I65" s="772"/>
      <c r="J65" s="772"/>
      <c r="K65" s="772"/>
      <c r="L65" s="772"/>
      <c r="M65" s="772"/>
      <c r="N65" s="772"/>
      <c r="O65" s="772"/>
      <c r="P65" s="772"/>
      <c r="Q65" s="750"/>
      <c r="BK65" s="344"/>
      <c r="BL65" s="344"/>
      <c r="BM65" s="344"/>
      <c r="BN65" s="344"/>
      <c r="BO65" s="344"/>
      <c r="BP65" s="344"/>
      <c r="BQ65" s="344"/>
      <c r="BR65" s="344"/>
      <c r="BS65" s="344"/>
      <c r="BT65" s="344"/>
      <c r="BU65" s="344"/>
      <c r="BV65" s="344"/>
    </row>
    <row r="66" spans="1:74" ht="12.5" customHeight="1" x14ac:dyDescent="0.25">
      <c r="A66" s="101"/>
      <c r="B66" s="762" t="s">
        <v>1371</v>
      </c>
      <c r="C66" s="750"/>
      <c r="D66" s="750"/>
      <c r="E66" s="750"/>
      <c r="F66" s="750"/>
      <c r="G66" s="750"/>
      <c r="H66" s="750"/>
      <c r="I66" s="750"/>
      <c r="J66" s="750"/>
      <c r="K66" s="750"/>
      <c r="L66" s="750"/>
      <c r="M66" s="750"/>
      <c r="N66" s="750"/>
      <c r="O66" s="750"/>
      <c r="P66" s="750"/>
      <c r="Q66" s="750"/>
      <c r="BK66" s="344"/>
      <c r="BL66" s="344"/>
      <c r="BM66" s="344"/>
      <c r="BN66" s="344"/>
      <c r="BO66" s="344"/>
      <c r="BP66" s="344"/>
      <c r="BQ66" s="344"/>
      <c r="BR66" s="344"/>
      <c r="BS66" s="344"/>
      <c r="BT66" s="344"/>
      <c r="BU66" s="344"/>
      <c r="BV66" s="344"/>
    </row>
    <row r="67" spans="1:74" x14ac:dyDescent="0.25">
      <c r="BK67" s="344"/>
      <c r="BL67" s="344"/>
      <c r="BM67" s="344"/>
      <c r="BN67" s="344"/>
      <c r="BO67" s="344"/>
      <c r="BP67" s="344"/>
      <c r="BQ67" s="344"/>
      <c r="BR67" s="344"/>
      <c r="BS67" s="344"/>
      <c r="BT67" s="344"/>
      <c r="BU67" s="344"/>
      <c r="BV67" s="344"/>
    </row>
    <row r="68" spans="1:74" x14ac:dyDescent="0.25">
      <c r="BK68" s="344"/>
      <c r="BL68" s="344"/>
      <c r="BM68" s="344"/>
      <c r="BN68" s="344"/>
      <c r="BO68" s="344"/>
      <c r="BP68" s="344"/>
      <c r="BQ68" s="344"/>
      <c r="BR68" s="344"/>
      <c r="BS68" s="344"/>
      <c r="BT68" s="344"/>
      <c r="BU68" s="344"/>
      <c r="BV68" s="344"/>
    </row>
    <row r="69" spans="1:74" x14ac:dyDescent="0.25">
      <c r="BK69" s="344"/>
      <c r="BL69" s="344"/>
      <c r="BM69" s="344"/>
      <c r="BN69" s="344"/>
      <c r="BO69" s="344"/>
      <c r="BP69" s="344"/>
      <c r="BQ69" s="344"/>
      <c r="BR69" s="344"/>
      <c r="BS69" s="344"/>
      <c r="BT69" s="344"/>
      <c r="BU69" s="344"/>
      <c r="BV69" s="344"/>
    </row>
    <row r="70" spans="1:74" x14ac:dyDescent="0.25">
      <c r="BK70" s="344"/>
      <c r="BL70" s="344"/>
      <c r="BM70" s="344"/>
      <c r="BN70" s="344"/>
      <c r="BO70" s="344"/>
      <c r="BP70" s="344"/>
      <c r="BQ70" s="344"/>
      <c r="BR70" s="344"/>
      <c r="BS70" s="344"/>
      <c r="BT70" s="344"/>
      <c r="BU70" s="344"/>
      <c r="BV70" s="344"/>
    </row>
    <row r="71" spans="1:74" x14ac:dyDescent="0.25">
      <c r="BK71" s="344"/>
      <c r="BL71" s="344"/>
      <c r="BM71" s="344"/>
      <c r="BN71" s="344"/>
      <c r="BO71" s="344"/>
      <c r="BP71" s="344"/>
      <c r="BQ71" s="344"/>
      <c r="BR71" s="344"/>
      <c r="BS71" s="344"/>
      <c r="BT71" s="344"/>
      <c r="BU71" s="344"/>
      <c r="BV71" s="344"/>
    </row>
    <row r="72" spans="1:74" x14ac:dyDescent="0.25">
      <c r="BK72" s="344"/>
      <c r="BL72" s="344"/>
      <c r="BM72" s="344"/>
      <c r="BN72" s="344"/>
      <c r="BO72" s="344"/>
      <c r="BP72" s="344"/>
      <c r="BQ72" s="344"/>
      <c r="BR72" s="344"/>
      <c r="BS72" s="344"/>
      <c r="BT72" s="344"/>
      <c r="BU72" s="344"/>
      <c r="BV72" s="344"/>
    </row>
    <row r="73" spans="1:74" x14ac:dyDescent="0.25">
      <c r="BK73" s="344"/>
      <c r="BL73" s="344"/>
      <c r="BM73" s="344"/>
      <c r="BN73" s="344"/>
      <c r="BO73" s="344"/>
      <c r="BP73" s="344"/>
      <c r="BQ73" s="344"/>
      <c r="BR73" s="344"/>
      <c r="BS73" s="344"/>
      <c r="BT73" s="344"/>
      <c r="BU73" s="344"/>
      <c r="BV73" s="344"/>
    </row>
    <row r="74" spans="1:74" x14ac:dyDescent="0.25">
      <c r="BK74" s="344"/>
      <c r="BL74" s="344"/>
      <c r="BM74" s="344"/>
      <c r="BN74" s="344"/>
      <c r="BO74" s="344"/>
      <c r="BP74" s="344"/>
      <c r="BQ74" s="344"/>
      <c r="BR74" s="344"/>
      <c r="BS74" s="344"/>
      <c r="BT74" s="344"/>
      <c r="BU74" s="344"/>
      <c r="BV74" s="344"/>
    </row>
    <row r="75" spans="1:74" x14ac:dyDescent="0.25">
      <c r="BK75" s="344"/>
      <c r="BL75" s="344"/>
      <c r="BM75" s="344"/>
      <c r="BN75" s="344"/>
      <c r="BO75" s="344"/>
      <c r="BP75" s="344"/>
      <c r="BQ75" s="344"/>
      <c r="BR75" s="344"/>
      <c r="BS75" s="344"/>
      <c r="BT75" s="344"/>
      <c r="BU75" s="344"/>
      <c r="BV75" s="344"/>
    </row>
    <row r="76" spans="1:74" x14ac:dyDescent="0.25">
      <c r="BK76" s="344"/>
      <c r="BL76" s="344"/>
      <c r="BM76" s="344"/>
      <c r="BN76" s="344"/>
      <c r="BO76" s="344"/>
      <c r="BP76" s="344"/>
      <c r="BQ76" s="344"/>
      <c r="BR76" s="344"/>
      <c r="BS76" s="344"/>
      <c r="BT76" s="344"/>
      <c r="BU76" s="344"/>
      <c r="BV76" s="344"/>
    </row>
    <row r="77" spans="1:74" x14ac:dyDescent="0.25">
      <c r="BK77" s="344"/>
      <c r="BL77" s="344"/>
      <c r="BM77" s="344"/>
      <c r="BN77" s="344"/>
      <c r="BO77" s="344"/>
      <c r="BP77" s="344"/>
      <c r="BQ77" s="344"/>
      <c r="BR77" s="344"/>
      <c r="BS77" s="344"/>
      <c r="BT77" s="344"/>
      <c r="BU77" s="344"/>
      <c r="BV77" s="344"/>
    </row>
    <row r="78" spans="1:74" x14ac:dyDescent="0.25">
      <c r="BK78" s="344"/>
      <c r="BL78" s="344"/>
      <c r="BM78" s="344"/>
      <c r="BN78" s="344"/>
      <c r="BO78" s="344"/>
      <c r="BP78" s="344"/>
      <c r="BQ78" s="344"/>
      <c r="BR78" s="344"/>
      <c r="BS78" s="344"/>
      <c r="BT78" s="344"/>
      <c r="BU78" s="344"/>
      <c r="BV78" s="344"/>
    </row>
    <row r="79" spans="1:74" x14ac:dyDescent="0.25">
      <c r="BK79" s="344"/>
      <c r="BL79" s="344"/>
      <c r="BM79" s="344"/>
      <c r="BN79" s="344"/>
      <c r="BO79" s="344"/>
      <c r="BP79" s="344"/>
      <c r="BQ79" s="344"/>
      <c r="BR79" s="344"/>
      <c r="BS79" s="344"/>
      <c r="BT79" s="344"/>
      <c r="BU79" s="344"/>
      <c r="BV79" s="344"/>
    </row>
    <row r="80" spans="1:74" x14ac:dyDescent="0.25">
      <c r="BK80" s="344"/>
      <c r="BL80" s="344"/>
      <c r="BM80" s="344"/>
      <c r="BN80" s="344"/>
      <c r="BO80" s="344"/>
      <c r="BP80" s="344"/>
      <c r="BQ80" s="344"/>
      <c r="BR80" s="344"/>
      <c r="BS80" s="344"/>
      <c r="BT80" s="344"/>
      <c r="BU80" s="344"/>
      <c r="BV80" s="344"/>
    </row>
    <row r="81" spans="63:74" x14ac:dyDescent="0.25">
      <c r="BK81" s="344"/>
      <c r="BL81" s="344"/>
      <c r="BM81" s="344"/>
      <c r="BN81" s="344"/>
      <c r="BO81" s="344"/>
      <c r="BP81" s="344"/>
      <c r="BQ81" s="344"/>
      <c r="BR81" s="344"/>
      <c r="BS81" s="344"/>
      <c r="BT81" s="344"/>
      <c r="BU81" s="344"/>
      <c r="BV81" s="344"/>
    </row>
    <row r="82" spans="63:74" x14ac:dyDescent="0.25">
      <c r="BK82" s="344"/>
      <c r="BL82" s="344"/>
      <c r="BM82" s="344"/>
      <c r="BN82" s="344"/>
      <c r="BO82" s="344"/>
      <c r="BP82" s="344"/>
      <c r="BQ82" s="344"/>
      <c r="BR82" s="344"/>
      <c r="BS82" s="344"/>
      <c r="BT82" s="344"/>
      <c r="BU82" s="344"/>
      <c r="BV82" s="344"/>
    </row>
    <row r="83" spans="63:74" x14ac:dyDescent="0.25">
      <c r="BK83" s="344"/>
      <c r="BL83" s="344"/>
      <c r="BM83" s="344"/>
      <c r="BN83" s="344"/>
      <c r="BO83" s="344"/>
      <c r="BP83" s="344"/>
      <c r="BQ83" s="344"/>
      <c r="BR83" s="344"/>
      <c r="BS83" s="344"/>
      <c r="BT83" s="344"/>
      <c r="BU83" s="344"/>
      <c r="BV83" s="344"/>
    </row>
    <row r="84" spans="63:74" x14ac:dyDescent="0.25">
      <c r="BK84" s="344"/>
      <c r="BL84" s="344"/>
      <c r="BM84" s="344"/>
      <c r="BN84" s="344"/>
      <c r="BO84" s="344"/>
      <c r="BP84" s="344"/>
      <c r="BQ84" s="344"/>
      <c r="BR84" s="344"/>
      <c r="BS84" s="344"/>
      <c r="BT84" s="344"/>
      <c r="BU84" s="344"/>
      <c r="BV84" s="344"/>
    </row>
    <row r="85" spans="63:74" x14ac:dyDescent="0.25">
      <c r="BK85" s="344"/>
      <c r="BL85" s="344"/>
      <c r="BM85" s="344"/>
      <c r="BN85" s="344"/>
      <c r="BO85" s="344"/>
      <c r="BP85" s="344"/>
      <c r="BQ85" s="344"/>
      <c r="BR85" s="344"/>
      <c r="BS85" s="344"/>
      <c r="BT85" s="344"/>
      <c r="BU85" s="344"/>
      <c r="BV85" s="344"/>
    </row>
    <row r="86" spans="63:74" x14ac:dyDescent="0.25">
      <c r="BK86" s="344"/>
      <c r="BL86" s="344"/>
      <c r="BM86" s="344"/>
      <c r="BN86" s="344"/>
      <c r="BO86" s="344"/>
      <c r="BP86" s="344"/>
      <c r="BQ86" s="344"/>
      <c r="BR86" s="344"/>
      <c r="BS86" s="344"/>
      <c r="BT86" s="344"/>
      <c r="BU86" s="344"/>
      <c r="BV86" s="344"/>
    </row>
    <row r="87" spans="63:74" x14ac:dyDescent="0.25">
      <c r="BK87" s="344"/>
      <c r="BL87" s="344"/>
      <c r="BM87" s="344"/>
      <c r="BN87" s="344"/>
      <c r="BO87" s="344"/>
      <c r="BP87" s="344"/>
      <c r="BQ87" s="344"/>
      <c r="BR87" s="344"/>
      <c r="BS87" s="344"/>
      <c r="BT87" s="344"/>
      <c r="BU87" s="344"/>
      <c r="BV87" s="344"/>
    </row>
    <row r="88" spans="63:74" x14ac:dyDescent="0.25">
      <c r="BK88" s="344"/>
      <c r="BL88" s="344"/>
      <c r="BM88" s="344"/>
      <c r="BN88" s="344"/>
      <c r="BO88" s="344"/>
      <c r="BP88" s="344"/>
      <c r="BQ88" s="344"/>
      <c r="BR88" s="344"/>
      <c r="BS88" s="344"/>
      <c r="BT88" s="344"/>
      <c r="BU88" s="344"/>
      <c r="BV88" s="344"/>
    </row>
    <row r="89" spans="63:74" x14ac:dyDescent="0.25">
      <c r="BK89" s="344"/>
      <c r="BL89" s="344"/>
      <c r="BM89" s="344"/>
      <c r="BN89" s="344"/>
      <c r="BO89" s="344"/>
      <c r="BP89" s="344"/>
      <c r="BQ89" s="344"/>
      <c r="BR89" s="344"/>
      <c r="BS89" s="344"/>
      <c r="BT89" s="344"/>
      <c r="BU89" s="344"/>
      <c r="BV89" s="344"/>
    </row>
    <row r="90" spans="63:74" x14ac:dyDescent="0.25">
      <c r="BK90" s="344"/>
      <c r="BL90" s="344"/>
      <c r="BM90" s="344"/>
      <c r="BN90" s="344"/>
      <c r="BO90" s="344"/>
      <c r="BP90" s="344"/>
      <c r="BQ90" s="344"/>
      <c r="BR90" s="344"/>
      <c r="BS90" s="344"/>
      <c r="BT90" s="344"/>
      <c r="BU90" s="344"/>
      <c r="BV90" s="344"/>
    </row>
    <row r="91" spans="63:74" x14ac:dyDescent="0.25">
      <c r="BK91" s="344"/>
      <c r="BL91" s="344"/>
      <c r="BM91" s="344"/>
      <c r="BN91" s="344"/>
      <c r="BO91" s="344"/>
      <c r="BP91" s="344"/>
      <c r="BQ91" s="344"/>
      <c r="BR91" s="344"/>
      <c r="BS91" s="344"/>
      <c r="BT91" s="344"/>
      <c r="BU91" s="344"/>
      <c r="BV91" s="344"/>
    </row>
    <row r="92" spans="63:74" x14ac:dyDescent="0.25">
      <c r="BK92" s="344"/>
      <c r="BL92" s="344"/>
      <c r="BM92" s="344"/>
      <c r="BN92" s="344"/>
      <c r="BO92" s="344"/>
      <c r="BP92" s="344"/>
      <c r="BQ92" s="344"/>
      <c r="BR92" s="344"/>
      <c r="BS92" s="344"/>
      <c r="BT92" s="344"/>
      <c r="BU92" s="344"/>
      <c r="BV92" s="344"/>
    </row>
    <row r="93" spans="63:74" x14ac:dyDescent="0.25">
      <c r="BK93" s="344"/>
      <c r="BL93" s="344"/>
      <c r="BM93" s="344"/>
      <c r="BN93" s="344"/>
      <c r="BO93" s="344"/>
      <c r="BP93" s="344"/>
      <c r="BQ93" s="344"/>
      <c r="BR93" s="344"/>
      <c r="BS93" s="344"/>
      <c r="BT93" s="344"/>
      <c r="BU93" s="344"/>
      <c r="BV93" s="344"/>
    </row>
    <row r="94" spans="63:74" x14ac:dyDescent="0.25">
      <c r="BK94" s="344"/>
      <c r="BL94" s="344"/>
      <c r="BM94" s="344"/>
      <c r="BN94" s="344"/>
      <c r="BO94" s="344"/>
      <c r="BP94" s="344"/>
      <c r="BQ94" s="344"/>
      <c r="BR94" s="344"/>
      <c r="BS94" s="344"/>
      <c r="BT94" s="344"/>
      <c r="BU94" s="344"/>
      <c r="BV94" s="344"/>
    </row>
    <row r="95" spans="63:74" x14ac:dyDescent="0.25">
      <c r="BK95" s="344"/>
      <c r="BL95" s="344"/>
      <c r="BM95" s="344"/>
      <c r="BN95" s="344"/>
      <c r="BO95" s="344"/>
      <c r="BP95" s="344"/>
      <c r="BQ95" s="344"/>
      <c r="BR95" s="344"/>
      <c r="BS95" s="344"/>
      <c r="BT95" s="344"/>
      <c r="BU95" s="344"/>
      <c r="BV95" s="344"/>
    </row>
    <row r="96" spans="63:74" x14ac:dyDescent="0.25">
      <c r="BK96" s="344"/>
      <c r="BL96" s="344"/>
      <c r="BM96" s="344"/>
      <c r="BN96" s="344"/>
      <c r="BO96" s="344"/>
      <c r="BP96" s="344"/>
      <c r="BQ96" s="344"/>
      <c r="BR96" s="344"/>
      <c r="BS96" s="344"/>
      <c r="BT96" s="344"/>
      <c r="BU96" s="344"/>
      <c r="BV96" s="344"/>
    </row>
    <row r="97" spans="63:74" x14ac:dyDescent="0.25">
      <c r="BK97" s="344"/>
      <c r="BL97" s="344"/>
      <c r="BM97" s="344"/>
      <c r="BN97" s="344"/>
      <c r="BO97" s="344"/>
      <c r="BP97" s="344"/>
      <c r="BQ97" s="344"/>
      <c r="BR97" s="344"/>
      <c r="BS97" s="344"/>
      <c r="BT97" s="344"/>
      <c r="BU97" s="344"/>
      <c r="BV97" s="344"/>
    </row>
    <row r="98" spans="63:74" x14ac:dyDescent="0.25">
      <c r="BK98" s="344"/>
      <c r="BL98" s="344"/>
      <c r="BM98" s="344"/>
      <c r="BN98" s="344"/>
      <c r="BO98" s="344"/>
      <c r="BP98" s="344"/>
      <c r="BQ98" s="344"/>
      <c r="BR98" s="344"/>
      <c r="BS98" s="344"/>
      <c r="BT98" s="344"/>
      <c r="BU98" s="344"/>
      <c r="BV98" s="344"/>
    </row>
    <row r="99" spans="63:74" x14ac:dyDescent="0.25">
      <c r="BK99" s="344"/>
      <c r="BL99" s="344"/>
      <c r="BM99" s="344"/>
      <c r="BN99" s="344"/>
      <c r="BO99" s="344"/>
      <c r="BP99" s="344"/>
      <c r="BQ99" s="344"/>
      <c r="BR99" s="344"/>
      <c r="BS99" s="344"/>
      <c r="BT99" s="344"/>
      <c r="BU99" s="344"/>
      <c r="BV99" s="344"/>
    </row>
    <row r="100" spans="63:74" x14ac:dyDescent="0.25">
      <c r="BK100" s="344"/>
      <c r="BL100" s="344"/>
      <c r="BM100" s="344"/>
      <c r="BN100" s="344"/>
      <c r="BO100" s="344"/>
      <c r="BP100" s="344"/>
      <c r="BQ100" s="344"/>
      <c r="BR100" s="344"/>
      <c r="BS100" s="344"/>
      <c r="BT100" s="344"/>
      <c r="BU100" s="344"/>
      <c r="BV100" s="344"/>
    </row>
    <row r="101" spans="63:74" x14ac:dyDescent="0.25">
      <c r="BK101" s="344"/>
      <c r="BL101" s="344"/>
      <c r="BM101" s="344"/>
      <c r="BN101" s="344"/>
      <c r="BO101" s="344"/>
      <c r="BP101" s="344"/>
      <c r="BQ101" s="344"/>
      <c r="BR101" s="344"/>
      <c r="BS101" s="344"/>
      <c r="BT101" s="344"/>
      <c r="BU101" s="344"/>
      <c r="BV101" s="344"/>
    </row>
    <row r="102" spans="63:74" x14ac:dyDescent="0.25">
      <c r="BK102" s="344"/>
      <c r="BL102" s="344"/>
      <c r="BM102" s="344"/>
      <c r="BN102" s="344"/>
      <c r="BO102" s="344"/>
      <c r="BP102" s="344"/>
      <c r="BQ102" s="344"/>
      <c r="BR102" s="344"/>
      <c r="BS102" s="344"/>
      <c r="BT102" s="344"/>
      <c r="BU102" s="344"/>
      <c r="BV102" s="344"/>
    </row>
    <row r="103" spans="63:74" x14ac:dyDescent="0.25">
      <c r="BK103" s="344"/>
      <c r="BL103" s="344"/>
      <c r="BM103" s="344"/>
      <c r="BN103" s="344"/>
      <c r="BO103" s="344"/>
      <c r="BP103" s="344"/>
      <c r="BQ103" s="344"/>
      <c r="BR103" s="344"/>
      <c r="BS103" s="344"/>
      <c r="BT103" s="344"/>
      <c r="BU103" s="344"/>
      <c r="BV103" s="344"/>
    </row>
    <row r="104" spans="63:74" x14ac:dyDescent="0.25">
      <c r="BK104" s="344"/>
      <c r="BL104" s="344"/>
      <c r="BM104" s="344"/>
      <c r="BN104" s="344"/>
      <c r="BO104" s="344"/>
      <c r="BP104" s="344"/>
      <c r="BQ104" s="344"/>
      <c r="BR104" s="344"/>
      <c r="BS104" s="344"/>
      <c r="BT104" s="344"/>
      <c r="BU104" s="344"/>
      <c r="BV104" s="344"/>
    </row>
    <row r="105" spans="63:74" x14ac:dyDescent="0.25">
      <c r="BK105" s="344"/>
      <c r="BL105" s="344"/>
      <c r="BM105" s="344"/>
      <c r="BN105" s="344"/>
      <c r="BO105" s="344"/>
      <c r="BP105" s="344"/>
      <c r="BQ105" s="344"/>
      <c r="BR105" s="344"/>
      <c r="BS105" s="344"/>
      <c r="BT105" s="344"/>
      <c r="BU105" s="344"/>
      <c r="BV105" s="344"/>
    </row>
    <row r="106" spans="63:74" x14ac:dyDescent="0.25">
      <c r="BK106" s="344"/>
      <c r="BL106" s="344"/>
      <c r="BM106" s="344"/>
      <c r="BN106" s="344"/>
      <c r="BO106" s="344"/>
      <c r="BP106" s="344"/>
      <c r="BQ106" s="344"/>
      <c r="BR106" s="344"/>
      <c r="BS106" s="344"/>
      <c r="BT106" s="344"/>
      <c r="BU106" s="344"/>
      <c r="BV106" s="344"/>
    </row>
    <row r="107" spans="63:74" x14ac:dyDescent="0.25">
      <c r="BK107" s="344"/>
      <c r="BL107" s="344"/>
      <c r="BM107" s="344"/>
      <c r="BN107" s="344"/>
      <c r="BO107" s="344"/>
      <c r="BP107" s="344"/>
      <c r="BQ107" s="344"/>
      <c r="BR107" s="344"/>
      <c r="BS107" s="344"/>
      <c r="BT107" s="344"/>
      <c r="BU107" s="344"/>
      <c r="BV107" s="344"/>
    </row>
    <row r="108" spans="63:74" x14ac:dyDescent="0.25">
      <c r="BK108" s="344"/>
      <c r="BL108" s="344"/>
      <c r="BM108" s="344"/>
      <c r="BN108" s="344"/>
      <c r="BO108" s="344"/>
      <c r="BP108" s="344"/>
      <c r="BQ108" s="344"/>
      <c r="BR108" s="344"/>
      <c r="BS108" s="344"/>
      <c r="BT108" s="344"/>
      <c r="BU108" s="344"/>
      <c r="BV108" s="344"/>
    </row>
    <row r="109" spans="63:74" x14ac:dyDescent="0.25">
      <c r="BK109" s="344"/>
      <c r="BL109" s="344"/>
      <c r="BM109" s="344"/>
      <c r="BN109" s="344"/>
      <c r="BO109" s="344"/>
      <c r="BP109" s="344"/>
      <c r="BQ109" s="344"/>
      <c r="BR109" s="344"/>
      <c r="BS109" s="344"/>
      <c r="BT109" s="344"/>
      <c r="BU109" s="344"/>
      <c r="BV109" s="344"/>
    </row>
    <row r="110" spans="63:74" x14ac:dyDescent="0.25">
      <c r="BK110" s="344"/>
      <c r="BL110" s="344"/>
      <c r="BM110" s="344"/>
      <c r="BN110" s="344"/>
      <c r="BO110" s="344"/>
      <c r="BP110" s="344"/>
      <c r="BQ110" s="344"/>
      <c r="BR110" s="344"/>
      <c r="BS110" s="344"/>
      <c r="BT110" s="344"/>
      <c r="BU110" s="344"/>
      <c r="BV110" s="344"/>
    </row>
    <row r="111" spans="63:74" x14ac:dyDescent="0.25">
      <c r="BK111" s="344"/>
      <c r="BL111" s="344"/>
      <c r="BM111" s="344"/>
      <c r="BN111" s="344"/>
      <c r="BO111" s="344"/>
      <c r="BP111" s="344"/>
      <c r="BQ111" s="344"/>
      <c r="BR111" s="344"/>
      <c r="BS111" s="344"/>
      <c r="BT111" s="344"/>
      <c r="BU111" s="344"/>
      <c r="BV111" s="344"/>
    </row>
    <row r="112" spans="63:74" x14ac:dyDescent="0.25">
      <c r="BK112" s="344"/>
      <c r="BL112" s="344"/>
      <c r="BM112" s="344"/>
      <c r="BN112" s="344"/>
      <c r="BO112" s="344"/>
      <c r="BP112" s="344"/>
      <c r="BQ112" s="344"/>
      <c r="BR112" s="344"/>
      <c r="BS112" s="344"/>
      <c r="BT112" s="344"/>
      <c r="BU112" s="344"/>
      <c r="BV112" s="344"/>
    </row>
    <row r="113" spans="63:74" x14ac:dyDescent="0.25">
      <c r="BK113" s="344"/>
      <c r="BL113" s="344"/>
      <c r="BM113" s="344"/>
      <c r="BN113" s="344"/>
      <c r="BO113" s="344"/>
      <c r="BP113" s="344"/>
      <c r="BQ113" s="344"/>
      <c r="BR113" s="344"/>
      <c r="BS113" s="344"/>
      <c r="BT113" s="344"/>
      <c r="BU113" s="344"/>
      <c r="BV113" s="344"/>
    </row>
    <row r="114" spans="63:74" x14ac:dyDescent="0.25">
      <c r="BK114" s="344"/>
      <c r="BL114" s="344"/>
      <c r="BM114" s="344"/>
      <c r="BN114" s="344"/>
      <c r="BO114" s="344"/>
      <c r="BP114" s="344"/>
      <c r="BQ114" s="344"/>
      <c r="BR114" s="344"/>
      <c r="BS114" s="344"/>
      <c r="BT114" s="344"/>
      <c r="BU114" s="344"/>
      <c r="BV114" s="344"/>
    </row>
    <row r="115" spans="63:74" x14ac:dyDescent="0.25">
      <c r="BK115" s="344"/>
      <c r="BL115" s="344"/>
      <c r="BM115" s="344"/>
      <c r="BN115" s="344"/>
      <c r="BO115" s="344"/>
      <c r="BP115" s="344"/>
      <c r="BQ115" s="344"/>
      <c r="BR115" s="344"/>
      <c r="BS115" s="344"/>
      <c r="BT115" s="344"/>
      <c r="BU115" s="344"/>
      <c r="BV115" s="344"/>
    </row>
    <row r="116" spans="63:74" x14ac:dyDescent="0.25">
      <c r="BK116" s="344"/>
      <c r="BL116" s="344"/>
      <c r="BM116" s="344"/>
      <c r="BN116" s="344"/>
      <c r="BO116" s="344"/>
      <c r="BP116" s="344"/>
      <c r="BQ116" s="344"/>
      <c r="BR116" s="344"/>
      <c r="BS116" s="344"/>
      <c r="BT116" s="344"/>
      <c r="BU116" s="344"/>
      <c r="BV116" s="344"/>
    </row>
    <row r="117" spans="63:74" x14ac:dyDescent="0.25">
      <c r="BK117" s="344"/>
      <c r="BL117" s="344"/>
      <c r="BM117" s="344"/>
      <c r="BN117" s="344"/>
      <c r="BO117" s="344"/>
      <c r="BP117" s="344"/>
      <c r="BQ117" s="344"/>
      <c r="BR117" s="344"/>
      <c r="BS117" s="344"/>
      <c r="BT117" s="344"/>
      <c r="BU117" s="344"/>
      <c r="BV117" s="344"/>
    </row>
    <row r="118" spans="63:74" x14ac:dyDescent="0.25">
      <c r="BK118" s="344"/>
      <c r="BL118" s="344"/>
      <c r="BM118" s="344"/>
      <c r="BN118" s="344"/>
      <c r="BO118" s="344"/>
      <c r="BP118" s="344"/>
      <c r="BQ118" s="344"/>
      <c r="BR118" s="344"/>
      <c r="BS118" s="344"/>
      <c r="BT118" s="344"/>
      <c r="BU118" s="344"/>
      <c r="BV118" s="344"/>
    </row>
    <row r="119" spans="63:74" x14ac:dyDescent="0.25">
      <c r="BK119" s="344"/>
      <c r="BL119" s="344"/>
      <c r="BM119" s="344"/>
      <c r="BN119" s="344"/>
      <c r="BO119" s="344"/>
      <c r="BP119" s="344"/>
      <c r="BQ119" s="344"/>
      <c r="BR119" s="344"/>
      <c r="BS119" s="344"/>
      <c r="BT119" s="344"/>
      <c r="BU119" s="344"/>
      <c r="BV119" s="344"/>
    </row>
    <row r="120" spans="63:74" x14ac:dyDescent="0.25">
      <c r="BK120" s="344"/>
      <c r="BL120" s="344"/>
      <c r="BM120" s="344"/>
      <c r="BN120" s="344"/>
      <c r="BO120" s="344"/>
      <c r="BP120" s="344"/>
      <c r="BQ120" s="344"/>
      <c r="BR120" s="344"/>
      <c r="BS120" s="344"/>
      <c r="BT120" s="344"/>
      <c r="BU120" s="344"/>
      <c r="BV120" s="344"/>
    </row>
    <row r="121" spans="63:74" x14ac:dyDescent="0.25">
      <c r="BK121" s="344"/>
      <c r="BL121" s="344"/>
      <c r="BM121" s="344"/>
      <c r="BN121" s="344"/>
      <c r="BO121" s="344"/>
      <c r="BP121" s="344"/>
      <c r="BQ121" s="344"/>
      <c r="BR121" s="344"/>
      <c r="BS121" s="344"/>
      <c r="BT121" s="344"/>
      <c r="BU121" s="344"/>
      <c r="BV121" s="344"/>
    </row>
    <row r="122" spans="63:74" x14ac:dyDescent="0.25">
      <c r="BK122" s="344"/>
      <c r="BL122" s="344"/>
      <c r="BM122" s="344"/>
      <c r="BN122" s="344"/>
      <c r="BO122" s="344"/>
      <c r="BP122" s="344"/>
      <c r="BQ122" s="344"/>
      <c r="BR122" s="344"/>
      <c r="BS122" s="344"/>
      <c r="BT122" s="344"/>
      <c r="BU122" s="344"/>
      <c r="BV122" s="344"/>
    </row>
    <row r="123" spans="63:74" x14ac:dyDescent="0.25">
      <c r="BK123" s="344"/>
      <c r="BL123" s="344"/>
      <c r="BM123" s="344"/>
      <c r="BN123" s="344"/>
      <c r="BO123" s="344"/>
      <c r="BP123" s="344"/>
      <c r="BQ123" s="344"/>
      <c r="BR123" s="344"/>
      <c r="BS123" s="344"/>
      <c r="BT123" s="344"/>
      <c r="BU123" s="344"/>
      <c r="BV123" s="344"/>
    </row>
    <row r="124" spans="63:74" x14ac:dyDescent="0.25">
      <c r="BK124" s="344"/>
      <c r="BL124" s="344"/>
      <c r="BM124" s="344"/>
      <c r="BN124" s="344"/>
      <c r="BO124" s="344"/>
      <c r="BP124" s="344"/>
      <c r="BQ124" s="344"/>
      <c r="BR124" s="344"/>
      <c r="BS124" s="344"/>
      <c r="BT124" s="344"/>
      <c r="BU124" s="344"/>
      <c r="BV124" s="344"/>
    </row>
    <row r="125" spans="63:74" x14ac:dyDescent="0.25">
      <c r="BK125" s="344"/>
      <c r="BL125" s="344"/>
      <c r="BM125" s="344"/>
      <c r="BN125" s="344"/>
      <c r="BO125" s="344"/>
      <c r="BP125" s="344"/>
      <c r="BQ125" s="344"/>
      <c r="BR125" s="344"/>
      <c r="BS125" s="344"/>
      <c r="BT125" s="344"/>
      <c r="BU125" s="344"/>
      <c r="BV125" s="344"/>
    </row>
    <row r="126" spans="63:74" x14ac:dyDescent="0.25">
      <c r="BK126" s="344"/>
      <c r="BL126" s="344"/>
      <c r="BM126" s="344"/>
      <c r="BN126" s="344"/>
      <c r="BO126" s="344"/>
      <c r="BP126" s="344"/>
      <c r="BQ126" s="344"/>
      <c r="BR126" s="344"/>
      <c r="BS126" s="344"/>
      <c r="BT126" s="344"/>
      <c r="BU126" s="344"/>
      <c r="BV126" s="344"/>
    </row>
    <row r="127" spans="63:74" x14ac:dyDescent="0.25">
      <c r="BK127" s="344"/>
      <c r="BL127" s="344"/>
      <c r="BM127" s="344"/>
      <c r="BN127" s="344"/>
      <c r="BO127" s="344"/>
      <c r="BP127" s="344"/>
      <c r="BQ127" s="344"/>
      <c r="BR127" s="344"/>
      <c r="BS127" s="344"/>
      <c r="BT127" s="344"/>
      <c r="BU127" s="344"/>
      <c r="BV127" s="344"/>
    </row>
    <row r="128" spans="63:74" x14ac:dyDescent="0.25">
      <c r="BK128" s="344"/>
      <c r="BL128" s="344"/>
      <c r="BM128" s="344"/>
      <c r="BN128" s="344"/>
      <c r="BO128" s="344"/>
      <c r="BP128" s="344"/>
      <c r="BQ128" s="344"/>
      <c r="BR128" s="344"/>
      <c r="BS128" s="344"/>
      <c r="BT128" s="344"/>
      <c r="BU128" s="344"/>
      <c r="BV128" s="344"/>
    </row>
    <row r="129" spans="63:74" x14ac:dyDescent="0.25">
      <c r="BK129" s="344"/>
      <c r="BL129" s="344"/>
      <c r="BM129" s="344"/>
      <c r="BN129" s="344"/>
      <c r="BO129" s="344"/>
      <c r="BP129" s="344"/>
      <c r="BQ129" s="344"/>
      <c r="BR129" s="344"/>
      <c r="BS129" s="344"/>
      <c r="BT129" s="344"/>
      <c r="BU129" s="344"/>
      <c r="BV129" s="344"/>
    </row>
    <row r="130" spans="63:74" x14ac:dyDescent="0.25">
      <c r="BK130" s="344"/>
      <c r="BL130" s="344"/>
      <c r="BM130" s="344"/>
      <c r="BN130" s="344"/>
      <c r="BO130" s="344"/>
      <c r="BP130" s="344"/>
      <c r="BQ130" s="344"/>
      <c r="BR130" s="344"/>
      <c r="BS130" s="344"/>
      <c r="BT130" s="344"/>
      <c r="BU130" s="344"/>
      <c r="BV130" s="344"/>
    </row>
    <row r="131" spans="63:74" x14ac:dyDescent="0.25">
      <c r="BK131" s="344"/>
      <c r="BL131" s="344"/>
      <c r="BM131" s="344"/>
      <c r="BN131" s="344"/>
      <c r="BO131" s="344"/>
      <c r="BP131" s="344"/>
      <c r="BQ131" s="344"/>
      <c r="BR131" s="344"/>
      <c r="BS131" s="344"/>
      <c r="BT131" s="344"/>
      <c r="BU131" s="344"/>
      <c r="BV131" s="344"/>
    </row>
    <row r="132" spans="63:74" x14ac:dyDescent="0.25">
      <c r="BK132" s="344"/>
      <c r="BL132" s="344"/>
      <c r="BM132" s="344"/>
      <c r="BN132" s="344"/>
      <c r="BO132" s="344"/>
      <c r="BP132" s="344"/>
      <c r="BQ132" s="344"/>
      <c r="BR132" s="344"/>
      <c r="BS132" s="344"/>
      <c r="BT132" s="344"/>
      <c r="BU132" s="344"/>
      <c r="BV132" s="344"/>
    </row>
    <row r="133" spans="63:74" x14ac:dyDescent="0.25">
      <c r="BK133" s="344"/>
      <c r="BL133" s="344"/>
      <c r="BM133" s="344"/>
      <c r="BN133" s="344"/>
      <c r="BO133" s="344"/>
      <c r="BP133" s="344"/>
      <c r="BQ133" s="344"/>
      <c r="BR133" s="344"/>
      <c r="BS133" s="344"/>
      <c r="BT133" s="344"/>
      <c r="BU133" s="344"/>
      <c r="BV133" s="344"/>
    </row>
    <row r="134" spans="63:74" x14ac:dyDescent="0.25">
      <c r="BK134" s="344"/>
      <c r="BL134" s="344"/>
      <c r="BM134" s="344"/>
      <c r="BN134" s="344"/>
      <c r="BO134" s="344"/>
      <c r="BP134" s="344"/>
      <c r="BQ134" s="344"/>
      <c r="BR134" s="344"/>
      <c r="BS134" s="344"/>
      <c r="BT134" s="344"/>
      <c r="BU134" s="344"/>
      <c r="BV134" s="344"/>
    </row>
    <row r="135" spans="63:74" x14ac:dyDescent="0.25">
      <c r="BK135" s="344"/>
      <c r="BL135" s="344"/>
      <c r="BM135" s="344"/>
      <c r="BN135" s="344"/>
      <c r="BO135" s="344"/>
      <c r="BP135" s="344"/>
      <c r="BQ135" s="344"/>
      <c r="BR135" s="344"/>
      <c r="BS135" s="344"/>
      <c r="BT135" s="344"/>
      <c r="BU135" s="344"/>
      <c r="BV135" s="344"/>
    </row>
    <row r="136" spans="63:74" x14ac:dyDescent="0.25">
      <c r="BK136" s="344"/>
      <c r="BL136" s="344"/>
      <c r="BM136" s="344"/>
      <c r="BN136" s="344"/>
      <c r="BO136" s="344"/>
      <c r="BP136" s="344"/>
      <c r="BQ136" s="344"/>
      <c r="BR136" s="344"/>
      <c r="BS136" s="344"/>
      <c r="BT136" s="344"/>
      <c r="BU136" s="344"/>
      <c r="BV136" s="344"/>
    </row>
    <row r="137" spans="63:74" x14ac:dyDescent="0.25">
      <c r="BK137" s="344"/>
      <c r="BL137" s="344"/>
      <c r="BM137" s="344"/>
      <c r="BN137" s="344"/>
      <c r="BO137" s="344"/>
      <c r="BP137" s="344"/>
      <c r="BQ137" s="344"/>
      <c r="BR137" s="344"/>
      <c r="BS137" s="344"/>
      <c r="BT137" s="344"/>
      <c r="BU137" s="344"/>
      <c r="BV137" s="344"/>
    </row>
    <row r="138" spans="63:74" x14ac:dyDescent="0.25">
      <c r="BK138" s="344"/>
      <c r="BL138" s="344"/>
      <c r="BM138" s="344"/>
      <c r="BN138" s="344"/>
      <c r="BO138" s="344"/>
      <c r="BP138" s="344"/>
      <c r="BQ138" s="344"/>
      <c r="BR138" s="344"/>
      <c r="BS138" s="344"/>
      <c r="BT138" s="344"/>
      <c r="BU138" s="344"/>
      <c r="BV138" s="344"/>
    </row>
    <row r="139" spans="63:74" x14ac:dyDescent="0.25">
      <c r="BK139" s="344"/>
      <c r="BL139" s="344"/>
      <c r="BM139" s="344"/>
      <c r="BN139" s="344"/>
      <c r="BO139" s="344"/>
      <c r="BP139" s="344"/>
      <c r="BQ139" s="344"/>
      <c r="BR139" s="344"/>
      <c r="BS139" s="344"/>
      <c r="BT139" s="344"/>
      <c r="BU139" s="344"/>
      <c r="BV139" s="344"/>
    </row>
    <row r="140" spans="63:74" x14ac:dyDescent="0.25">
      <c r="BK140" s="344"/>
      <c r="BL140" s="344"/>
      <c r="BM140" s="344"/>
      <c r="BN140" s="344"/>
      <c r="BO140" s="344"/>
      <c r="BP140" s="344"/>
      <c r="BQ140" s="344"/>
      <c r="BR140" s="344"/>
      <c r="BS140" s="344"/>
      <c r="BT140" s="344"/>
      <c r="BU140" s="344"/>
      <c r="BV140" s="344"/>
    </row>
    <row r="141" spans="63:74" x14ac:dyDescent="0.25">
      <c r="BK141" s="344"/>
      <c r="BL141" s="344"/>
      <c r="BM141" s="344"/>
      <c r="BN141" s="344"/>
      <c r="BO141" s="344"/>
      <c r="BP141" s="344"/>
      <c r="BQ141" s="344"/>
      <c r="BR141" s="344"/>
      <c r="BS141" s="344"/>
      <c r="BT141" s="344"/>
      <c r="BU141" s="344"/>
      <c r="BV141" s="344"/>
    </row>
    <row r="142" spans="63:74" x14ac:dyDescent="0.25">
      <c r="BK142" s="344"/>
      <c r="BL142" s="344"/>
      <c r="BM142" s="344"/>
      <c r="BN142" s="344"/>
      <c r="BO142" s="344"/>
      <c r="BP142" s="344"/>
      <c r="BQ142" s="344"/>
      <c r="BR142" s="344"/>
      <c r="BS142" s="344"/>
      <c r="BT142" s="344"/>
      <c r="BU142" s="344"/>
      <c r="BV142" s="344"/>
    </row>
    <row r="143" spans="63:74" x14ac:dyDescent="0.25">
      <c r="BK143" s="344"/>
      <c r="BL143" s="344"/>
      <c r="BM143" s="344"/>
      <c r="BN143" s="344"/>
      <c r="BO143" s="344"/>
      <c r="BP143" s="344"/>
      <c r="BQ143" s="344"/>
      <c r="BR143" s="344"/>
      <c r="BS143" s="344"/>
      <c r="BT143" s="344"/>
      <c r="BU143" s="344"/>
      <c r="BV143" s="344"/>
    </row>
    <row r="144" spans="63:74" x14ac:dyDescent="0.25">
      <c r="BK144" s="344"/>
      <c r="BL144" s="344"/>
      <c r="BM144" s="344"/>
      <c r="BN144" s="344"/>
      <c r="BO144" s="344"/>
      <c r="BP144" s="344"/>
      <c r="BQ144" s="344"/>
      <c r="BR144" s="344"/>
      <c r="BS144" s="344"/>
      <c r="BT144" s="344"/>
      <c r="BU144" s="344"/>
      <c r="BV144" s="344"/>
    </row>
    <row r="145" spans="63:74" x14ac:dyDescent="0.25">
      <c r="BK145" s="344"/>
      <c r="BL145" s="344"/>
      <c r="BM145" s="344"/>
      <c r="BN145" s="344"/>
      <c r="BO145" s="344"/>
      <c r="BP145" s="344"/>
      <c r="BQ145" s="344"/>
      <c r="BR145" s="344"/>
      <c r="BS145" s="344"/>
      <c r="BT145" s="344"/>
      <c r="BU145" s="344"/>
      <c r="BV145" s="344"/>
    </row>
    <row r="146" spans="63:74" x14ac:dyDescent="0.25">
      <c r="BK146" s="344"/>
      <c r="BL146" s="344"/>
      <c r="BM146" s="344"/>
      <c r="BN146" s="344"/>
      <c r="BO146" s="344"/>
      <c r="BP146" s="344"/>
      <c r="BQ146" s="344"/>
      <c r="BR146" s="344"/>
      <c r="BS146" s="344"/>
      <c r="BT146" s="344"/>
      <c r="BU146" s="344"/>
      <c r="BV146" s="344"/>
    </row>
    <row r="147" spans="63:74" x14ac:dyDescent="0.25">
      <c r="BK147" s="344"/>
      <c r="BL147" s="344"/>
      <c r="BM147" s="344"/>
      <c r="BN147" s="344"/>
      <c r="BO147" s="344"/>
      <c r="BP147" s="344"/>
      <c r="BQ147" s="344"/>
      <c r="BR147" s="344"/>
      <c r="BS147" s="344"/>
      <c r="BT147" s="344"/>
      <c r="BU147" s="344"/>
      <c r="BV147" s="344"/>
    </row>
    <row r="148" spans="63:74" x14ac:dyDescent="0.25">
      <c r="BK148" s="344"/>
      <c r="BL148" s="344"/>
      <c r="BM148" s="344"/>
      <c r="BN148" s="344"/>
      <c r="BO148" s="344"/>
      <c r="BP148" s="344"/>
      <c r="BQ148" s="344"/>
      <c r="BR148" s="344"/>
      <c r="BS148" s="344"/>
      <c r="BT148" s="344"/>
      <c r="BU148" s="344"/>
      <c r="BV148" s="344"/>
    </row>
    <row r="149" spans="63:74" x14ac:dyDescent="0.25">
      <c r="BK149" s="344"/>
      <c r="BL149" s="344"/>
      <c r="BM149" s="344"/>
      <c r="BN149" s="344"/>
      <c r="BO149" s="344"/>
      <c r="BP149" s="344"/>
      <c r="BQ149" s="344"/>
      <c r="BR149" s="344"/>
      <c r="BS149" s="344"/>
      <c r="BT149" s="344"/>
      <c r="BU149" s="344"/>
      <c r="BV149" s="344"/>
    </row>
    <row r="150" spans="63:74" x14ac:dyDescent="0.25">
      <c r="BK150" s="344"/>
      <c r="BL150" s="344"/>
      <c r="BM150" s="344"/>
      <c r="BN150" s="344"/>
      <c r="BO150" s="344"/>
      <c r="BP150" s="344"/>
      <c r="BQ150" s="344"/>
      <c r="BR150" s="344"/>
      <c r="BS150" s="344"/>
      <c r="BT150" s="344"/>
      <c r="BU150" s="344"/>
      <c r="BV150" s="344"/>
    </row>
    <row r="151" spans="63:74" x14ac:dyDescent="0.25">
      <c r="BK151" s="344"/>
      <c r="BL151" s="344"/>
      <c r="BM151" s="344"/>
      <c r="BN151" s="344"/>
      <c r="BO151" s="344"/>
      <c r="BP151" s="344"/>
      <c r="BQ151" s="344"/>
      <c r="BR151" s="344"/>
      <c r="BS151" s="344"/>
      <c r="BT151" s="344"/>
      <c r="BU151" s="344"/>
      <c r="BV151" s="344"/>
    </row>
    <row r="152" spans="63:74" x14ac:dyDescent="0.25">
      <c r="BK152" s="344"/>
      <c r="BL152" s="344"/>
      <c r="BM152" s="344"/>
      <c r="BN152" s="344"/>
      <c r="BO152" s="344"/>
      <c r="BP152" s="344"/>
      <c r="BQ152" s="344"/>
      <c r="BR152" s="344"/>
      <c r="BS152" s="344"/>
      <c r="BT152" s="344"/>
      <c r="BU152" s="344"/>
      <c r="BV152" s="344"/>
    </row>
    <row r="153" spans="63:74" x14ac:dyDescent="0.25">
      <c r="BK153" s="344"/>
      <c r="BL153" s="344"/>
      <c r="BM153" s="344"/>
      <c r="BN153" s="344"/>
      <c r="BO153" s="344"/>
      <c r="BP153" s="344"/>
      <c r="BQ153" s="344"/>
      <c r="BR153" s="344"/>
      <c r="BS153" s="344"/>
      <c r="BT153" s="344"/>
      <c r="BU153" s="344"/>
      <c r="BV153" s="344"/>
    </row>
    <row r="154" spans="63:74" x14ac:dyDescent="0.25">
      <c r="BK154" s="344"/>
      <c r="BL154" s="344"/>
      <c r="BM154" s="344"/>
      <c r="BN154" s="344"/>
      <c r="BO154" s="344"/>
      <c r="BP154" s="344"/>
      <c r="BQ154" s="344"/>
      <c r="BR154" s="344"/>
      <c r="BS154" s="344"/>
      <c r="BT154" s="344"/>
      <c r="BU154" s="344"/>
      <c r="BV154" s="344"/>
    </row>
    <row r="155" spans="63:74" x14ac:dyDescent="0.25">
      <c r="BK155" s="344"/>
      <c r="BL155" s="344"/>
      <c r="BM155" s="344"/>
      <c r="BN155" s="344"/>
      <c r="BO155" s="344"/>
      <c r="BP155" s="344"/>
      <c r="BQ155" s="344"/>
      <c r="BR155" s="344"/>
      <c r="BS155" s="344"/>
      <c r="BT155" s="344"/>
      <c r="BU155" s="344"/>
      <c r="BV155" s="344"/>
    </row>
    <row r="156" spans="63:74" x14ac:dyDescent="0.25">
      <c r="BK156" s="344"/>
      <c r="BL156" s="344"/>
      <c r="BM156" s="344"/>
      <c r="BN156" s="344"/>
      <c r="BO156" s="344"/>
      <c r="BP156" s="344"/>
      <c r="BQ156" s="344"/>
      <c r="BR156" s="344"/>
      <c r="BS156" s="344"/>
      <c r="BT156" s="344"/>
      <c r="BU156" s="344"/>
      <c r="BV156" s="344"/>
    </row>
    <row r="157" spans="63:74" x14ac:dyDescent="0.25">
      <c r="BK157" s="344"/>
      <c r="BL157" s="344"/>
      <c r="BM157" s="344"/>
      <c r="BN157" s="344"/>
      <c r="BO157" s="344"/>
      <c r="BP157" s="344"/>
      <c r="BQ157" s="344"/>
      <c r="BR157" s="344"/>
      <c r="BS157" s="344"/>
      <c r="BT157" s="344"/>
      <c r="BU157" s="344"/>
      <c r="BV157" s="344"/>
    </row>
    <row r="158" spans="63:74" x14ac:dyDescent="0.25">
      <c r="BK158" s="344"/>
      <c r="BL158" s="344"/>
      <c r="BM158" s="344"/>
      <c r="BN158" s="344"/>
      <c r="BO158" s="344"/>
      <c r="BP158" s="344"/>
      <c r="BQ158" s="344"/>
      <c r="BR158" s="344"/>
      <c r="BS158" s="344"/>
      <c r="BT158" s="344"/>
      <c r="BU158" s="344"/>
      <c r="BV158" s="344"/>
    </row>
    <row r="159" spans="63:74" x14ac:dyDescent="0.25">
      <c r="BK159" s="344"/>
      <c r="BL159" s="344"/>
      <c r="BM159" s="344"/>
      <c r="BN159" s="344"/>
      <c r="BO159" s="344"/>
      <c r="BP159" s="344"/>
      <c r="BQ159" s="344"/>
      <c r="BR159" s="344"/>
      <c r="BS159" s="344"/>
      <c r="BT159" s="344"/>
      <c r="BU159" s="344"/>
      <c r="BV159" s="344"/>
    </row>
    <row r="160" spans="63:74" x14ac:dyDescent="0.25">
      <c r="BK160" s="344"/>
      <c r="BL160" s="344"/>
      <c r="BM160" s="344"/>
      <c r="BN160" s="344"/>
      <c r="BO160" s="344"/>
      <c r="BP160" s="344"/>
      <c r="BQ160" s="344"/>
      <c r="BR160" s="344"/>
      <c r="BS160" s="344"/>
      <c r="BT160" s="344"/>
      <c r="BU160" s="344"/>
      <c r="BV160" s="344"/>
    </row>
  </sheetData>
  <mergeCells count="23">
    <mergeCell ref="B58:Q58"/>
    <mergeCell ref="B53:Q53"/>
    <mergeCell ref="B65:Q65"/>
    <mergeCell ref="B66:Q66"/>
    <mergeCell ref="A1:A2"/>
    <mergeCell ref="B64:Q64"/>
    <mergeCell ref="B56:Q56"/>
    <mergeCell ref="B61:Q61"/>
    <mergeCell ref="B62:Q62"/>
    <mergeCell ref="B63:Q63"/>
    <mergeCell ref="B57:Q57"/>
    <mergeCell ref="B52:Q52"/>
    <mergeCell ref="B54:Q54"/>
    <mergeCell ref="B55:Q55"/>
    <mergeCell ref="B60:Q60"/>
    <mergeCell ref="B59:Q59"/>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V5" activePane="bottomRight" state="frozen"/>
      <selection activeCell="BF63" sqref="BF63"/>
      <selection pane="topRight" activeCell="BF63" sqref="BF63"/>
      <selection pane="bottomLeft" activeCell="BF63" sqref="BF63"/>
      <selection pane="bottomRight" activeCell="AX11" sqref="AX11"/>
    </sheetView>
  </sheetViews>
  <sheetFormatPr defaultColWidth="9.6328125" defaultRowHeight="10.5" x14ac:dyDescent="0.25"/>
  <cols>
    <col min="1" max="1" width="11.36328125" style="112" customWidth="1"/>
    <col min="2" max="2" width="17" style="112" customWidth="1"/>
    <col min="3" max="50" width="6.6328125" style="112" customWidth="1"/>
    <col min="51" max="55" width="6.6328125" style="341" customWidth="1"/>
    <col min="56" max="58" width="6.6328125" style="602" customWidth="1"/>
    <col min="59" max="62" width="6.6328125" style="341" customWidth="1"/>
    <col min="63" max="74" width="6.6328125" style="112" customWidth="1"/>
    <col min="75" max="16384" width="9.6328125" style="112"/>
  </cols>
  <sheetData>
    <row r="1" spans="1:74" ht="15.65" customHeight="1" x14ac:dyDescent="0.3">
      <c r="A1" s="732" t="s">
        <v>794</v>
      </c>
      <c r="B1" s="806" t="s">
        <v>1351</v>
      </c>
      <c r="C1" s="807"/>
      <c r="D1" s="807"/>
      <c r="E1" s="807"/>
      <c r="F1" s="807"/>
      <c r="G1" s="807"/>
      <c r="H1" s="807"/>
      <c r="I1" s="807"/>
      <c r="J1" s="807"/>
      <c r="K1" s="807"/>
      <c r="L1" s="807"/>
      <c r="M1" s="807"/>
      <c r="N1" s="807"/>
      <c r="O1" s="807"/>
      <c r="P1" s="807"/>
      <c r="Q1" s="807"/>
      <c r="R1" s="807"/>
      <c r="S1" s="807"/>
      <c r="T1" s="807"/>
      <c r="U1" s="807"/>
      <c r="V1" s="807"/>
      <c r="W1" s="807"/>
      <c r="X1" s="807"/>
      <c r="Y1" s="807"/>
      <c r="Z1" s="807"/>
      <c r="AA1" s="807"/>
      <c r="AB1" s="807"/>
      <c r="AC1" s="807"/>
      <c r="AD1" s="807"/>
      <c r="AE1" s="807"/>
      <c r="AF1" s="807"/>
      <c r="AG1" s="807"/>
      <c r="AH1" s="807"/>
      <c r="AI1" s="807"/>
      <c r="AJ1" s="807"/>
      <c r="AK1" s="807"/>
      <c r="AL1" s="807"/>
      <c r="AM1" s="116"/>
    </row>
    <row r="2" spans="1:74" ht="13.25" customHeight="1" x14ac:dyDescent="0.25">
      <c r="A2" s="733"/>
      <c r="B2" s="486" t="str">
        <f>"U.S. Energy Information Administration  |  Short-Term Energy Outlook  - "&amp;Dates!D1</f>
        <v>U.S. Energy Information Administration  |  Short-Term Energy Outlook  - January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116"/>
    </row>
    <row r="3" spans="1:74" s="12" customFormat="1" ht="13" x14ac:dyDescent="0.3">
      <c r="A3" s="14"/>
      <c r="B3" s="15"/>
      <c r="C3" s="736">
        <f>Dates!D3</f>
        <v>2018</v>
      </c>
      <c r="D3" s="737"/>
      <c r="E3" s="737"/>
      <c r="F3" s="737"/>
      <c r="G3" s="737"/>
      <c r="H3" s="737"/>
      <c r="I3" s="737"/>
      <c r="J3" s="737"/>
      <c r="K3" s="737"/>
      <c r="L3" s="737"/>
      <c r="M3" s="737"/>
      <c r="N3" s="738"/>
      <c r="O3" s="736">
        <f>C3+1</f>
        <v>2019</v>
      </c>
      <c r="P3" s="739"/>
      <c r="Q3" s="739"/>
      <c r="R3" s="739"/>
      <c r="S3" s="739"/>
      <c r="T3" s="739"/>
      <c r="U3" s="739"/>
      <c r="V3" s="739"/>
      <c r="W3" s="739"/>
      <c r="X3" s="737"/>
      <c r="Y3" s="737"/>
      <c r="Z3" s="738"/>
      <c r="AA3" s="740">
        <f>O3+1</f>
        <v>2020</v>
      </c>
      <c r="AB3" s="737"/>
      <c r="AC3" s="737"/>
      <c r="AD3" s="737"/>
      <c r="AE3" s="737"/>
      <c r="AF3" s="737"/>
      <c r="AG3" s="737"/>
      <c r="AH3" s="737"/>
      <c r="AI3" s="737"/>
      <c r="AJ3" s="737"/>
      <c r="AK3" s="737"/>
      <c r="AL3" s="738"/>
      <c r="AM3" s="740">
        <f>AA3+1</f>
        <v>2021</v>
      </c>
      <c r="AN3" s="737"/>
      <c r="AO3" s="737"/>
      <c r="AP3" s="737"/>
      <c r="AQ3" s="737"/>
      <c r="AR3" s="737"/>
      <c r="AS3" s="737"/>
      <c r="AT3" s="737"/>
      <c r="AU3" s="737"/>
      <c r="AV3" s="737"/>
      <c r="AW3" s="737"/>
      <c r="AX3" s="738"/>
      <c r="AY3" s="740">
        <f>AM3+1</f>
        <v>2022</v>
      </c>
      <c r="AZ3" s="741"/>
      <c r="BA3" s="741"/>
      <c r="BB3" s="741"/>
      <c r="BC3" s="741"/>
      <c r="BD3" s="741"/>
      <c r="BE3" s="741"/>
      <c r="BF3" s="741"/>
      <c r="BG3" s="741"/>
      <c r="BH3" s="741"/>
      <c r="BI3" s="741"/>
      <c r="BJ3" s="742"/>
      <c r="BK3" s="740">
        <f>AY3+1</f>
        <v>2023</v>
      </c>
      <c r="BL3" s="737"/>
      <c r="BM3" s="737"/>
      <c r="BN3" s="737"/>
      <c r="BO3" s="737"/>
      <c r="BP3" s="737"/>
      <c r="BQ3" s="737"/>
      <c r="BR3" s="737"/>
      <c r="BS3" s="737"/>
      <c r="BT3" s="737"/>
      <c r="BU3" s="737"/>
      <c r="BV3" s="738"/>
    </row>
    <row r="4" spans="1:74" s="12" customFormat="1" x14ac:dyDescent="0.25">
      <c r="A4" s="16"/>
      <c r="B4" s="17"/>
      <c r="C4" s="18" t="s">
        <v>472</v>
      </c>
      <c r="D4" s="18" t="s">
        <v>473</v>
      </c>
      <c r="E4" s="18" t="s">
        <v>474</v>
      </c>
      <c r="F4" s="18" t="s">
        <v>475</v>
      </c>
      <c r="G4" s="18" t="s">
        <v>476</v>
      </c>
      <c r="H4" s="18" t="s">
        <v>477</v>
      </c>
      <c r="I4" s="18" t="s">
        <v>478</v>
      </c>
      <c r="J4" s="18" t="s">
        <v>479</v>
      </c>
      <c r="K4" s="18" t="s">
        <v>480</v>
      </c>
      <c r="L4" s="18" t="s">
        <v>481</v>
      </c>
      <c r="M4" s="18" t="s">
        <v>482</v>
      </c>
      <c r="N4" s="18" t="s">
        <v>483</v>
      </c>
      <c r="O4" s="18" t="s">
        <v>472</v>
      </c>
      <c r="P4" s="18" t="s">
        <v>473</v>
      </c>
      <c r="Q4" s="18" t="s">
        <v>474</v>
      </c>
      <c r="R4" s="18" t="s">
        <v>475</v>
      </c>
      <c r="S4" s="18" t="s">
        <v>476</v>
      </c>
      <c r="T4" s="18" t="s">
        <v>477</v>
      </c>
      <c r="U4" s="18" t="s">
        <v>478</v>
      </c>
      <c r="V4" s="18" t="s">
        <v>479</v>
      </c>
      <c r="W4" s="18" t="s">
        <v>480</v>
      </c>
      <c r="X4" s="18" t="s">
        <v>481</v>
      </c>
      <c r="Y4" s="18" t="s">
        <v>482</v>
      </c>
      <c r="Z4" s="18" t="s">
        <v>483</v>
      </c>
      <c r="AA4" s="18" t="s">
        <v>472</v>
      </c>
      <c r="AB4" s="18" t="s">
        <v>473</v>
      </c>
      <c r="AC4" s="18" t="s">
        <v>474</v>
      </c>
      <c r="AD4" s="18" t="s">
        <v>475</v>
      </c>
      <c r="AE4" s="18" t="s">
        <v>476</v>
      </c>
      <c r="AF4" s="18" t="s">
        <v>477</v>
      </c>
      <c r="AG4" s="18" t="s">
        <v>478</v>
      </c>
      <c r="AH4" s="18" t="s">
        <v>479</v>
      </c>
      <c r="AI4" s="18" t="s">
        <v>480</v>
      </c>
      <c r="AJ4" s="18" t="s">
        <v>481</v>
      </c>
      <c r="AK4" s="18" t="s">
        <v>482</v>
      </c>
      <c r="AL4" s="18" t="s">
        <v>483</v>
      </c>
      <c r="AM4" s="18" t="s">
        <v>472</v>
      </c>
      <c r="AN4" s="18" t="s">
        <v>473</v>
      </c>
      <c r="AO4" s="18" t="s">
        <v>474</v>
      </c>
      <c r="AP4" s="18" t="s">
        <v>475</v>
      </c>
      <c r="AQ4" s="18" t="s">
        <v>476</v>
      </c>
      <c r="AR4" s="18" t="s">
        <v>477</v>
      </c>
      <c r="AS4" s="18" t="s">
        <v>478</v>
      </c>
      <c r="AT4" s="18" t="s">
        <v>479</v>
      </c>
      <c r="AU4" s="18" t="s">
        <v>480</v>
      </c>
      <c r="AV4" s="18" t="s">
        <v>481</v>
      </c>
      <c r="AW4" s="18" t="s">
        <v>482</v>
      </c>
      <c r="AX4" s="18" t="s">
        <v>483</v>
      </c>
      <c r="AY4" s="18" t="s">
        <v>472</v>
      </c>
      <c r="AZ4" s="18" t="s">
        <v>473</v>
      </c>
      <c r="BA4" s="18" t="s">
        <v>474</v>
      </c>
      <c r="BB4" s="18" t="s">
        <v>475</v>
      </c>
      <c r="BC4" s="18" t="s">
        <v>476</v>
      </c>
      <c r="BD4" s="18" t="s">
        <v>477</v>
      </c>
      <c r="BE4" s="18" t="s">
        <v>478</v>
      </c>
      <c r="BF4" s="18" t="s">
        <v>479</v>
      </c>
      <c r="BG4" s="18" t="s">
        <v>480</v>
      </c>
      <c r="BH4" s="18" t="s">
        <v>481</v>
      </c>
      <c r="BI4" s="18" t="s">
        <v>482</v>
      </c>
      <c r="BJ4" s="18" t="s">
        <v>483</v>
      </c>
      <c r="BK4" s="18" t="s">
        <v>472</v>
      </c>
      <c r="BL4" s="18" t="s">
        <v>473</v>
      </c>
      <c r="BM4" s="18" t="s">
        <v>474</v>
      </c>
      <c r="BN4" s="18" t="s">
        <v>475</v>
      </c>
      <c r="BO4" s="18" t="s">
        <v>476</v>
      </c>
      <c r="BP4" s="18" t="s">
        <v>477</v>
      </c>
      <c r="BQ4" s="18" t="s">
        <v>478</v>
      </c>
      <c r="BR4" s="18" t="s">
        <v>479</v>
      </c>
      <c r="BS4" s="18" t="s">
        <v>480</v>
      </c>
      <c r="BT4" s="18" t="s">
        <v>481</v>
      </c>
      <c r="BU4" s="18" t="s">
        <v>482</v>
      </c>
      <c r="BV4" s="18" t="s">
        <v>483</v>
      </c>
    </row>
    <row r="5" spans="1:74" ht="11.15" customHeight="1" x14ac:dyDescent="0.25">
      <c r="A5" s="111"/>
      <c r="B5" s="114" t="s">
        <v>7</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381"/>
      <c r="AZ5" s="381"/>
      <c r="BA5" s="381"/>
      <c r="BB5" s="381"/>
      <c r="BC5" s="381"/>
      <c r="BD5" s="115"/>
      <c r="BE5" s="115"/>
      <c r="BF5" s="115"/>
      <c r="BG5" s="115"/>
      <c r="BH5" s="115"/>
      <c r="BI5" s="381"/>
      <c r="BJ5" s="381"/>
      <c r="BK5" s="381"/>
      <c r="BL5" s="381"/>
      <c r="BM5" s="381"/>
      <c r="BN5" s="381"/>
      <c r="BO5" s="381"/>
      <c r="BP5" s="381"/>
      <c r="BQ5" s="381"/>
      <c r="BR5" s="381"/>
      <c r="BS5" s="381"/>
      <c r="BT5" s="381"/>
      <c r="BU5" s="381"/>
      <c r="BV5" s="381"/>
    </row>
    <row r="6" spans="1:74" ht="11.15" customHeight="1" x14ac:dyDescent="0.25">
      <c r="A6" s="111" t="s">
        <v>1148</v>
      </c>
      <c r="B6" s="199" t="s">
        <v>434</v>
      </c>
      <c r="C6" s="681">
        <v>4.9784098300000004</v>
      </c>
      <c r="D6" s="681">
        <v>3.8248589900000001</v>
      </c>
      <c r="E6" s="681">
        <v>3.7746561999999999</v>
      </c>
      <c r="F6" s="681">
        <v>3.41821829</v>
      </c>
      <c r="G6" s="681">
        <v>3.1562297199999998</v>
      </c>
      <c r="H6" s="681">
        <v>3.5509333500000002</v>
      </c>
      <c r="I6" s="681">
        <v>4.94082534</v>
      </c>
      <c r="J6" s="681">
        <v>5.1076185399999998</v>
      </c>
      <c r="K6" s="681">
        <v>4.10676079</v>
      </c>
      <c r="L6" s="681">
        <v>3.3214954400000001</v>
      </c>
      <c r="M6" s="681">
        <v>3.6397468499999999</v>
      </c>
      <c r="N6" s="681">
        <v>4.2795196899999999</v>
      </c>
      <c r="O6" s="681">
        <v>4.5762745599999999</v>
      </c>
      <c r="P6" s="681">
        <v>4.0167203499999999</v>
      </c>
      <c r="Q6" s="681">
        <v>3.9068630099999999</v>
      </c>
      <c r="R6" s="681">
        <v>3.2103189799999998</v>
      </c>
      <c r="S6" s="681">
        <v>3.1302437099999998</v>
      </c>
      <c r="T6" s="681">
        <v>3.37893899</v>
      </c>
      <c r="U6" s="681">
        <v>4.96391721</v>
      </c>
      <c r="V6" s="681">
        <v>4.6723944099999999</v>
      </c>
      <c r="W6" s="681">
        <v>3.4790421500000002</v>
      </c>
      <c r="X6" s="681">
        <v>3.13440216</v>
      </c>
      <c r="Y6" s="681">
        <v>3.3656301200000001</v>
      </c>
      <c r="Z6" s="681">
        <v>4.3385714399999999</v>
      </c>
      <c r="AA6" s="681">
        <v>4.3186383900000003</v>
      </c>
      <c r="AB6" s="681">
        <v>3.7655703599999999</v>
      </c>
      <c r="AC6" s="681">
        <v>3.6246973499999999</v>
      </c>
      <c r="AD6" s="681">
        <v>3.5249499900000001</v>
      </c>
      <c r="AE6" s="681">
        <v>3.4018156400000001</v>
      </c>
      <c r="AF6" s="681">
        <v>4.0332014599999999</v>
      </c>
      <c r="AG6" s="681">
        <v>5.4464944600000003</v>
      </c>
      <c r="AH6" s="681">
        <v>5.30441568</v>
      </c>
      <c r="AI6" s="681">
        <v>3.86136474</v>
      </c>
      <c r="AJ6" s="681">
        <v>3.3181006100000001</v>
      </c>
      <c r="AK6" s="681">
        <v>3.4163056599999999</v>
      </c>
      <c r="AL6" s="681">
        <v>4.3121217100000004</v>
      </c>
      <c r="AM6" s="681">
        <v>4.6804996499999998</v>
      </c>
      <c r="AN6" s="681">
        <v>4.3102647999999997</v>
      </c>
      <c r="AO6" s="681">
        <v>3.92813605</v>
      </c>
      <c r="AP6" s="681">
        <v>3.3571209500000001</v>
      </c>
      <c r="AQ6" s="681">
        <v>3.19814511</v>
      </c>
      <c r="AR6" s="681">
        <v>4.2594970200000004</v>
      </c>
      <c r="AS6" s="681">
        <v>4.6782200700000001</v>
      </c>
      <c r="AT6" s="681">
        <v>4.9757604400000002</v>
      </c>
      <c r="AU6" s="681">
        <v>4.3053772199999996</v>
      </c>
      <c r="AV6" s="681">
        <v>3.3394081</v>
      </c>
      <c r="AW6" s="681">
        <v>3.4561063010000002</v>
      </c>
      <c r="AX6" s="681">
        <v>4.2077195247999999</v>
      </c>
      <c r="AY6" s="682">
        <v>4.4631059999999998</v>
      </c>
      <c r="AZ6" s="682">
        <v>4.026097</v>
      </c>
      <c r="BA6" s="682">
        <v>3.7145350000000001</v>
      </c>
      <c r="BB6" s="682">
        <v>3.2885110000000002</v>
      </c>
      <c r="BC6" s="682">
        <v>3.1332849999999999</v>
      </c>
      <c r="BD6" s="682">
        <v>3.9097970000000002</v>
      </c>
      <c r="BE6" s="682">
        <v>4.5914159999999997</v>
      </c>
      <c r="BF6" s="682">
        <v>4.6305560000000003</v>
      </c>
      <c r="BG6" s="682">
        <v>3.9436019999999998</v>
      </c>
      <c r="BH6" s="682">
        <v>3.3470490000000002</v>
      </c>
      <c r="BI6" s="682">
        <v>3.4258359999999999</v>
      </c>
      <c r="BJ6" s="682">
        <v>4.2276210000000001</v>
      </c>
      <c r="BK6" s="682">
        <v>4.5475940000000001</v>
      </c>
      <c r="BL6" s="682">
        <v>4.0438479999999997</v>
      </c>
      <c r="BM6" s="682">
        <v>3.7112940000000001</v>
      </c>
      <c r="BN6" s="682">
        <v>3.2677550000000002</v>
      </c>
      <c r="BO6" s="682">
        <v>3.112473</v>
      </c>
      <c r="BP6" s="682">
        <v>3.8908710000000002</v>
      </c>
      <c r="BQ6" s="682">
        <v>4.575005</v>
      </c>
      <c r="BR6" s="682">
        <v>4.6231460000000002</v>
      </c>
      <c r="BS6" s="682">
        <v>3.9446059999999998</v>
      </c>
      <c r="BT6" s="682">
        <v>3.354778</v>
      </c>
      <c r="BU6" s="682">
        <v>3.438304</v>
      </c>
      <c r="BV6" s="682">
        <v>4.2476039999999999</v>
      </c>
    </row>
    <row r="7" spans="1:74" ht="11.15" customHeight="1" x14ac:dyDescent="0.25">
      <c r="A7" s="111" t="s">
        <v>1149</v>
      </c>
      <c r="B7" s="184" t="s">
        <v>467</v>
      </c>
      <c r="C7" s="681">
        <v>13.739746520000001</v>
      </c>
      <c r="D7" s="681">
        <v>10.928913319999999</v>
      </c>
      <c r="E7" s="681">
        <v>10.77179209</v>
      </c>
      <c r="F7" s="681">
        <v>9.5476263699999997</v>
      </c>
      <c r="G7" s="681">
        <v>9.0911498500000008</v>
      </c>
      <c r="H7" s="681">
        <v>10.76555383</v>
      </c>
      <c r="I7" s="681">
        <v>14.27730002</v>
      </c>
      <c r="J7" s="681">
        <v>14.64571718</v>
      </c>
      <c r="K7" s="681">
        <v>12.736082359999999</v>
      </c>
      <c r="L7" s="681">
        <v>9.6873388400000007</v>
      </c>
      <c r="M7" s="681">
        <v>9.6868814299999997</v>
      </c>
      <c r="N7" s="681">
        <v>11.702286170000001</v>
      </c>
      <c r="O7" s="681">
        <v>12.642286500000001</v>
      </c>
      <c r="P7" s="681">
        <v>11.579719839999999</v>
      </c>
      <c r="Q7" s="681">
        <v>11.03245562</v>
      </c>
      <c r="R7" s="681">
        <v>8.6702734100000001</v>
      </c>
      <c r="S7" s="681">
        <v>8.6479317099999999</v>
      </c>
      <c r="T7" s="681">
        <v>10.429937860000001</v>
      </c>
      <c r="U7" s="681">
        <v>14.92537377</v>
      </c>
      <c r="V7" s="681">
        <v>14.24490597</v>
      </c>
      <c r="W7" s="681">
        <v>11.188164889999999</v>
      </c>
      <c r="X7" s="681">
        <v>8.8757478200000008</v>
      </c>
      <c r="Y7" s="681">
        <v>9.3512532999999998</v>
      </c>
      <c r="Z7" s="681">
        <v>11.56168931</v>
      </c>
      <c r="AA7" s="681">
        <v>11.87203551</v>
      </c>
      <c r="AB7" s="681">
        <v>10.62781195</v>
      </c>
      <c r="AC7" s="681">
        <v>9.6553457199999997</v>
      </c>
      <c r="AD7" s="681">
        <v>9.56092166</v>
      </c>
      <c r="AE7" s="681">
        <v>9.3936261900000009</v>
      </c>
      <c r="AF7" s="681">
        <v>11.627076819999999</v>
      </c>
      <c r="AG7" s="681">
        <v>16.525964630000001</v>
      </c>
      <c r="AH7" s="681">
        <v>15.41647682</v>
      </c>
      <c r="AI7" s="681">
        <v>11.625415500000001</v>
      </c>
      <c r="AJ7" s="681">
        <v>9.1675438699999994</v>
      </c>
      <c r="AK7" s="681">
        <v>9.5166641199999997</v>
      </c>
      <c r="AL7" s="681">
        <v>12.25221123</v>
      </c>
      <c r="AM7" s="681">
        <v>13.09969858</v>
      </c>
      <c r="AN7" s="681">
        <v>11.96743577</v>
      </c>
      <c r="AO7" s="681">
        <v>10.923954910000001</v>
      </c>
      <c r="AP7" s="681">
        <v>8.9010892300000002</v>
      </c>
      <c r="AQ7" s="681">
        <v>9.0586611300000008</v>
      </c>
      <c r="AR7" s="681">
        <v>12.373561929999999</v>
      </c>
      <c r="AS7" s="681">
        <v>14.809121510000001</v>
      </c>
      <c r="AT7" s="681">
        <v>15.013498029999999</v>
      </c>
      <c r="AU7" s="681">
        <v>12.037648170000001</v>
      </c>
      <c r="AV7" s="681">
        <v>9.2773356699999994</v>
      </c>
      <c r="AW7" s="681">
        <v>9.9177742772999995</v>
      </c>
      <c r="AX7" s="681">
        <v>11.843981790000001</v>
      </c>
      <c r="AY7" s="682">
        <v>12.398949999999999</v>
      </c>
      <c r="AZ7" s="682">
        <v>11.249549999999999</v>
      </c>
      <c r="BA7" s="682">
        <v>10.5646</v>
      </c>
      <c r="BB7" s="682">
        <v>8.9199730000000006</v>
      </c>
      <c r="BC7" s="682">
        <v>9.0426339999999996</v>
      </c>
      <c r="BD7" s="682">
        <v>11.808669999999999</v>
      </c>
      <c r="BE7" s="682">
        <v>14.290240000000001</v>
      </c>
      <c r="BF7" s="682">
        <v>13.879849999999999</v>
      </c>
      <c r="BG7" s="682">
        <v>11.140090000000001</v>
      </c>
      <c r="BH7" s="682">
        <v>9.3986180000000008</v>
      </c>
      <c r="BI7" s="682">
        <v>9.9298800000000007</v>
      </c>
      <c r="BJ7" s="682">
        <v>12.013260000000001</v>
      </c>
      <c r="BK7" s="682">
        <v>13.01582</v>
      </c>
      <c r="BL7" s="682">
        <v>11.453379999999999</v>
      </c>
      <c r="BM7" s="682">
        <v>10.69688</v>
      </c>
      <c r="BN7" s="682">
        <v>8.9911359999999991</v>
      </c>
      <c r="BO7" s="682">
        <v>9.106503</v>
      </c>
      <c r="BP7" s="682">
        <v>11.88997</v>
      </c>
      <c r="BQ7" s="682">
        <v>14.37947</v>
      </c>
      <c r="BR7" s="682">
        <v>13.96152</v>
      </c>
      <c r="BS7" s="682">
        <v>11.20359</v>
      </c>
      <c r="BT7" s="682">
        <v>9.4548950000000005</v>
      </c>
      <c r="BU7" s="682">
        <v>9.9922070000000005</v>
      </c>
      <c r="BV7" s="682">
        <v>12.094469999999999</v>
      </c>
    </row>
    <row r="8" spans="1:74" ht="11.15" customHeight="1" x14ac:dyDescent="0.25">
      <c r="A8" s="111" t="s">
        <v>1150</v>
      </c>
      <c r="B8" s="199" t="s">
        <v>435</v>
      </c>
      <c r="C8" s="681">
        <v>19.605311839999999</v>
      </c>
      <c r="D8" s="681">
        <v>15.386109920000001</v>
      </c>
      <c r="E8" s="681">
        <v>14.775852710000001</v>
      </c>
      <c r="F8" s="681">
        <v>13.19357044</v>
      </c>
      <c r="G8" s="681">
        <v>13.8744098</v>
      </c>
      <c r="H8" s="681">
        <v>16.800191989999998</v>
      </c>
      <c r="I8" s="681">
        <v>20.374713079999999</v>
      </c>
      <c r="J8" s="681">
        <v>19.554273689999999</v>
      </c>
      <c r="K8" s="681">
        <v>15.752044440000001</v>
      </c>
      <c r="L8" s="681">
        <v>13.15571989</v>
      </c>
      <c r="M8" s="681">
        <v>14.581142509999999</v>
      </c>
      <c r="N8" s="681">
        <v>16.771709680000001</v>
      </c>
      <c r="O8" s="681">
        <v>18.356074150000001</v>
      </c>
      <c r="P8" s="681">
        <v>15.930966959999999</v>
      </c>
      <c r="Q8" s="681">
        <v>15.76099853</v>
      </c>
      <c r="R8" s="681">
        <v>11.89039936</v>
      </c>
      <c r="S8" s="681">
        <v>12.040481529999999</v>
      </c>
      <c r="T8" s="681">
        <v>14.385836319999999</v>
      </c>
      <c r="U8" s="681">
        <v>21.24761749</v>
      </c>
      <c r="V8" s="681">
        <v>18.050308430000001</v>
      </c>
      <c r="W8" s="681">
        <v>15.151234909999999</v>
      </c>
      <c r="X8" s="681">
        <v>12.57402518</v>
      </c>
      <c r="Y8" s="681">
        <v>14.384101749999999</v>
      </c>
      <c r="Z8" s="681">
        <v>16.414629430000002</v>
      </c>
      <c r="AA8" s="681">
        <v>16.737911279999999</v>
      </c>
      <c r="AB8" s="681">
        <v>15.668232529999999</v>
      </c>
      <c r="AC8" s="681">
        <v>14.0031675</v>
      </c>
      <c r="AD8" s="681">
        <v>12.889508559999999</v>
      </c>
      <c r="AE8" s="681">
        <v>13.42886107</v>
      </c>
      <c r="AF8" s="681">
        <v>17.517107589999998</v>
      </c>
      <c r="AG8" s="681">
        <v>22.877345760000001</v>
      </c>
      <c r="AH8" s="681">
        <v>19.676960940000001</v>
      </c>
      <c r="AI8" s="681">
        <v>14.06120518</v>
      </c>
      <c r="AJ8" s="681">
        <v>12.78016912</v>
      </c>
      <c r="AK8" s="681">
        <v>13.29829011</v>
      </c>
      <c r="AL8" s="681">
        <v>17.372549200000002</v>
      </c>
      <c r="AM8" s="681">
        <v>18.083397210000001</v>
      </c>
      <c r="AN8" s="681">
        <v>17.594698789999999</v>
      </c>
      <c r="AO8" s="681">
        <v>14.4407231</v>
      </c>
      <c r="AP8" s="681">
        <v>12.24925958</v>
      </c>
      <c r="AQ8" s="681">
        <v>13.000256670000001</v>
      </c>
      <c r="AR8" s="681">
        <v>17.82427491</v>
      </c>
      <c r="AS8" s="681">
        <v>19.735552330000001</v>
      </c>
      <c r="AT8" s="681">
        <v>21.214649690000002</v>
      </c>
      <c r="AU8" s="681">
        <v>15.319850860000001</v>
      </c>
      <c r="AV8" s="681">
        <v>13.185946299999999</v>
      </c>
      <c r="AW8" s="681">
        <v>14.189792138</v>
      </c>
      <c r="AX8" s="681">
        <v>16.624198393</v>
      </c>
      <c r="AY8" s="682">
        <v>17.80705</v>
      </c>
      <c r="AZ8" s="682">
        <v>15.90024</v>
      </c>
      <c r="BA8" s="682">
        <v>14.296799999999999</v>
      </c>
      <c r="BB8" s="682">
        <v>12.374930000000001</v>
      </c>
      <c r="BC8" s="682">
        <v>13.212999999999999</v>
      </c>
      <c r="BD8" s="682">
        <v>16.41104</v>
      </c>
      <c r="BE8" s="682">
        <v>19.599049999999998</v>
      </c>
      <c r="BF8" s="682">
        <v>18.98753</v>
      </c>
      <c r="BG8" s="682">
        <v>14.29758</v>
      </c>
      <c r="BH8" s="682">
        <v>13.4153</v>
      </c>
      <c r="BI8" s="682">
        <v>14.126200000000001</v>
      </c>
      <c r="BJ8" s="682">
        <v>16.976489999999998</v>
      </c>
      <c r="BK8" s="682">
        <v>18.412410000000001</v>
      </c>
      <c r="BL8" s="682">
        <v>16.041309999999999</v>
      </c>
      <c r="BM8" s="682">
        <v>14.41005</v>
      </c>
      <c r="BN8" s="682">
        <v>12.50634</v>
      </c>
      <c r="BO8" s="682">
        <v>13.369070000000001</v>
      </c>
      <c r="BP8" s="682">
        <v>16.60585</v>
      </c>
      <c r="BQ8" s="682">
        <v>19.82572</v>
      </c>
      <c r="BR8" s="682">
        <v>19.200949999999999</v>
      </c>
      <c r="BS8" s="682">
        <v>14.46917</v>
      </c>
      <c r="BT8" s="682">
        <v>13.57856</v>
      </c>
      <c r="BU8" s="682">
        <v>14.29275</v>
      </c>
      <c r="BV8" s="682">
        <v>17.166350000000001</v>
      </c>
    </row>
    <row r="9" spans="1:74" ht="11.15" customHeight="1" x14ac:dyDescent="0.25">
      <c r="A9" s="111" t="s">
        <v>1151</v>
      </c>
      <c r="B9" s="199" t="s">
        <v>436</v>
      </c>
      <c r="C9" s="681">
        <v>11.682786699999999</v>
      </c>
      <c r="D9" s="681">
        <v>9.4894463299999998</v>
      </c>
      <c r="E9" s="681">
        <v>8.5618102</v>
      </c>
      <c r="F9" s="681">
        <v>7.5099264799999998</v>
      </c>
      <c r="G9" s="681">
        <v>7.7827904999999999</v>
      </c>
      <c r="H9" s="681">
        <v>9.9305015799999996</v>
      </c>
      <c r="I9" s="681">
        <v>10.898288409999999</v>
      </c>
      <c r="J9" s="681">
        <v>10.36038329</v>
      </c>
      <c r="K9" s="681">
        <v>8.3569863200000007</v>
      </c>
      <c r="L9" s="681">
        <v>7.1866276200000003</v>
      </c>
      <c r="M9" s="681">
        <v>8.2162980500000007</v>
      </c>
      <c r="N9" s="681">
        <v>9.9157645999999993</v>
      </c>
      <c r="O9" s="681">
        <v>10.86702755</v>
      </c>
      <c r="P9" s="681">
        <v>10.04088939</v>
      </c>
      <c r="Q9" s="681">
        <v>9.3598401899999999</v>
      </c>
      <c r="R9" s="681">
        <v>6.7161692999999998</v>
      </c>
      <c r="S9" s="681">
        <v>6.8652936699999998</v>
      </c>
      <c r="T9" s="681">
        <v>8.3015278400000003</v>
      </c>
      <c r="U9" s="681">
        <v>10.723289640000001</v>
      </c>
      <c r="V9" s="681">
        <v>9.9258875999999994</v>
      </c>
      <c r="W9" s="681">
        <v>8.6715675000000001</v>
      </c>
      <c r="X9" s="681">
        <v>7.4262229800000004</v>
      </c>
      <c r="Y9" s="681">
        <v>7.9830678400000004</v>
      </c>
      <c r="Z9" s="681">
        <v>9.7146445200000002</v>
      </c>
      <c r="AA9" s="681">
        <v>10.387684070000001</v>
      </c>
      <c r="AB9" s="681">
        <v>9.1875534600000002</v>
      </c>
      <c r="AC9" s="681">
        <v>8.2129949700000004</v>
      </c>
      <c r="AD9" s="681">
        <v>7.2827261600000002</v>
      </c>
      <c r="AE9" s="681">
        <v>6.9974212600000003</v>
      </c>
      <c r="AF9" s="681">
        <v>9.6987454</v>
      </c>
      <c r="AG9" s="681">
        <v>11.756293960000001</v>
      </c>
      <c r="AH9" s="681">
        <v>10.40604849</v>
      </c>
      <c r="AI9" s="681">
        <v>8.0103664800000001</v>
      </c>
      <c r="AJ9" s="681">
        <v>7.1942678200000003</v>
      </c>
      <c r="AK9" s="681">
        <v>7.5511615399999998</v>
      </c>
      <c r="AL9" s="681">
        <v>9.9922243900000005</v>
      </c>
      <c r="AM9" s="681">
        <v>10.597568620000001</v>
      </c>
      <c r="AN9" s="681">
        <v>10.772391450000001</v>
      </c>
      <c r="AO9" s="681">
        <v>8.5644026400000008</v>
      </c>
      <c r="AP9" s="681">
        <v>6.9608793100000002</v>
      </c>
      <c r="AQ9" s="681">
        <v>6.9258528000000004</v>
      </c>
      <c r="AR9" s="681">
        <v>9.7826295200000004</v>
      </c>
      <c r="AS9" s="681">
        <v>11.04788911</v>
      </c>
      <c r="AT9" s="681">
        <v>11.167608059999999</v>
      </c>
      <c r="AU9" s="681">
        <v>8.7880400400000003</v>
      </c>
      <c r="AV9" s="681">
        <v>7.1532866999999998</v>
      </c>
      <c r="AW9" s="681">
        <v>7.6062970496000002</v>
      </c>
      <c r="AX9" s="681">
        <v>10.02618681</v>
      </c>
      <c r="AY9" s="682">
        <v>11.182829999999999</v>
      </c>
      <c r="AZ9" s="682">
        <v>9.9487389999999998</v>
      </c>
      <c r="BA9" s="682">
        <v>8.7355660000000004</v>
      </c>
      <c r="BB9" s="682">
        <v>7.2952430000000001</v>
      </c>
      <c r="BC9" s="682">
        <v>7.3627599999999997</v>
      </c>
      <c r="BD9" s="682">
        <v>9.3617430000000006</v>
      </c>
      <c r="BE9" s="682">
        <v>11.424939999999999</v>
      </c>
      <c r="BF9" s="682">
        <v>11.27261</v>
      </c>
      <c r="BG9" s="682">
        <v>8.6882160000000006</v>
      </c>
      <c r="BH9" s="682">
        <v>7.726388</v>
      </c>
      <c r="BI9" s="682">
        <v>8.351286</v>
      </c>
      <c r="BJ9" s="682">
        <v>10.262449999999999</v>
      </c>
      <c r="BK9" s="682">
        <v>11.93378</v>
      </c>
      <c r="BL9" s="682">
        <v>10.20997</v>
      </c>
      <c r="BM9" s="682">
        <v>9.1445539999999994</v>
      </c>
      <c r="BN9" s="682">
        <v>7.5479669999999999</v>
      </c>
      <c r="BO9" s="682">
        <v>7.5415210000000004</v>
      </c>
      <c r="BP9" s="682">
        <v>9.4645250000000001</v>
      </c>
      <c r="BQ9" s="682">
        <v>11.48537</v>
      </c>
      <c r="BR9" s="682">
        <v>11.266019999999999</v>
      </c>
      <c r="BS9" s="682">
        <v>8.6544120000000007</v>
      </c>
      <c r="BT9" s="682">
        <v>7.7107919999999996</v>
      </c>
      <c r="BU9" s="682">
        <v>8.4159299999999995</v>
      </c>
      <c r="BV9" s="682">
        <v>10.471109999999999</v>
      </c>
    </row>
    <row r="10" spans="1:74" ht="11.15" customHeight="1" x14ac:dyDescent="0.25">
      <c r="A10" s="111" t="s">
        <v>1152</v>
      </c>
      <c r="B10" s="199" t="s">
        <v>437</v>
      </c>
      <c r="C10" s="681">
        <v>39.502893360000002</v>
      </c>
      <c r="D10" s="681">
        <v>27.621241189999999</v>
      </c>
      <c r="E10" s="681">
        <v>26.69687493</v>
      </c>
      <c r="F10" s="681">
        <v>24.000994939999998</v>
      </c>
      <c r="G10" s="681">
        <v>26.597595519999999</v>
      </c>
      <c r="H10" s="681">
        <v>33.509462229999997</v>
      </c>
      <c r="I10" s="681">
        <v>37.969052249999997</v>
      </c>
      <c r="J10" s="681">
        <v>37.284708530000003</v>
      </c>
      <c r="K10" s="681">
        <v>34.215143640000001</v>
      </c>
      <c r="L10" s="681">
        <v>28.755258619999999</v>
      </c>
      <c r="M10" s="681">
        <v>26.931502519999999</v>
      </c>
      <c r="N10" s="681">
        <v>31.050250309999999</v>
      </c>
      <c r="O10" s="681">
        <v>33.077730850000002</v>
      </c>
      <c r="P10" s="681">
        <v>28.277057920000001</v>
      </c>
      <c r="Q10" s="681">
        <v>27.336504009999999</v>
      </c>
      <c r="R10" s="681">
        <v>23.35973409</v>
      </c>
      <c r="S10" s="681">
        <v>28.447192350000002</v>
      </c>
      <c r="T10" s="681">
        <v>33.133936949999999</v>
      </c>
      <c r="U10" s="681">
        <v>39.459492480000002</v>
      </c>
      <c r="V10" s="681">
        <v>37.738492880000003</v>
      </c>
      <c r="W10" s="681">
        <v>34.850831939999999</v>
      </c>
      <c r="X10" s="681">
        <v>28.255969360000002</v>
      </c>
      <c r="Y10" s="681">
        <v>26.503740730000001</v>
      </c>
      <c r="Z10" s="681">
        <v>29.989234530000001</v>
      </c>
      <c r="AA10" s="681">
        <v>30.836395509999999</v>
      </c>
      <c r="AB10" s="681">
        <v>27.866012690000002</v>
      </c>
      <c r="AC10" s="681">
        <v>26.013938540000002</v>
      </c>
      <c r="AD10" s="681">
        <v>25.34871644</v>
      </c>
      <c r="AE10" s="681">
        <v>27.48565868</v>
      </c>
      <c r="AF10" s="681">
        <v>33.98047218</v>
      </c>
      <c r="AG10" s="681">
        <v>42.264159460000002</v>
      </c>
      <c r="AH10" s="681">
        <v>40.25387602</v>
      </c>
      <c r="AI10" s="681">
        <v>32.879230730000003</v>
      </c>
      <c r="AJ10" s="681">
        <v>26.674506560000001</v>
      </c>
      <c r="AK10" s="681">
        <v>25.787146979999999</v>
      </c>
      <c r="AL10" s="681">
        <v>33.313067259999997</v>
      </c>
      <c r="AM10" s="681">
        <v>35.071454549999999</v>
      </c>
      <c r="AN10" s="681">
        <v>31.976983799999999</v>
      </c>
      <c r="AO10" s="681">
        <v>28.170561620000001</v>
      </c>
      <c r="AP10" s="681">
        <v>24.394054539999999</v>
      </c>
      <c r="AQ10" s="681">
        <v>27.301676130000001</v>
      </c>
      <c r="AR10" s="681">
        <v>33.356407750000002</v>
      </c>
      <c r="AS10" s="681">
        <v>38.547220770000003</v>
      </c>
      <c r="AT10" s="681">
        <v>39.447870539999997</v>
      </c>
      <c r="AU10" s="681">
        <v>33.463602219999999</v>
      </c>
      <c r="AV10" s="681">
        <v>27.753770329999998</v>
      </c>
      <c r="AW10" s="681">
        <v>26.91949365</v>
      </c>
      <c r="AX10" s="681">
        <v>30.806140999</v>
      </c>
      <c r="AY10" s="682">
        <v>31.89114</v>
      </c>
      <c r="AZ10" s="682">
        <v>29.802610000000001</v>
      </c>
      <c r="BA10" s="682">
        <v>27.341049999999999</v>
      </c>
      <c r="BB10" s="682">
        <v>24.370200000000001</v>
      </c>
      <c r="BC10" s="682">
        <v>27.296309999999998</v>
      </c>
      <c r="BD10" s="682">
        <v>33.44238</v>
      </c>
      <c r="BE10" s="682">
        <v>38.895600000000002</v>
      </c>
      <c r="BF10" s="682">
        <v>38.067839999999997</v>
      </c>
      <c r="BG10" s="682">
        <v>32.869540000000001</v>
      </c>
      <c r="BH10" s="682">
        <v>27.769130000000001</v>
      </c>
      <c r="BI10" s="682">
        <v>26.212569999999999</v>
      </c>
      <c r="BJ10" s="682">
        <v>31.43834</v>
      </c>
      <c r="BK10" s="682">
        <v>34.720460000000003</v>
      </c>
      <c r="BL10" s="682">
        <v>30.615670000000001</v>
      </c>
      <c r="BM10" s="682">
        <v>27.961110000000001</v>
      </c>
      <c r="BN10" s="682">
        <v>24.853580000000001</v>
      </c>
      <c r="BO10" s="682">
        <v>27.818760000000001</v>
      </c>
      <c r="BP10" s="682">
        <v>34.130209999999998</v>
      </c>
      <c r="BQ10" s="682">
        <v>39.684629999999999</v>
      </c>
      <c r="BR10" s="682">
        <v>38.860039999999998</v>
      </c>
      <c r="BS10" s="682">
        <v>33.57226</v>
      </c>
      <c r="BT10" s="682">
        <v>28.340789999999998</v>
      </c>
      <c r="BU10" s="682">
        <v>26.683869999999999</v>
      </c>
      <c r="BV10" s="682">
        <v>31.9483</v>
      </c>
    </row>
    <row r="11" spans="1:74" ht="11.15" customHeight="1" x14ac:dyDescent="0.25">
      <c r="A11" s="111" t="s">
        <v>1153</v>
      </c>
      <c r="B11" s="199" t="s">
        <v>438</v>
      </c>
      <c r="C11" s="681">
        <v>14.229210569999999</v>
      </c>
      <c r="D11" s="681">
        <v>10.281393080000001</v>
      </c>
      <c r="E11" s="681">
        <v>8.3272754800000008</v>
      </c>
      <c r="F11" s="681">
        <v>7.7021746899999997</v>
      </c>
      <c r="G11" s="681">
        <v>8.4985416100000002</v>
      </c>
      <c r="H11" s="681">
        <v>11.112104459999999</v>
      </c>
      <c r="I11" s="681">
        <v>12.68791914</v>
      </c>
      <c r="J11" s="681">
        <v>12.27476476</v>
      </c>
      <c r="K11" s="681">
        <v>11.33544863</v>
      </c>
      <c r="L11" s="681">
        <v>8.9573701499999991</v>
      </c>
      <c r="M11" s="681">
        <v>8.48702866</v>
      </c>
      <c r="N11" s="681">
        <v>10.59235479</v>
      </c>
      <c r="O11" s="681">
        <v>11.2755068</v>
      </c>
      <c r="P11" s="681">
        <v>9.8572122699999998</v>
      </c>
      <c r="Q11" s="681">
        <v>9.1380073300000006</v>
      </c>
      <c r="R11" s="681">
        <v>7.3449317499999998</v>
      </c>
      <c r="S11" s="681">
        <v>8.2012887400000007</v>
      </c>
      <c r="T11" s="681">
        <v>10.311439249999999</v>
      </c>
      <c r="U11" s="681">
        <v>12.426140370000001</v>
      </c>
      <c r="V11" s="681">
        <v>12.39281879</v>
      </c>
      <c r="W11" s="681">
        <v>11.85890976</v>
      </c>
      <c r="X11" s="681">
        <v>9.0864553400000005</v>
      </c>
      <c r="Y11" s="681">
        <v>8.4714711400000002</v>
      </c>
      <c r="Z11" s="681">
        <v>9.9155815300000008</v>
      </c>
      <c r="AA11" s="681">
        <v>10.10147523</v>
      </c>
      <c r="AB11" s="681">
        <v>9.7534541200000007</v>
      </c>
      <c r="AC11" s="681">
        <v>8.5206274900000007</v>
      </c>
      <c r="AD11" s="681">
        <v>7.4300166499999998</v>
      </c>
      <c r="AE11" s="681">
        <v>7.91833103</v>
      </c>
      <c r="AF11" s="681">
        <v>10.203291869999999</v>
      </c>
      <c r="AG11" s="681">
        <v>12.96812347</v>
      </c>
      <c r="AH11" s="681">
        <v>12.753705699999999</v>
      </c>
      <c r="AI11" s="681">
        <v>10.694378459999999</v>
      </c>
      <c r="AJ11" s="681">
        <v>7.7526206499999999</v>
      </c>
      <c r="AK11" s="681">
        <v>7.5493484899999999</v>
      </c>
      <c r="AL11" s="681">
        <v>10.70050786</v>
      </c>
      <c r="AM11" s="681">
        <v>12.25636926</v>
      </c>
      <c r="AN11" s="681">
        <v>11.746017549999999</v>
      </c>
      <c r="AO11" s="681">
        <v>9.4674064799999993</v>
      </c>
      <c r="AP11" s="681">
        <v>7.4820441000000004</v>
      </c>
      <c r="AQ11" s="681">
        <v>7.7277173499999998</v>
      </c>
      <c r="AR11" s="681">
        <v>10.11904962</v>
      </c>
      <c r="AS11" s="681">
        <v>12.19709235</v>
      </c>
      <c r="AT11" s="681">
        <v>12.723450529999999</v>
      </c>
      <c r="AU11" s="681">
        <v>10.833576620000001</v>
      </c>
      <c r="AV11" s="681">
        <v>8.2884915699999997</v>
      </c>
      <c r="AW11" s="681">
        <v>8.1619501012000004</v>
      </c>
      <c r="AX11" s="681">
        <v>9.6746162961</v>
      </c>
      <c r="AY11" s="682">
        <v>10.575340000000001</v>
      </c>
      <c r="AZ11" s="682">
        <v>10.64831</v>
      </c>
      <c r="BA11" s="682">
        <v>8.9682530000000007</v>
      </c>
      <c r="BB11" s="682">
        <v>7.5715960000000004</v>
      </c>
      <c r="BC11" s="682">
        <v>7.8423160000000003</v>
      </c>
      <c r="BD11" s="682">
        <v>10.403689999999999</v>
      </c>
      <c r="BE11" s="682">
        <v>12.479900000000001</v>
      </c>
      <c r="BF11" s="682">
        <v>12.809699999999999</v>
      </c>
      <c r="BG11" s="682">
        <v>10.854889999999999</v>
      </c>
      <c r="BH11" s="682">
        <v>8.5001920000000002</v>
      </c>
      <c r="BI11" s="682">
        <v>7.8915050000000004</v>
      </c>
      <c r="BJ11" s="682">
        <v>9.9126010000000004</v>
      </c>
      <c r="BK11" s="682">
        <v>12.343920000000001</v>
      </c>
      <c r="BL11" s="682">
        <v>11.051410000000001</v>
      </c>
      <c r="BM11" s="682">
        <v>9.2413869999999996</v>
      </c>
      <c r="BN11" s="682">
        <v>7.7084809999999999</v>
      </c>
      <c r="BO11" s="682">
        <v>7.9270350000000001</v>
      </c>
      <c r="BP11" s="682">
        <v>10.51118</v>
      </c>
      <c r="BQ11" s="682">
        <v>12.603529999999999</v>
      </c>
      <c r="BR11" s="682">
        <v>12.93061</v>
      </c>
      <c r="BS11" s="682">
        <v>10.972060000000001</v>
      </c>
      <c r="BT11" s="682">
        <v>8.5934249999999999</v>
      </c>
      <c r="BU11" s="682">
        <v>7.9764080000000002</v>
      </c>
      <c r="BV11" s="682">
        <v>10.015639999999999</v>
      </c>
    </row>
    <row r="12" spans="1:74" ht="11.15" customHeight="1" x14ac:dyDescent="0.25">
      <c r="A12" s="111" t="s">
        <v>1154</v>
      </c>
      <c r="B12" s="199" t="s">
        <v>439</v>
      </c>
      <c r="C12" s="681">
        <v>23.36415719</v>
      </c>
      <c r="D12" s="681">
        <v>17.72243009</v>
      </c>
      <c r="E12" s="681">
        <v>14.087088290000001</v>
      </c>
      <c r="F12" s="681">
        <v>13.207970270000001</v>
      </c>
      <c r="G12" s="681">
        <v>16.630676210000001</v>
      </c>
      <c r="H12" s="681">
        <v>23.651459580000001</v>
      </c>
      <c r="I12" s="681">
        <v>26.13751392</v>
      </c>
      <c r="J12" s="681">
        <v>25.99498294</v>
      </c>
      <c r="K12" s="681">
        <v>22.352705530000001</v>
      </c>
      <c r="L12" s="681">
        <v>17.777376610000001</v>
      </c>
      <c r="M12" s="681">
        <v>14.502626169999999</v>
      </c>
      <c r="N12" s="681">
        <v>17.280476230000001</v>
      </c>
      <c r="O12" s="681">
        <v>19.24409558</v>
      </c>
      <c r="P12" s="681">
        <v>16.794847529999998</v>
      </c>
      <c r="Q12" s="681">
        <v>16.05708387</v>
      </c>
      <c r="R12" s="681">
        <v>12.997320869999999</v>
      </c>
      <c r="S12" s="681">
        <v>15.646555340000001</v>
      </c>
      <c r="T12" s="681">
        <v>20.788260900000001</v>
      </c>
      <c r="U12" s="681">
        <v>25.030437790000001</v>
      </c>
      <c r="V12" s="681">
        <v>26.597568899999999</v>
      </c>
      <c r="W12" s="681">
        <v>24.831094159999999</v>
      </c>
      <c r="X12" s="681">
        <v>19.645582189999999</v>
      </c>
      <c r="Y12" s="681">
        <v>14.73844267</v>
      </c>
      <c r="Z12" s="681">
        <v>16.634364219999998</v>
      </c>
      <c r="AA12" s="681">
        <v>17.499084369999999</v>
      </c>
      <c r="AB12" s="681">
        <v>16.589204519999999</v>
      </c>
      <c r="AC12" s="681">
        <v>15.13628814</v>
      </c>
      <c r="AD12" s="681">
        <v>14.405236589999999</v>
      </c>
      <c r="AE12" s="681">
        <v>16.70774188</v>
      </c>
      <c r="AF12" s="681">
        <v>22.034402350000001</v>
      </c>
      <c r="AG12" s="681">
        <v>27.171694039999998</v>
      </c>
      <c r="AH12" s="681">
        <v>26.945831370000001</v>
      </c>
      <c r="AI12" s="681">
        <v>22.693767189999999</v>
      </c>
      <c r="AJ12" s="681">
        <v>16.89739904</v>
      </c>
      <c r="AK12" s="681">
        <v>14.229838579999999</v>
      </c>
      <c r="AL12" s="681">
        <v>17.757755970000002</v>
      </c>
      <c r="AM12" s="681">
        <v>20.475551719999999</v>
      </c>
      <c r="AN12" s="681">
        <v>18.476167440000001</v>
      </c>
      <c r="AO12" s="681">
        <v>17.89429908</v>
      </c>
      <c r="AP12" s="681">
        <v>13.513175179999999</v>
      </c>
      <c r="AQ12" s="681">
        <v>15.297573659999999</v>
      </c>
      <c r="AR12" s="681">
        <v>21.178024270000002</v>
      </c>
      <c r="AS12" s="681">
        <v>25.471044849999998</v>
      </c>
      <c r="AT12" s="681">
        <v>26.671977770000002</v>
      </c>
      <c r="AU12" s="681">
        <v>23.961622380000001</v>
      </c>
      <c r="AV12" s="681">
        <v>17.423660559999998</v>
      </c>
      <c r="AW12" s="681">
        <v>14.51988141</v>
      </c>
      <c r="AX12" s="681">
        <v>16.082960337999999</v>
      </c>
      <c r="AY12" s="682">
        <v>17.798680000000001</v>
      </c>
      <c r="AZ12" s="682">
        <v>14.79252</v>
      </c>
      <c r="BA12" s="682">
        <v>15.79186</v>
      </c>
      <c r="BB12" s="682">
        <v>13.41014</v>
      </c>
      <c r="BC12" s="682">
        <v>16.11994</v>
      </c>
      <c r="BD12" s="682">
        <v>22.35256</v>
      </c>
      <c r="BE12" s="682">
        <v>26.793389999999999</v>
      </c>
      <c r="BF12" s="682">
        <v>27.973600000000001</v>
      </c>
      <c r="BG12" s="682">
        <v>23.98255</v>
      </c>
      <c r="BH12" s="682">
        <v>17.1678</v>
      </c>
      <c r="BI12" s="682">
        <v>14.646520000000001</v>
      </c>
      <c r="BJ12" s="682">
        <v>17.297540000000001</v>
      </c>
      <c r="BK12" s="682">
        <v>20.7347</v>
      </c>
      <c r="BL12" s="682">
        <v>15.989710000000001</v>
      </c>
      <c r="BM12" s="682">
        <v>16.70157</v>
      </c>
      <c r="BN12" s="682">
        <v>13.84291</v>
      </c>
      <c r="BO12" s="682">
        <v>16.510919999999999</v>
      </c>
      <c r="BP12" s="682">
        <v>22.89405</v>
      </c>
      <c r="BQ12" s="682">
        <v>27.39864</v>
      </c>
      <c r="BR12" s="682">
        <v>28.582129999999999</v>
      </c>
      <c r="BS12" s="682">
        <v>24.48405</v>
      </c>
      <c r="BT12" s="682">
        <v>17.513500000000001</v>
      </c>
      <c r="BU12" s="682">
        <v>14.925230000000001</v>
      </c>
      <c r="BV12" s="682">
        <v>17.622920000000001</v>
      </c>
    </row>
    <row r="13" spans="1:74" ht="11.15" customHeight="1" x14ac:dyDescent="0.25">
      <c r="A13" s="111" t="s">
        <v>1155</v>
      </c>
      <c r="B13" s="199" t="s">
        <v>440</v>
      </c>
      <c r="C13" s="681">
        <v>7.8831828000000002</v>
      </c>
      <c r="D13" s="681">
        <v>6.8251513499999996</v>
      </c>
      <c r="E13" s="681">
        <v>6.8396683999999999</v>
      </c>
      <c r="F13" s="681">
        <v>6.6015816899999997</v>
      </c>
      <c r="G13" s="681">
        <v>7.5780062299999997</v>
      </c>
      <c r="H13" s="681">
        <v>9.8366750100000004</v>
      </c>
      <c r="I13" s="681">
        <v>12.155610129999999</v>
      </c>
      <c r="J13" s="681">
        <v>11.64467818</v>
      </c>
      <c r="K13" s="681">
        <v>9.3269585700000004</v>
      </c>
      <c r="L13" s="681">
        <v>6.7239480499999997</v>
      </c>
      <c r="M13" s="681">
        <v>6.7052214499999998</v>
      </c>
      <c r="N13" s="681">
        <v>8.1908792199999993</v>
      </c>
      <c r="O13" s="681">
        <v>8.4362484700000007</v>
      </c>
      <c r="P13" s="681">
        <v>7.5641654999999997</v>
      </c>
      <c r="Q13" s="681">
        <v>7.1613440600000002</v>
      </c>
      <c r="R13" s="681">
        <v>6.4480374300000003</v>
      </c>
      <c r="S13" s="681">
        <v>6.74090291</v>
      </c>
      <c r="T13" s="681">
        <v>8.9826649300000003</v>
      </c>
      <c r="U13" s="681">
        <v>11.76230168</v>
      </c>
      <c r="V13" s="681">
        <v>12.046127350000001</v>
      </c>
      <c r="W13" s="681">
        <v>9.2217606599999993</v>
      </c>
      <c r="X13" s="681">
        <v>7.05674285</v>
      </c>
      <c r="Y13" s="681">
        <v>6.8023598999999999</v>
      </c>
      <c r="Z13" s="681">
        <v>8.2351843099999993</v>
      </c>
      <c r="AA13" s="681">
        <v>8.3094690799999995</v>
      </c>
      <c r="AB13" s="681">
        <v>7.3563062500000003</v>
      </c>
      <c r="AC13" s="681">
        <v>6.8904589500000002</v>
      </c>
      <c r="AD13" s="681">
        <v>6.9392554999999998</v>
      </c>
      <c r="AE13" s="681">
        <v>8.6914824700000004</v>
      </c>
      <c r="AF13" s="681">
        <v>10.16705807</v>
      </c>
      <c r="AG13" s="681">
        <v>12.94493696</v>
      </c>
      <c r="AH13" s="681">
        <v>13.298877640000001</v>
      </c>
      <c r="AI13" s="681">
        <v>9.9067571399999999</v>
      </c>
      <c r="AJ13" s="681">
        <v>8.1011965400000001</v>
      </c>
      <c r="AK13" s="681">
        <v>7.2687996999999998</v>
      </c>
      <c r="AL13" s="681">
        <v>8.69604277</v>
      </c>
      <c r="AM13" s="681">
        <v>8.7663539299999993</v>
      </c>
      <c r="AN13" s="681">
        <v>7.4877958900000001</v>
      </c>
      <c r="AO13" s="681">
        <v>7.4709040299999998</v>
      </c>
      <c r="AP13" s="681">
        <v>7.1324847900000004</v>
      </c>
      <c r="AQ13" s="681">
        <v>8.1150494200000001</v>
      </c>
      <c r="AR13" s="681">
        <v>11.61052771</v>
      </c>
      <c r="AS13" s="681">
        <v>13.06081339</v>
      </c>
      <c r="AT13" s="681">
        <v>12.249859300000001</v>
      </c>
      <c r="AU13" s="681">
        <v>9.9058184699999998</v>
      </c>
      <c r="AV13" s="681">
        <v>7.1369490400000002</v>
      </c>
      <c r="AW13" s="681">
        <v>7.0945211541999997</v>
      </c>
      <c r="AX13" s="681">
        <v>8.4884086225999997</v>
      </c>
      <c r="AY13" s="682">
        <v>8.5599959999999999</v>
      </c>
      <c r="AZ13" s="682">
        <v>7.1747829999999997</v>
      </c>
      <c r="BA13" s="682">
        <v>7.1968920000000001</v>
      </c>
      <c r="BB13" s="682">
        <v>6.8839769999999998</v>
      </c>
      <c r="BC13" s="682">
        <v>8.0053660000000004</v>
      </c>
      <c r="BD13" s="682">
        <v>10.47602</v>
      </c>
      <c r="BE13" s="682">
        <v>12.34126</v>
      </c>
      <c r="BF13" s="682">
        <v>12.4246</v>
      </c>
      <c r="BG13" s="682">
        <v>9.8475409999999997</v>
      </c>
      <c r="BH13" s="682">
        <v>7.3855110000000002</v>
      </c>
      <c r="BI13" s="682">
        <v>7.4058299999999999</v>
      </c>
      <c r="BJ13" s="682">
        <v>8.5564359999999997</v>
      </c>
      <c r="BK13" s="682">
        <v>8.7698300000000007</v>
      </c>
      <c r="BL13" s="682">
        <v>7.2732130000000002</v>
      </c>
      <c r="BM13" s="682">
        <v>7.3160259999999999</v>
      </c>
      <c r="BN13" s="682">
        <v>6.9797279999999997</v>
      </c>
      <c r="BO13" s="682">
        <v>8.1085239999999992</v>
      </c>
      <c r="BP13" s="682">
        <v>10.614800000000001</v>
      </c>
      <c r="BQ13" s="682">
        <v>12.50498</v>
      </c>
      <c r="BR13" s="682">
        <v>12.59108</v>
      </c>
      <c r="BS13" s="682">
        <v>9.9811350000000001</v>
      </c>
      <c r="BT13" s="682">
        <v>7.4876719999999999</v>
      </c>
      <c r="BU13" s="682">
        <v>7.5094139999999996</v>
      </c>
      <c r="BV13" s="682">
        <v>8.6790699999999994</v>
      </c>
    </row>
    <row r="14" spans="1:74" ht="11.15" customHeight="1" x14ac:dyDescent="0.25">
      <c r="A14" s="111" t="s">
        <v>1156</v>
      </c>
      <c r="B14" s="199" t="s">
        <v>241</v>
      </c>
      <c r="C14" s="681">
        <v>13.49420215</v>
      </c>
      <c r="D14" s="681">
        <v>11.28343948</v>
      </c>
      <c r="E14" s="681">
        <v>12.977829849999999</v>
      </c>
      <c r="F14" s="681">
        <v>9.8970306699999995</v>
      </c>
      <c r="G14" s="681">
        <v>10.280284440000001</v>
      </c>
      <c r="H14" s="681">
        <v>10.402222800000001</v>
      </c>
      <c r="I14" s="681">
        <v>13.74502964</v>
      </c>
      <c r="J14" s="681">
        <v>16.236672519999999</v>
      </c>
      <c r="K14" s="681">
        <v>10.343938189999999</v>
      </c>
      <c r="L14" s="681">
        <v>11.088002790000001</v>
      </c>
      <c r="M14" s="681">
        <v>10.639510639999999</v>
      </c>
      <c r="N14" s="681">
        <v>12.9813828</v>
      </c>
      <c r="O14" s="681">
        <v>14.39873137</v>
      </c>
      <c r="P14" s="681">
        <v>12.186597949999999</v>
      </c>
      <c r="Q14" s="681">
        <v>12.48005165</v>
      </c>
      <c r="R14" s="681">
        <v>9.4034843499999994</v>
      </c>
      <c r="S14" s="681">
        <v>10.252670910000001</v>
      </c>
      <c r="T14" s="681">
        <v>10.038707029999999</v>
      </c>
      <c r="U14" s="681">
        <v>12.80832019</v>
      </c>
      <c r="V14" s="681">
        <v>14.010720579999999</v>
      </c>
      <c r="W14" s="681">
        <v>11.922164069999999</v>
      </c>
      <c r="X14" s="681">
        <v>11.53395942</v>
      </c>
      <c r="Y14" s="681">
        <v>10.44991982</v>
      </c>
      <c r="Z14" s="681">
        <v>13.837265650000001</v>
      </c>
      <c r="AA14" s="681">
        <v>13.908775009999999</v>
      </c>
      <c r="AB14" s="681">
        <v>10.92071646</v>
      </c>
      <c r="AC14" s="681">
        <v>11.79588072</v>
      </c>
      <c r="AD14" s="681">
        <v>10.00354976</v>
      </c>
      <c r="AE14" s="681">
        <v>11.27712738</v>
      </c>
      <c r="AF14" s="681">
        <v>11.88903973</v>
      </c>
      <c r="AG14" s="681">
        <v>14.7635626</v>
      </c>
      <c r="AH14" s="681">
        <v>14.48215048</v>
      </c>
      <c r="AI14" s="681">
        <v>13.69589584</v>
      </c>
      <c r="AJ14" s="681">
        <v>13.19604977</v>
      </c>
      <c r="AK14" s="681">
        <v>10.592235909999999</v>
      </c>
      <c r="AL14" s="681">
        <v>14.896388350000001</v>
      </c>
      <c r="AM14" s="681">
        <v>13.64251679</v>
      </c>
      <c r="AN14" s="681">
        <v>12.236510320000001</v>
      </c>
      <c r="AO14" s="681">
        <v>13.14765369</v>
      </c>
      <c r="AP14" s="681">
        <v>9.8078381199999995</v>
      </c>
      <c r="AQ14" s="681">
        <v>10.483372360000001</v>
      </c>
      <c r="AR14" s="681">
        <v>11.93293471</v>
      </c>
      <c r="AS14" s="681">
        <v>15.359322880000001</v>
      </c>
      <c r="AT14" s="681">
        <v>14.76002312</v>
      </c>
      <c r="AU14" s="681">
        <v>12.841205649999999</v>
      </c>
      <c r="AV14" s="681">
        <v>10.324675409999999</v>
      </c>
      <c r="AW14" s="681">
        <v>10.538684676999999</v>
      </c>
      <c r="AX14" s="681">
        <v>14.596597860999999</v>
      </c>
      <c r="AY14" s="682">
        <v>13.219849999999999</v>
      </c>
      <c r="AZ14" s="682">
        <v>11.605420000000001</v>
      </c>
      <c r="BA14" s="682">
        <v>12.13862</v>
      </c>
      <c r="BB14" s="682">
        <v>9.5356690000000004</v>
      </c>
      <c r="BC14" s="682">
        <v>10.36539</v>
      </c>
      <c r="BD14" s="682">
        <v>11.289199999999999</v>
      </c>
      <c r="BE14" s="682">
        <v>13.715490000000001</v>
      </c>
      <c r="BF14" s="682">
        <v>13.58925</v>
      </c>
      <c r="BG14" s="682">
        <v>12.27068</v>
      </c>
      <c r="BH14" s="682">
        <v>10.04852</v>
      </c>
      <c r="BI14" s="682">
        <v>10.817410000000001</v>
      </c>
      <c r="BJ14" s="682">
        <v>14.520020000000001</v>
      </c>
      <c r="BK14" s="682">
        <v>13.119400000000001</v>
      </c>
      <c r="BL14" s="682">
        <v>11.48606</v>
      </c>
      <c r="BM14" s="682">
        <v>12.03044</v>
      </c>
      <c r="BN14" s="682">
        <v>9.4617590000000007</v>
      </c>
      <c r="BO14" s="682">
        <v>10.35463</v>
      </c>
      <c r="BP14" s="682">
        <v>11.276400000000001</v>
      </c>
      <c r="BQ14" s="682">
        <v>13.691940000000001</v>
      </c>
      <c r="BR14" s="682">
        <v>13.56888</v>
      </c>
      <c r="BS14" s="682">
        <v>12.25911</v>
      </c>
      <c r="BT14" s="682">
        <v>10.079800000000001</v>
      </c>
      <c r="BU14" s="682">
        <v>10.83009</v>
      </c>
      <c r="BV14" s="682">
        <v>14.54895</v>
      </c>
    </row>
    <row r="15" spans="1:74" ht="11.15" customHeight="1" x14ac:dyDescent="0.25">
      <c r="A15" s="111" t="s">
        <v>1157</v>
      </c>
      <c r="B15" s="199" t="s">
        <v>242</v>
      </c>
      <c r="C15" s="681">
        <v>0.43748281999999999</v>
      </c>
      <c r="D15" s="681">
        <v>0.38829643000000003</v>
      </c>
      <c r="E15" s="681">
        <v>0.40558284999999999</v>
      </c>
      <c r="F15" s="681">
        <v>0.37452195999999999</v>
      </c>
      <c r="G15" s="681">
        <v>0.35831512999999998</v>
      </c>
      <c r="H15" s="681">
        <v>0.35379435999999997</v>
      </c>
      <c r="I15" s="681">
        <v>0.37979830999999997</v>
      </c>
      <c r="J15" s="681">
        <v>0.39269463999999998</v>
      </c>
      <c r="K15" s="681">
        <v>0.38372412</v>
      </c>
      <c r="L15" s="681">
        <v>0.39561489</v>
      </c>
      <c r="M15" s="681">
        <v>0.39999825</v>
      </c>
      <c r="N15" s="681">
        <v>0.41578027000000001</v>
      </c>
      <c r="O15" s="681">
        <v>0.44357437999999999</v>
      </c>
      <c r="P15" s="681">
        <v>0.35982470999999999</v>
      </c>
      <c r="Q15" s="681">
        <v>0.37226680000000001</v>
      </c>
      <c r="R15" s="681">
        <v>0.34315230000000002</v>
      </c>
      <c r="S15" s="681">
        <v>0.35851045999999998</v>
      </c>
      <c r="T15" s="681">
        <v>0.36491989000000002</v>
      </c>
      <c r="U15" s="681">
        <v>0.40199847999999999</v>
      </c>
      <c r="V15" s="681">
        <v>0.40383085000000002</v>
      </c>
      <c r="W15" s="681">
        <v>0.39195666000000001</v>
      </c>
      <c r="X15" s="681">
        <v>0.40810094000000002</v>
      </c>
      <c r="Y15" s="681">
        <v>0.40293485000000001</v>
      </c>
      <c r="Z15" s="681">
        <v>0.43691171000000001</v>
      </c>
      <c r="AA15" s="681">
        <v>0.47074290000000002</v>
      </c>
      <c r="AB15" s="681">
        <v>0.38801957999999998</v>
      </c>
      <c r="AC15" s="681">
        <v>0.40154337000000001</v>
      </c>
      <c r="AD15" s="681">
        <v>0.37432175000000001</v>
      </c>
      <c r="AE15" s="681">
        <v>0.37887750999999997</v>
      </c>
      <c r="AF15" s="681">
        <v>0.38765516</v>
      </c>
      <c r="AG15" s="681">
        <v>0.38956628999999998</v>
      </c>
      <c r="AH15" s="681">
        <v>0.4008043</v>
      </c>
      <c r="AI15" s="681">
        <v>0.39551195</v>
      </c>
      <c r="AJ15" s="681">
        <v>0.43208215</v>
      </c>
      <c r="AK15" s="681">
        <v>0.45114546999999999</v>
      </c>
      <c r="AL15" s="681">
        <v>0.46788960000000002</v>
      </c>
      <c r="AM15" s="681">
        <v>0.45397376</v>
      </c>
      <c r="AN15" s="681">
        <v>0.40165171999999999</v>
      </c>
      <c r="AO15" s="681">
        <v>0.42240938</v>
      </c>
      <c r="AP15" s="681">
        <v>0.37916989000000001</v>
      </c>
      <c r="AQ15" s="681">
        <v>0.38082716999999999</v>
      </c>
      <c r="AR15" s="681">
        <v>0.38334950000000001</v>
      </c>
      <c r="AS15" s="681">
        <v>0.40287965999999997</v>
      </c>
      <c r="AT15" s="681">
        <v>0.40934302</v>
      </c>
      <c r="AU15" s="681">
        <v>0.39105648999999998</v>
      </c>
      <c r="AV15" s="681">
        <v>0.40984429</v>
      </c>
      <c r="AW15" s="681">
        <v>0.43539030000000001</v>
      </c>
      <c r="AX15" s="681">
        <v>0.45489245</v>
      </c>
      <c r="AY15" s="682">
        <v>0.44417279999999998</v>
      </c>
      <c r="AZ15" s="682">
        <v>0.39381969999999999</v>
      </c>
      <c r="BA15" s="682">
        <v>0.41498550000000001</v>
      </c>
      <c r="BB15" s="682">
        <v>0.37256539999999999</v>
      </c>
      <c r="BC15" s="682">
        <v>0.3745173</v>
      </c>
      <c r="BD15" s="682">
        <v>0.3777334</v>
      </c>
      <c r="BE15" s="682">
        <v>0.39890720000000002</v>
      </c>
      <c r="BF15" s="682">
        <v>0.40691250000000001</v>
      </c>
      <c r="BG15" s="682">
        <v>0.38906639999999998</v>
      </c>
      <c r="BH15" s="682">
        <v>0.40849940000000001</v>
      </c>
      <c r="BI15" s="682">
        <v>0.43451620000000002</v>
      </c>
      <c r="BJ15" s="682">
        <v>0.45535330000000002</v>
      </c>
      <c r="BK15" s="682">
        <v>0.4455538</v>
      </c>
      <c r="BL15" s="682">
        <v>0.39566390000000001</v>
      </c>
      <c r="BM15" s="682">
        <v>0.41730810000000002</v>
      </c>
      <c r="BN15" s="682">
        <v>0.37482989999999999</v>
      </c>
      <c r="BO15" s="682">
        <v>0.37677050000000001</v>
      </c>
      <c r="BP15" s="682">
        <v>0.37997379999999997</v>
      </c>
      <c r="BQ15" s="682">
        <v>0.40044980000000002</v>
      </c>
      <c r="BR15" s="682">
        <v>0.40793040000000003</v>
      </c>
      <c r="BS15" s="682">
        <v>0.38990950000000002</v>
      </c>
      <c r="BT15" s="682">
        <v>0.40917910000000002</v>
      </c>
      <c r="BU15" s="682">
        <v>0.43514779999999997</v>
      </c>
      <c r="BV15" s="682">
        <v>0.45583210000000002</v>
      </c>
    </row>
    <row r="16" spans="1:74" ht="11.15" customHeight="1" x14ac:dyDescent="0.25">
      <c r="A16" s="111" t="s">
        <v>1158</v>
      </c>
      <c r="B16" s="199" t="s">
        <v>442</v>
      </c>
      <c r="C16" s="681">
        <v>148.91738377999999</v>
      </c>
      <c r="D16" s="681">
        <v>113.75128017999999</v>
      </c>
      <c r="E16" s="681">
        <v>107.218431</v>
      </c>
      <c r="F16" s="681">
        <v>95.453615799999994</v>
      </c>
      <c r="G16" s="681">
        <v>103.84799901</v>
      </c>
      <c r="H16" s="681">
        <v>129.91289918999999</v>
      </c>
      <c r="I16" s="681">
        <v>153.56605024000001</v>
      </c>
      <c r="J16" s="681">
        <v>153.49649427</v>
      </c>
      <c r="K16" s="681">
        <v>128.90979259</v>
      </c>
      <c r="L16" s="681">
        <v>107.0487529</v>
      </c>
      <c r="M16" s="681">
        <v>103.78995653</v>
      </c>
      <c r="N16" s="681">
        <v>123.18040376</v>
      </c>
      <c r="O16" s="681">
        <v>133.31755021000001</v>
      </c>
      <c r="P16" s="681">
        <v>116.60800242000001</v>
      </c>
      <c r="Q16" s="681">
        <v>112.60541507000001</v>
      </c>
      <c r="R16" s="681">
        <v>90.383821839999996</v>
      </c>
      <c r="S16" s="681">
        <v>100.33107133</v>
      </c>
      <c r="T16" s="681">
        <v>120.11616995999999</v>
      </c>
      <c r="U16" s="681">
        <v>153.74888910000001</v>
      </c>
      <c r="V16" s="681">
        <v>150.08305576000001</v>
      </c>
      <c r="W16" s="681">
        <v>131.5667267</v>
      </c>
      <c r="X16" s="681">
        <v>107.99720824000001</v>
      </c>
      <c r="Y16" s="681">
        <v>102.45292212</v>
      </c>
      <c r="Z16" s="681">
        <v>121.07807665</v>
      </c>
      <c r="AA16" s="681">
        <v>124.44221134999999</v>
      </c>
      <c r="AB16" s="681">
        <v>112.12288192</v>
      </c>
      <c r="AC16" s="681">
        <v>104.25494275</v>
      </c>
      <c r="AD16" s="681">
        <v>97.759203060000004</v>
      </c>
      <c r="AE16" s="681">
        <v>105.68094311</v>
      </c>
      <c r="AF16" s="681">
        <v>131.53805062999999</v>
      </c>
      <c r="AG16" s="681">
        <v>167.10814163000001</v>
      </c>
      <c r="AH16" s="681">
        <v>158.93914744</v>
      </c>
      <c r="AI16" s="681">
        <v>127.82389320999999</v>
      </c>
      <c r="AJ16" s="681">
        <v>105.51393613</v>
      </c>
      <c r="AK16" s="681">
        <v>99.660936559999996</v>
      </c>
      <c r="AL16" s="681">
        <v>129.76075834</v>
      </c>
      <c r="AM16" s="681">
        <v>137.12738407000001</v>
      </c>
      <c r="AN16" s="681">
        <v>126.96991753</v>
      </c>
      <c r="AO16" s="681">
        <v>114.43045098</v>
      </c>
      <c r="AP16" s="681">
        <v>94.177115689999994</v>
      </c>
      <c r="AQ16" s="681">
        <v>101.4891318</v>
      </c>
      <c r="AR16" s="681">
        <v>132.82025694000001</v>
      </c>
      <c r="AS16" s="681">
        <v>155.30915691999999</v>
      </c>
      <c r="AT16" s="681">
        <v>158.6340405</v>
      </c>
      <c r="AU16" s="681">
        <v>131.84779811999999</v>
      </c>
      <c r="AV16" s="681">
        <v>104.29336796</v>
      </c>
      <c r="AW16" s="681">
        <v>102.83989106</v>
      </c>
      <c r="AX16" s="681">
        <v>122.80570308</v>
      </c>
      <c r="AY16" s="682">
        <v>128.34110000000001</v>
      </c>
      <c r="AZ16" s="682">
        <v>115.5421</v>
      </c>
      <c r="BA16" s="682">
        <v>109.1632</v>
      </c>
      <c r="BB16" s="682">
        <v>94.022810000000007</v>
      </c>
      <c r="BC16" s="682">
        <v>102.7555</v>
      </c>
      <c r="BD16" s="682">
        <v>129.83279999999999</v>
      </c>
      <c r="BE16" s="682">
        <v>154.53020000000001</v>
      </c>
      <c r="BF16" s="682">
        <v>154.04239999999999</v>
      </c>
      <c r="BG16" s="682">
        <v>128.28380000000001</v>
      </c>
      <c r="BH16" s="682">
        <v>105.167</v>
      </c>
      <c r="BI16" s="682">
        <v>103.24160000000001</v>
      </c>
      <c r="BJ16" s="682">
        <v>125.6601</v>
      </c>
      <c r="BK16" s="682">
        <v>138.04349999999999</v>
      </c>
      <c r="BL16" s="682">
        <v>118.56019999999999</v>
      </c>
      <c r="BM16" s="682">
        <v>111.6306</v>
      </c>
      <c r="BN16" s="682">
        <v>95.534490000000005</v>
      </c>
      <c r="BO16" s="682">
        <v>104.22620000000001</v>
      </c>
      <c r="BP16" s="682">
        <v>131.65780000000001</v>
      </c>
      <c r="BQ16" s="682">
        <v>156.5497</v>
      </c>
      <c r="BR16" s="682">
        <v>155.9923</v>
      </c>
      <c r="BS16" s="682">
        <v>129.93029999999999</v>
      </c>
      <c r="BT16" s="682">
        <v>106.5234</v>
      </c>
      <c r="BU16" s="682">
        <v>104.49930000000001</v>
      </c>
      <c r="BV16" s="682">
        <v>127.25020000000001</v>
      </c>
    </row>
    <row r="17" spans="1:74" ht="11.15" customHeight="1" x14ac:dyDescent="0.25">
      <c r="A17" s="111"/>
      <c r="B17" s="113" t="s">
        <v>8</v>
      </c>
      <c r="C17" s="683"/>
      <c r="D17" s="683"/>
      <c r="E17" s="683"/>
      <c r="F17" s="683"/>
      <c r="G17" s="683"/>
      <c r="H17" s="683"/>
      <c r="I17" s="683"/>
      <c r="J17" s="683"/>
      <c r="K17" s="683"/>
      <c r="L17" s="683"/>
      <c r="M17" s="683"/>
      <c r="N17" s="683"/>
      <c r="O17" s="683"/>
      <c r="P17" s="683"/>
      <c r="Q17" s="683"/>
      <c r="R17" s="683"/>
      <c r="S17" s="683"/>
      <c r="T17" s="683"/>
      <c r="U17" s="683"/>
      <c r="V17" s="683"/>
      <c r="W17" s="683"/>
      <c r="X17" s="683"/>
      <c r="Y17" s="683"/>
      <c r="Z17" s="683"/>
      <c r="AA17" s="683"/>
      <c r="AB17" s="683"/>
      <c r="AC17" s="683"/>
      <c r="AD17" s="683"/>
      <c r="AE17" s="683"/>
      <c r="AF17" s="683"/>
      <c r="AG17" s="683"/>
      <c r="AH17" s="683"/>
      <c r="AI17" s="683"/>
      <c r="AJ17" s="683"/>
      <c r="AK17" s="683"/>
      <c r="AL17" s="683"/>
      <c r="AM17" s="683"/>
      <c r="AN17" s="683"/>
      <c r="AO17" s="683"/>
      <c r="AP17" s="683"/>
      <c r="AQ17" s="683"/>
      <c r="AR17" s="683"/>
      <c r="AS17" s="683"/>
      <c r="AT17" s="683"/>
      <c r="AU17" s="683"/>
      <c r="AV17" s="683"/>
      <c r="AW17" s="683"/>
      <c r="AX17" s="683"/>
      <c r="AY17" s="684"/>
      <c r="AZ17" s="684"/>
      <c r="BA17" s="684"/>
      <c r="BB17" s="684"/>
      <c r="BC17" s="684"/>
      <c r="BD17" s="684"/>
      <c r="BE17" s="684"/>
      <c r="BF17" s="684"/>
      <c r="BG17" s="684"/>
      <c r="BH17" s="684"/>
      <c r="BI17" s="684"/>
      <c r="BJ17" s="684"/>
      <c r="BK17" s="684"/>
      <c r="BL17" s="684"/>
      <c r="BM17" s="684"/>
      <c r="BN17" s="684"/>
      <c r="BO17" s="684"/>
      <c r="BP17" s="684"/>
      <c r="BQ17" s="684"/>
      <c r="BR17" s="684"/>
      <c r="BS17" s="684"/>
      <c r="BT17" s="684"/>
      <c r="BU17" s="684"/>
      <c r="BV17" s="684"/>
    </row>
    <row r="18" spans="1:74" ht="11.15" customHeight="1" x14ac:dyDescent="0.25">
      <c r="A18" s="111" t="s">
        <v>1159</v>
      </c>
      <c r="B18" s="199" t="s">
        <v>434</v>
      </c>
      <c r="C18" s="681">
        <v>4.6818258500000001</v>
      </c>
      <c r="D18" s="681">
        <v>4.1415562899999996</v>
      </c>
      <c r="E18" s="681">
        <v>4.0459120100000003</v>
      </c>
      <c r="F18" s="681">
        <v>3.9851409900000001</v>
      </c>
      <c r="G18" s="681">
        <v>4.1240967199999998</v>
      </c>
      <c r="H18" s="681">
        <v>4.4333009099999998</v>
      </c>
      <c r="I18" s="681">
        <v>5.0223529899999999</v>
      </c>
      <c r="J18" s="681">
        <v>5.2777183000000001</v>
      </c>
      <c r="K18" s="681">
        <v>4.5359160999999997</v>
      </c>
      <c r="L18" s="681">
        <v>4.3297677400000003</v>
      </c>
      <c r="M18" s="681">
        <v>4.0992406499999996</v>
      </c>
      <c r="N18" s="681">
        <v>4.2476225400000001</v>
      </c>
      <c r="O18" s="681">
        <v>4.5828955300000001</v>
      </c>
      <c r="P18" s="681">
        <v>4.0634858200000004</v>
      </c>
      <c r="Q18" s="681">
        <v>4.1752027199999997</v>
      </c>
      <c r="R18" s="681">
        <v>3.94692292</v>
      </c>
      <c r="S18" s="681">
        <v>3.9643462399999998</v>
      </c>
      <c r="T18" s="681">
        <v>4.2202467099999996</v>
      </c>
      <c r="U18" s="681">
        <v>5.0146561299999997</v>
      </c>
      <c r="V18" s="681">
        <v>4.7850908299999997</v>
      </c>
      <c r="W18" s="681">
        <v>4.1945436899999997</v>
      </c>
      <c r="X18" s="681">
        <v>4.1553638599999996</v>
      </c>
      <c r="Y18" s="681">
        <v>4.1253357599999996</v>
      </c>
      <c r="Z18" s="681">
        <v>4.2746368500000003</v>
      </c>
      <c r="AA18" s="681">
        <v>4.2879406299999996</v>
      </c>
      <c r="AB18" s="681">
        <v>4.0538865199999998</v>
      </c>
      <c r="AC18" s="681">
        <v>3.9435764</v>
      </c>
      <c r="AD18" s="681">
        <v>3.299912</v>
      </c>
      <c r="AE18" s="681">
        <v>3.4220077899999999</v>
      </c>
      <c r="AF18" s="681">
        <v>3.8514255999999998</v>
      </c>
      <c r="AG18" s="681">
        <v>4.5893920499999998</v>
      </c>
      <c r="AH18" s="681">
        <v>4.4931371499999999</v>
      </c>
      <c r="AI18" s="681">
        <v>4.1297577900000002</v>
      </c>
      <c r="AJ18" s="681">
        <v>3.8048276699999999</v>
      </c>
      <c r="AK18" s="681">
        <v>3.6033466399999998</v>
      </c>
      <c r="AL18" s="681">
        <v>3.9895478500000001</v>
      </c>
      <c r="AM18" s="681">
        <v>4.0417739800000003</v>
      </c>
      <c r="AN18" s="681">
        <v>3.83883522</v>
      </c>
      <c r="AO18" s="681">
        <v>3.8261969200000001</v>
      </c>
      <c r="AP18" s="681">
        <v>3.65792764</v>
      </c>
      <c r="AQ18" s="681">
        <v>3.6622367699999998</v>
      </c>
      <c r="AR18" s="681">
        <v>4.4121931300000004</v>
      </c>
      <c r="AS18" s="681">
        <v>4.3614197199999998</v>
      </c>
      <c r="AT18" s="681">
        <v>4.88378669</v>
      </c>
      <c r="AU18" s="681">
        <v>4.2558615099999999</v>
      </c>
      <c r="AV18" s="681">
        <v>3.8725998000000001</v>
      </c>
      <c r="AW18" s="681">
        <v>3.7043931304000002</v>
      </c>
      <c r="AX18" s="681">
        <v>4.0324853317000002</v>
      </c>
      <c r="AY18" s="682">
        <v>4.132479</v>
      </c>
      <c r="AZ18" s="682">
        <v>3.9000840000000001</v>
      </c>
      <c r="BA18" s="682">
        <v>3.9106260000000002</v>
      </c>
      <c r="BB18" s="682">
        <v>3.7452009999999998</v>
      </c>
      <c r="BC18" s="682">
        <v>3.7414480000000001</v>
      </c>
      <c r="BD18" s="682">
        <v>4.3177199999999996</v>
      </c>
      <c r="BE18" s="682">
        <v>4.5322659999999999</v>
      </c>
      <c r="BF18" s="682">
        <v>4.7608940000000004</v>
      </c>
      <c r="BG18" s="682">
        <v>4.2174950000000004</v>
      </c>
      <c r="BH18" s="682">
        <v>3.952051</v>
      </c>
      <c r="BI18" s="682">
        <v>3.748049</v>
      </c>
      <c r="BJ18" s="682">
        <v>4.060759</v>
      </c>
      <c r="BK18" s="682">
        <v>4.1930319999999996</v>
      </c>
      <c r="BL18" s="682">
        <v>3.936385</v>
      </c>
      <c r="BM18" s="682">
        <v>3.9324729999999999</v>
      </c>
      <c r="BN18" s="682">
        <v>3.7516590000000001</v>
      </c>
      <c r="BO18" s="682">
        <v>3.7397019999999999</v>
      </c>
      <c r="BP18" s="682">
        <v>4.3085940000000003</v>
      </c>
      <c r="BQ18" s="682">
        <v>4.5144349999999998</v>
      </c>
      <c r="BR18" s="682">
        <v>4.7369709999999996</v>
      </c>
      <c r="BS18" s="682">
        <v>4.1933509999999998</v>
      </c>
      <c r="BT18" s="682">
        <v>3.929999</v>
      </c>
      <c r="BU18" s="682">
        <v>3.726013</v>
      </c>
      <c r="BV18" s="682">
        <v>4.035812</v>
      </c>
    </row>
    <row r="19" spans="1:74" ht="11.15" customHeight="1" x14ac:dyDescent="0.25">
      <c r="A19" s="111" t="s">
        <v>1160</v>
      </c>
      <c r="B19" s="184" t="s">
        <v>467</v>
      </c>
      <c r="C19" s="681">
        <v>13.726166449999999</v>
      </c>
      <c r="D19" s="681">
        <v>12.61435279</v>
      </c>
      <c r="E19" s="681">
        <v>12.63923424</v>
      </c>
      <c r="F19" s="681">
        <v>12.0054322</v>
      </c>
      <c r="G19" s="681">
        <v>12.31498348</v>
      </c>
      <c r="H19" s="681">
        <v>13.30575035</v>
      </c>
      <c r="I19" s="681">
        <v>14.85642957</v>
      </c>
      <c r="J19" s="681">
        <v>15.251711630000001</v>
      </c>
      <c r="K19" s="681">
        <v>14.183321340000001</v>
      </c>
      <c r="L19" s="681">
        <v>13.00349634</v>
      </c>
      <c r="M19" s="681">
        <v>12.04164581</v>
      </c>
      <c r="N19" s="681">
        <v>12.831523839999999</v>
      </c>
      <c r="O19" s="681">
        <v>13.393620690000001</v>
      </c>
      <c r="P19" s="681">
        <v>12.665330839999999</v>
      </c>
      <c r="Q19" s="681">
        <v>12.68439289</v>
      </c>
      <c r="R19" s="681">
        <v>11.57102824</v>
      </c>
      <c r="S19" s="681">
        <v>12.181142619999999</v>
      </c>
      <c r="T19" s="681">
        <v>12.663085730000001</v>
      </c>
      <c r="U19" s="681">
        <v>14.39851859</v>
      </c>
      <c r="V19" s="681">
        <v>14.428890790000001</v>
      </c>
      <c r="W19" s="681">
        <v>13.21957471</v>
      </c>
      <c r="X19" s="681">
        <v>12.11908919</v>
      </c>
      <c r="Y19" s="681">
        <v>11.50830221</v>
      </c>
      <c r="Z19" s="681">
        <v>12.413237499999999</v>
      </c>
      <c r="AA19" s="681">
        <v>12.5714557</v>
      </c>
      <c r="AB19" s="681">
        <v>11.990809909999999</v>
      </c>
      <c r="AC19" s="681">
        <v>11.472205840000001</v>
      </c>
      <c r="AD19" s="681">
        <v>10.018060699999999</v>
      </c>
      <c r="AE19" s="681">
        <v>9.6777599900000002</v>
      </c>
      <c r="AF19" s="681">
        <v>11.500175219999999</v>
      </c>
      <c r="AG19" s="681">
        <v>13.68811775</v>
      </c>
      <c r="AH19" s="681">
        <v>13.296836770000001</v>
      </c>
      <c r="AI19" s="681">
        <v>12.10458232</v>
      </c>
      <c r="AJ19" s="681">
        <v>10.937414220000001</v>
      </c>
      <c r="AK19" s="681">
        <v>10.61357319</v>
      </c>
      <c r="AL19" s="681">
        <v>11.814448390000001</v>
      </c>
      <c r="AM19" s="681">
        <v>11.55398922</v>
      </c>
      <c r="AN19" s="681">
        <v>11.78211159</v>
      </c>
      <c r="AO19" s="681">
        <v>11.30381088</v>
      </c>
      <c r="AP19" s="681">
        <v>10.46606016</v>
      </c>
      <c r="AQ19" s="681">
        <v>10.637866389999999</v>
      </c>
      <c r="AR19" s="681">
        <v>12.143848200000001</v>
      </c>
      <c r="AS19" s="681">
        <v>13.599538689999999</v>
      </c>
      <c r="AT19" s="681">
        <v>13.78559647</v>
      </c>
      <c r="AU19" s="681">
        <v>12.32342038</v>
      </c>
      <c r="AV19" s="681">
        <v>11.586463739999999</v>
      </c>
      <c r="AW19" s="681">
        <v>11.016511528000001</v>
      </c>
      <c r="AX19" s="681">
        <v>11.962312995</v>
      </c>
      <c r="AY19" s="682">
        <v>11.740130000000001</v>
      </c>
      <c r="AZ19" s="682">
        <v>11.97916</v>
      </c>
      <c r="BA19" s="682">
        <v>11.56249</v>
      </c>
      <c r="BB19" s="682">
        <v>10.7446</v>
      </c>
      <c r="BC19" s="682">
        <v>10.91104</v>
      </c>
      <c r="BD19" s="682">
        <v>12.177099999999999</v>
      </c>
      <c r="BE19" s="682">
        <v>13.72653</v>
      </c>
      <c r="BF19" s="682">
        <v>13.58494</v>
      </c>
      <c r="BG19" s="682">
        <v>12.16081</v>
      </c>
      <c r="BH19" s="682">
        <v>11.70205</v>
      </c>
      <c r="BI19" s="682">
        <v>11.15709</v>
      </c>
      <c r="BJ19" s="682">
        <v>12.060779999999999</v>
      </c>
      <c r="BK19" s="682">
        <v>11.978109999999999</v>
      </c>
      <c r="BL19" s="682">
        <v>12.110189999999999</v>
      </c>
      <c r="BM19" s="682">
        <v>11.632849999999999</v>
      </c>
      <c r="BN19" s="682">
        <v>10.778829999999999</v>
      </c>
      <c r="BO19" s="682">
        <v>10.929589999999999</v>
      </c>
      <c r="BP19" s="682">
        <v>12.186540000000001</v>
      </c>
      <c r="BQ19" s="682">
        <v>13.72157</v>
      </c>
      <c r="BR19" s="682">
        <v>13.5761</v>
      </c>
      <c r="BS19" s="682">
        <v>12.14401</v>
      </c>
      <c r="BT19" s="682">
        <v>11.68695</v>
      </c>
      <c r="BU19" s="682">
        <v>11.13142</v>
      </c>
      <c r="BV19" s="682">
        <v>12.0159</v>
      </c>
    </row>
    <row r="20" spans="1:74" ht="11.15" customHeight="1" x14ac:dyDescent="0.25">
      <c r="A20" s="111" t="s">
        <v>1161</v>
      </c>
      <c r="B20" s="199" t="s">
        <v>435</v>
      </c>
      <c r="C20" s="681">
        <v>15.91155245</v>
      </c>
      <c r="D20" s="681">
        <v>13.984686229999999</v>
      </c>
      <c r="E20" s="681">
        <v>14.73023057</v>
      </c>
      <c r="F20" s="681">
        <v>13.800632950000001</v>
      </c>
      <c r="G20" s="681">
        <v>15.50411053</v>
      </c>
      <c r="H20" s="681">
        <v>16.142858440000001</v>
      </c>
      <c r="I20" s="681">
        <v>17.373788040000001</v>
      </c>
      <c r="J20" s="681">
        <v>17.758069939999999</v>
      </c>
      <c r="K20" s="681">
        <v>15.784413300000001</v>
      </c>
      <c r="L20" s="681">
        <v>15.2888951</v>
      </c>
      <c r="M20" s="681">
        <v>14.116384650000001</v>
      </c>
      <c r="N20" s="681">
        <v>14.88263486</v>
      </c>
      <c r="O20" s="681">
        <v>15.41520963</v>
      </c>
      <c r="P20" s="681">
        <v>13.912065650000001</v>
      </c>
      <c r="Q20" s="681">
        <v>14.900558240000001</v>
      </c>
      <c r="R20" s="681">
        <v>13.462809780000001</v>
      </c>
      <c r="S20" s="681">
        <v>14.349124359999999</v>
      </c>
      <c r="T20" s="681">
        <v>14.952035889999999</v>
      </c>
      <c r="U20" s="681">
        <v>17.65141229</v>
      </c>
      <c r="V20" s="681">
        <v>16.840131899999999</v>
      </c>
      <c r="W20" s="681">
        <v>15.55132768</v>
      </c>
      <c r="X20" s="681">
        <v>14.623661350000001</v>
      </c>
      <c r="Y20" s="681">
        <v>14.033848450000001</v>
      </c>
      <c r="Z20" s="681">
        <v>14.52007583</v>
      </c>
      <c r="AA20" s="681">
        <v>14.915739950000001</v>
      </c>
      <c r="AB20" s="681">
        <v>14.30168918</v>
      </c>
      <c r="AC20" s="681">
        <v>13.6481297</v>
      </c>
      <c r="AD20" s="681">
        <v>11.457210699999999</v>
      </c>
      <c r="AE20" s="681">
        <v>12.33817191</v>
      </c>
      <c r="AF20" s="681">
        <v>14.28868958</v>
      </c>
      <c r="AG20" s="681">
        <v>16.77511342</v>
      </c>
      <c r="AH20" s="681">
        <v>16.117094959999999</v>
      </c>
      <c r="AI20" s="681">
        <v>14.07101465</v>
      </c>
      <c r="AJ20" s="681">
        <v>13.7258364</v>
      </c>
      <c r="AK20" s="681">
        <v>12.899426719999999</v>
      </c>
      <c r="AL20" s="681">
        <v>14.07617494</v>
      </c>
      <c r="AM20" s="681">
        <v>14.17028825</v>
      </c>
      <c r="AN20" s="681">
        <v>13.745497820000001</v>
      </c>
      <c r="AO20" s="681">
        <v>13.753127360000001</v>
      </c>
      <c r="AP20" s="681">
        <v>12.8573305</v>
      </c>
      <c r="AQ20" s="681">
        <v>13.740108169999999</v>
      </c>
      <c r="AR20" s="681">
        <v>15.52222843</v>
      </c>
      <c r="AS20" s="681">
        <v>16.595883109999999</v>
      </c>
      <c r="AT20" s="681">
        <v>17.266119230000001</v>
      </c>
      <c r="AU20" s="681">
        <v>15.083328590000001</v>
      </c>
      <c r="AV20" s="681">
        <v>14.40288352</v>
      </c>
      <c r="AW20" s="681">
        <v>13.515051252999999</v>
      </c>
      <c r="AX20" s="681">
        <v>13.998997839999999</v>
      </c>
      <c r="AY20" s="682">
        <v>14.59867</v>
      </c>
      <c r="AZ20" s="682">
        <v>13.707039999999999</v>
      </c>
      <c r="BA20" s="682">
        <v>14.27033</v>
      </c>
      <c r="BB20" s="682">
        <v>13.21922</v>
      </c>
      <c r="BC20" s="682">
        <v>14.21271</v>
      </c>
      <c r="BD20" s="682">
        <v>15.36064</v>
      </c>
      <c r="BE20" s="682">
        <v>16.946570000000001</v>
      </c>
      <c r="BF20" s="682">
        <v>16.797280000000001</v>
      </c>
      <c r="BG20" s="682">
        <v>14.931150000000001</v>
      </c>
      <c r="BH20" s="682">
        <v>14.664820000000001</v>
      </c>
      <c r="BI20" s="682">
        <v>13.61431</v>
      </c>
      <c r="BJ20" s="682">
        <v>14.202970000000001</v>
      </c>
      <c r="BK20" s="682">
        <v>14.75389</v>
      </c>
      <c r="BL20" s="682">
        <v>13.808249999999999</v>
      </c>
      <c r="BM20" s="682">
        <v>14.33771</v>
      </c>
      <c r="BN20" s="682">
        <v>13.27266</v>
      </c>
      <c r="BO20" s="682">
        <v>14.25037</v>
      </c>
      <c r="BP20" s="682">
        <v>15.382529999999999</v>
      </c>
      <c r="BQ20" s="682">
        <v>16.949020000000001</v>
      </c>
      <c r="BR20" s="682">
        <v>16.7898</v>
      </c>
      <c r="BS20" s="682">
        <v>14.91976</v>
      </c>
      <c r="BT20" s="682">
        <v>14.65649</v>
      </c>
      <c r="BU20" s="682">
        <v>13.601000000000001</v>
      </c>
      <c r="BV20" s="682">
        <v>14.17986</v>
      </c>
    </row>
    <row r="21" spans="1:74" ht="11.15" customHeight="1" x14ac:dyDescent="0.25">
      <c r="A21" s="111" t="s">
        <v>1162</v>
      </c>
      <c r="B21" s="199" t="s">
        <v>436</v>
      </c>
      <c r="C21" s="681">
        <v>8.9191336200000002</v>
      </c>
      <c r="D21" s="681">
        <v>8.1606641300000007</v>
      </c>
      <c r="E21" s="681">
        <v>8.3252302500000006</v>
      </c>
      <c r="F21" s="681">
        <v>7.8875861199999999</v>
      </c>
      <c r="G21" s="681">
        <v>8.6484800400000008</v>
      </c>
      <c r="H21" s="681">
        <v>9.1950090299999996</v>
      </c>
      <c r="I21" s="681">
        <v>9.7635858899999999</v>
      </c>
      <c r="J21" s="681">
        <v>9.8565591799999996</v>
      </c>
      <c r="K21" s="681">
        <v>8.7104046099999994</v>
      </c>
      <c r="L21" s="681">
        <v>8.3048657699999993</v>
      </c>
      <c r="M21" s="681">
        <v>8.1882140400000001</v>
      </c>
      <c r="N21" s="681">
        <v>8.4970803200000002</v>
      </c>
      <c r="O21" s="681">
        <v>8.8413528100000001</v>
      </c>
      <c r="P21" s="681">
        <v>8.2870478599999995</v>
      </c>
      <c r="Q21" s="681">
        <v>8.5159140999999998</v>
      </c>
      <c r="R21" s="681">
        <v>7.60984616</v>
      </c>
      <c r="S21" s="681">
        <v>8.0813086300000005</v>
      </c>
      <c r="T21" s="681">
        <v>8.5294021900000008</v>
      </c>
      <c r="U21" s="681">
        <v>9.5955332500000008</v>
      </c>
      <c r="V21" s="681">
        <v>9.4415284199999991</v>
      </c>
      <c r="W21" s="681">
        <v>8.9000169099999997</v>
      </c>
      <c r="X21" s="681">
        <v>8.3251296700000008</v>
      </c>
      <c r="Y21" s="681">
        <v>8.0295515000000002</v>
      </c>
      <c r="Z21" s="681">
        <v>8.4865065699999995</v>
      </c>
      <c r="AA21" s="681">
        <v>8.6604161400000006</v>
      </c>
      <c r="AB21" s="681">
        <v>8.2072324900000009</v>
      </c>
      <c r="AC21" s="681">
        <v>7.9253367800000003</v>
      </c>
      <c r="AD21" s="681">
        <v>6.7122381000000004</v>
      </c>
      <c r="AE21" s="681">
        <v>6.76510386</v>
      </c>
      <c r="AF21" s="681">
        <v>8.2176273799999997</v>
      </c>
      <c r="AG21" s="681">
        <v>9.2882745999999994</v>
      </c>
      <c r="AH21" s="681">
        <v>9.1206965899999997</v>
      </c>
      <c r="AI21" s="681">
        <v>7.99688058</v>
      </c>
      <c r="AJ21" s="681">
        <v>7.8674244199999999</v>
      </c>
      <c r="AK21" s="681">
        <v>7.46868599</v>
      </c>
      <c r="AL21" s="681">
        <v>8.1052781599999992</v>
      </c>
      <c r="AM21" s="681">
        <v>8.0828133700000002</v>
      </c>
      <c r="AN21" s="681">
        <v>8.1838969800000001</v>
      </c>
      <c r="AO21" s="681">
        <v>7.7668617299999996</v>
      </c>
      <c r="AP21" s="681">
        <v>7.2270697200000003</v>
      </c>
      <c r="AQ21" s="681">
        <v>7.6266839800000001</v>
      </c>
      <c r="AR21" s="681">
        <v>8.8317239199999999</v>
      </c>
      <c r="AS21" s="681">
        <v>9.3932446400000007</v>
      </c>
      <c r="AT21" s="681">
        <v>9.6166865799999997</v>
      </c>
      <c r="AU21" s="681">
        <v>8.5741336399999994</v>
      </c>
      <c r="AV21" s="681">
        <v>8.1105994199999998</v>
      </c>
      <c r="AW21" s="681">
        <v>7.7734746394999998</v>
      </c>
      <c r="AX21" s="681">
        <v>8.3676023106000006</v>
      </c>
      <c r="AY21" s="682">
        <v>8.5598050000000008</v>
      </c>
      <c r="AZ21" s="682">
        <v>8.2400710000000004</v>
      </c>
      <c r="BA21" s="682">
        <v>8.1961700000000004</v>
      </c>
      <c r="BB21" s="682">
        <v>7.513693</v>
      </c>
      <c r="BC21" s="682">
        <v>8.0274339999999995</v>
      </c>
      <c r="BD21" s="682">
        <v>8.8074490000000001</v>
      </c>
      <c r="BE21" s="682">
        <v>9.7939290000000003</v>
      </c>
      <c r="BF21" s="682">
        <v>9.7787070000000007</v>
      </c>
      <c r="BG21" s="682">
        <v>8.668469</v>
      </c>
      <c r="BH21" s="682">
        <v>8.4647439999999996</v>
      </c>
      <c r="BI21" s="682">
        <v>8.084975</v>
      </c>
      <c r="BJ21" s="682">
        <v>8.5007319999999993</v>
      </c>
      <c r="BK21" s="682">
        <v>8.7369559999999993</v>
      </c>
      <c r="BL21" s="682">
        <v>8.3715019999999996</v>
      </c>
      <c r="BM21" s="682">
        <v>8.3498570000000001</v>
      </c>
      <c r="BN21" s="682">
        <v>7.6118199999999998</v>
      </c>
      <c r="BO21" s="682">
        <v>8.0910829999999994</v>
      </c>
      <c r="BP21" s="682">
        <v>8.8476020000000002</v>
      </c>
      <c r="BQ21" s="682">
        <v>9.8000380000000007</v>
      </c>
      <c r="BR21" s="682">
        <v>9.7564440000000001</v>
      </c>
      <c r="BS21" s="682">
        <v>8.6344980000000007</v>
      </c>
      <c r="BT21" s="682">
        <v>8.4392479999999992</v>
      </c>
      <c r="BU21" s="682">
        <v>8.0792289999999998</v>
      </c>
      <c r="BV21" s="682">
        <v>8.5200829999999996</v>
      </c>
    </row>
    <row r="22" spans="1:74" ht="11.15" customHeight="1" x14ac:dyDescent="0.25">
      <c r="A22" s="111" t="s">
        <v>1163</v>
      </c>
      <c r="B22" s="199" t="s">
        <v>437</v>
      </c>
      <c r="C22" s="681">
        <v>25.817664969999999</v>
      </c>
      <c r="D22" s="681">
        <v>22.585598130000001</v>
      </c>
      <c r="E22" s="681">
        <v>24.736387570000002</v>
      </c>
      <c r="F22" s="681">
        <v>23.326852590000001</v>
      </c>
      <c r="G22" s="681">
        <v>26.737275610000001</v>
      </c>
      <c r="H22" s="681">
        <v>28.577165740000002</v>
      </c>
      <c r="I22" s="681">
        <v>30.02570914</v>
      </c>
      <c r="J22" s="681">
        <v>30.470196869999999</v>
      </c>
      <c r="K22" s="681">
        <v>29.457500270000001</v>
      </c>
      <c r="L22" s="681">
        <v>26.533281890000001</v>
      </c>
      <c r="M22" s="681">
        <v>24.724470409999999</v>
      </c>
      <c r="N22" s="681">
        <v>24.284805850000001</v>
      </c>
      <c r="O22" s="681">
        <v>25.420212729999999</v>
      </c>
      <c r="P22" s="681">
        <v>22.478436030000001</v>
      </c>
      <c r="Q22" s="681">
        <v>24.440342279999999</v>
      </c>
      <c r="R22" s="681">
        <v>24.006105359999999</v>
      </c>
      <c r="S22" s="681">
        <v>27.546496090000002</v>
      </c>
      <c r="T22" s="681">
        <v>28.10320093</v>
      </c>
      <c r="U22" s="681">
        <v>30.75403592</v>
      </c>
      <c r="V22" s="681">
        <v>30.622260870000002</v>
      </c>
      <c r="W22" s="681">
        <v>29.010103749999999</v>
      </c>
      <c r="X22" s="681">
        <v>26.988256759999999</v>
      </c>
      <c r="Y22" s="681">
        <v>24.258494429999999</v>
      </c>
      <c r="Z22" s="681">
        <v>24.507186919999999</v>
      </c>
      <c r="AA22" s="681">
        <v>24.945068330000002</v>
      </c>
      <c r="AB22" s="681">
        <v>23.490674030000001</v>
      </c>
      <c r="AC22" s="681">
        <v>23.94998511</v>
      </c>
      <c r="AD22" s="681">
        <v>21.551877409999999</v>
      </c>
      <c r="AE22" s="681">
        <v>22.72610431</v>
      </c>
      <c r="AF22" s="681">
        <v>25.960022210000002</v>
      </c>
      <c r="AG22" s="681">
        <v>30.07686781</v>
      </c>
      <c r="AH22" s="681">
        <v>29.19860985</v>
      </c>
      <c r="AI22" s="681">
        <v>26.79907369</v>
      </c>
      <c r="AJ22" s="681">
        <v>25.512225369999999</v>
      </c>
      <c r="AK22" s="681">
        <v>23.524370999999999</v>
      </c>
      <c r="AL22" s="681">
        <v>23.631419910000002</v>
      </c>
      <c r="AM22" s="681">
        <v>24.563041160000001</v>
      </c>
      <c r="AN22" s="681">
        <v>22.784361000000001</v>
      </c>
      <c r="AO22" s="681">
        <v>23.447948969999999</v>
      </c>
      <c r="AP22" s="681">
        <v>23.79749297</v>
      </c>
      <c r="AQ22" s="681">
        <v>25.59707216</v>
      </c>
      <c r="AR22" s="681">
        <v>27.9271499</v>
      </c>
      <c r="AS22" s="681">
        <v>30.458017130000002</v>
      </c>
      <c r="AT22" s="681">
        <v>31.115132200000001</v>
      </c>
      <c r="AU22" s="681">
        <v>28.036835279999998</v>
      </c>
      <c r="AV22" s="681">
        <v>26.685188010000001</v>
      </c>
      <c r="AW22" s="681">
        <v>24.101293477999999</v>
      </c>
      <c r="AX22" s="681">
        <v>23.078665735000001</v>
      </c>
      <c r="AY22" s="682">
        <v>25.371749999999999</v>
      </c>
      <c r="AZ22" s="682">
        <v>22.8706</v>
      </c>
      <c r="BA22" s="682">
        <v>24.10763</v>
      </c>
      <c r="BB22" s="682">
        <v>24.261060000000001</v>
      </c>
      <c r="BC22" s="682">
        <v>26.324680000000001</v>
      </c>
      <c r="BD22" s="682">
        <v>28.60106</v>
      </c>
      <c r="BE22" s="682">
        <v>31.186</v>
      </c>
      <c r="BF22" s="682">
        <v>31.07189</v>
      </c>
      <c r="BG22" s="682">
        <v>28.379259999999999</v>
      </c>
      <c r="BH22" s="682">
        <v>26.875689999999999</v>
      </c>
      <c r="BI22" s="682">
        <v>24.03623</v>
      </c>
      <c r="BJ22" s="682">
        <v>23.490410000000001</v>
      </c>
      <c r="BK22" s="682">
        <v>25.496659999999999</v>
      </c>
      <c r="BL22" s="682">
        <v>23.119610000000002</v>
      </c>
      <c r="BM22" s="682">
        <v>24.310949999999998</v>
      </c>
      <c r="BN22" s="682">
        <v>24.441379999999999</v>
      </c>
      <c r="BO22" s="682">
        <v>26.50318</v>
      </c>
      <c r="BP22" s="682">
        <v>28.756869999999999</v>
      </c>
      <c r="BQ22" s="682">
        <v>31.314499999999999</v>
      </c>
      <c r="BR22" s="682">
        <v>31.167149999999999</v>
      </c>
      <c r="BS22" s="682">
        <v>28.466909999999999</v>
      </c>
      <c r="BT22" s="682">
        <v>26.954889999999999</v>
      </c>
      <c r="BU22" s="682">
        <v>24.100829999999998</v>
      </c>
      <c r="BV22" s="682">
        <v>23.547529999999998</v>
      </c>
    </row>
    <row r="23" spans="1:74" ht="11.15" customHeight="1" x14ac:dyDescent="0.25">
      <c r="A23" s="111" t="s">
        <v>1164</v>
      </c>
      <c r="B23" s="199" t="s">
        <v>438</v>
      </c>
      <c r="C23" s="681">
        <v>7.9500529999999996</v>
      </c>
      <c r="D23" s="681">
        <v>7.0452148899999996</v>
      </c>
      <c r="E23" s="681">
        <v>6.9629796400000004</v>
      </c>
      <c r="F23" s="681">
        <v>6.8228877900000002</v>
      </c>
      <c r="G23" s="681">
        <v>7.7704869099999998</v>
      </c>
      <c r="H23" s="681">
        <v>8.6877659600000001</v>
      </c>
      <c r="I23" s="681">
        <v>9.2399506200000001</v>
      </c>
      <c r="J23" s="681">
        <v>9.25262706</v>
      </c>
      <c r="K23" s="681">
        <v>8.8947011899999993</v>
      </c>
      <c r="L23" s="681">
        <v>8.0784599400000001</v>
      </c>
      <c r="M23" s="681">
        <v>7.0494156700000001</v>
      </c>
      <c r="N23" s="681">
        <v>7.16969134</v>
      </c>
      <c r="O23" s="681">
        <v>7.3765723899999998</v>
      </c>
      <c r="P23" s="681">
        <v>6.83297709</v>
      </c>
      <c r="Q23" s="681">
        <v>6.9952465799999999</v>
      </c>
      <c r="R23" s="681">
        <v>6.8197707599999999</v>
      </c>
      <c r="S23" s="681">
        <v>7.64959144</v>
      </c>
      <c r="T23" s="681">
        <v>8.2737785899999992</v>
      </c>
      <c r="U23" s="681">
        <v>9.1034450000000007</v>
      </c>
      <c r="V23" s="681">
        <v>9.0842830600000006</v>
      </c>
      <c r="W23" s="681">
        <v>8.9984841600000003</v>
      </c>
      <c r="X23" s="681">
        <v>8.0164778699999992</v>
      </c>
      <c r="Y23" s="681">
        <v>6.9598053999999996</v>
      </c>
      <c r="Z23" s="681">
        <v>6.9679237000000001</v>
      </c>
      <c r="AA23" s="681">
        <v>7.0994663100000004</v>
      </c>
      <c r="AB23" s="681">
        <v>6.8953428800000003</v>
      </c>
      <c r="AC23" s="681">
        <v>6.66870034</v>
      </c>
      <c r="AD23" s="681">
        <v>5.9274410299999998</v>
      </c>
      <c r="AE23" s="681">
        <v>6.1719630099999998</v>
      </c>
      <c r="AF23" s="681">
        <v>7.42871682</v>
      </c>
      <c r="AG23" s="681">
        <v>8.6864079299999997</v>
      </c>
      <c r="AH23" s="681">
        <v>8.6774365299999996</v>
      </c>
      <c r="AI23" s="681">
        <v>8.0032880399999993</v>
      </c>
      <c r="AJ23" s="681">
        <v>7.1078119199999996</v>
      </c>
      <c r="AK23" s="681">
        <v>6.4875540599999999</v>
      </c>
      <c r="AL23" s="681">
        <v>6.8803351499999996</v>
      </c>
      <c r="AM23" s="681">
        <v>7.1206308099999998</v>
      </c>
      <c r="AN23" s="681">
        <v>6.8280941999999998</v>
      </c>
      <c r="AO23" s="681">
        <v>6.7048835000000002</v>
      </c>
      <c r="AP23" s="681">
        <v>6.6371510499999999</v>
      </c>
      <c r="AQ23" s="681">
        <v>6.9101119000000004</v>
      </c>
      <c r="AR23" s="681">
        <v>7.9326349900000004</v>
      </c>
      <c r="AS23" s="681">
        <v>8.6639125900000007</v>
      </c>
      <c r="AT23" s="681">
        <v>9.0099579900000002</v>
      </c>
      <c r="AU23" s="681">
        <v>8.2857882000000007</v>
      </c>
      <c r="AV23" s="681">
        <v>7.4247367999999998</v>
      </c>
      <c r="AW23" s="681">
        <v>6.7052364291000002</v>
      </c>
      <c r="AX23" s="681">
        <v>6.7905530331000001</v>
      </c>
      <c r="AY23" s="682">
        <v>7.0997880000000002</v>
      </c>
      <c r="AZ23" s="682">
        <v>6.873316</v>
      </c>
      <c r="BA23" s="682">
        <v>6.8023389999999999</v>
      </c>
      <c r="BB23" s="682">
        <v>6.8140890000000001</v>
      </c>
      <c r="BC23" s="682">
        <v>7.1721250000000003</v>
      </c>
      <c r="BD23" s="682">
        <v>8.1611910000000005</v>
      </c>
      <c r="BE23" s="682">
        <v>8.8835080000000008</v>
      </c>
      <c r="BF23" s="682">
        <v>9.1054650000000006</v>
      </c>
      <c r="BG23" s="682">
        <v>8.3823779999999992</v>
      </c>
      <c r="BH23" s="682">
        <v>7.4401580000000003</v>
      </c>
      <c r="BI23" s="682">
        <v>6.6707789999999996</v>
      </c>
      <c r="BJ23" s="682">
        <v>6.8557230000000002</v>
      </c>
      <c r="BK23" s="682">
        <v>7.3418789999999996</v>
      </c>
      <c r="BL23" s="682">
        <v>6.9544160000000002</v>
      </c>
      <c r="BM23" s="682">
        <v>6.8793980000000001</v>
      </c>
      <c r="BN23" s="682">
        <v>6.8725820000000004</v>
      </c>
      <c r="BO23" s="682">
        <v>7.2173730000000003</v>
      </c>
      <c r="BP23" s="682">
        <v>8.1987970000000008</v>
      </c>
      <c r="BQ23" s="682">
        <v>8.9062619999999999</v>
      </c>
      <c r="BR23" s="682">
        <v>9.1112310000000001</v>
      </c>
      <c r="BS23" s="682">
        <v>8.3729940000000003</v>
      </c>
      <c r="BT23" s="682">
        <v>7.4246559999999997</v>
      </c>
      <c r="BU23" s="682">
        <v>6.6526439999999996</v>
      </c>
      <c r="BV23" s="682">
        <v>6.8343619999999996</v>
      </c>
    </row>
    <row r="24" spans="1:74" ht="11.15" customHeight="1" x14ac:dyDescent="0.25">
      <c r="A24" s="111" t="s">
        <v>1165</v>
      </c>
      <c r="B24" s="199" t="s">
        <v>439</v>
      </c>
      <c r="C24" s="681">
        <v>16.633730700000001</v>
      </c>
      <c r="D24" s="681">
        <v>14.18942775</v>
      </c>
      <c r="E24" s="681">
        <v>14.653810099999999</v>
      </c>
      <c r="F24" s="681">
        <v>14.59978059</v>
      </c>
      <c r="G24" s="681">
        <v>16.64157969</v>
      </c>
      <c r="H24" s="681">
        <v>18.86105976</v>
      </c>
      <c r="I24" s="681">
        <v>19.896487830000002</v>
      </c>
      <c r="J24" s="681">
        <v>20.186072159999998</v>
      </c>
      <c r="K24" s="681">
        <v>18.538759509999998</v>
      </c>
      <c r="L24" s="681">
        <v>17.782602839999999</v>
      </c>
      <c r="M24" s="681">
        <v>14.838218830000001</v>
      </c>
      <c r="N24" s="681">
        <v>14.90142728</v>
      </c>
      <c r="O24" s="681">
        <v>15.39262199</v>
      </c>
      <c r="P24" s="681">
        <v>14.16484063</v>
      </c>
      <c r="Q24" s="681">
        <v>14.472431220000001</v>
      </c>
      <c r="R24" s="681">
        <v>14.333807240000001</v>
      </c>
      <c r="S24" s="681">
        <v>16.056903160000001</v>
      </c>
      <c r="T24" s="681">
        <v>17.443768980000002</v>
      </c>
      <c r="U24" s="681">
        <v>19.439412709999999</v>
      </c>
      <c r="V24" s="681">
        <v>20.06635296</v>
      </c>
      <c r="W24" s="681">
        <v>19.385656579999999</v>
      </c>
      <c r="X24" s="681">
        <v>18.273426300000001</v>
      </c>
      <c r="Y24" s="681">
        <v>14.580691590000001</v>
      </c>
      <c r="Z24" s="681">
        <v>14.71058865</v>
      </c>
      <c r="AA24" s="681">
        <v>15.96417106</v>
      </c>
      <c r="AB24" s="681">
        <v>14.76486551</v>
      </c>
      <c r="AC24" s="681">
        <v>15.67209107</v>
      </c>
      <c r="AD24" s="681">
        <v>14.261084629999999</v>
      </c>
      <c r="AE24" s="681">
        <v>14.504887800000001</v>
      </c>
      <c r="AF24" s="681">
        <v>17.494225419999999</v>
      </c>
      <c r="AG24" s="681">
        <v>19.741633360000002</v>
      </c>
      <c r="AH24" s="681">
        <v>19.349304870000001</v>
      </c>
      <c r="AI24" s="681">
        <v>18.080683390000001</v>
      </c>
      <c r="AJ24" s="681">
        <v>17.414857120000001</v>
      </c>
      <c r="AK24" s="681">
        <v>14.551227020000001</v>
      </c>
      <c r="AL24" s="681">
        <v>15.576657730000001</v>
      </c>
      <c r="AM24" s="681">
        <v>15.113007959999999</v>
      </c>
      <c r="AN24" s="681">
        <v>13.24144864</v>
      </c>
      <c r="AO24" s="681">
        <v>14.01308781</v>
      </c>
      <c r="AP24" s="681">
        <v>15.597191069999999</v>
      </c>
      <c r="AQ24" s="681">
        <v>16.31692937</v>
      </c>
      <c r="AR24" s="681">
        <v>18.58666814</v>
      </c>
      <c r="AS24" s="681">
        <v>19.354444359999999</v>
      </c>
      <c r="AT24" s="681">
        <v>20.1274023</v>
      </c>
      <c r="AU24" s="681">
        <v>19.200082160000001</v>
      </c>
      <c r="AV24" s="681">
        <v>17.695823839999999</v>
      </c>
      <c r="AW24" s="681">
        <v>14.878522802000001</v>
      </c>
      <c r="AX24" s="681">
        <v>16.451738828</v>
      </c>
      <c r="AY24" s="682">
        <v>15.82855</v>
      </c>
      <c r="AZ24" s="682">
        <v>13.333349999999999</v>
      </c>
      <c r="BA24" s="682">
        <v>14.453659999999999</v>
      </c>
      <c r="BB24" s="682">
        <v>16.288889999999999</v>
      </c>
      <c r="BC24" s="682">
        <v>17.333459999999999</v>
      </c>
      <c r="BD24" s="682">
        <v>19.400939999999999</v>
      </c>
      <c r="BE24" s="682">
        <v>20.229199999999999</v>
      </c>
      <c r="BF24" s="682">
        <v>20.73809</v>
      </c>
      <c r="BG24" s="682">
        <v>19.402670000000001</v>
      </c>
      <c r="BH24" s="682">
        <v>17.675090000000001</v>
      </c>
      <c r="BI24" s="682">
        <v>15.019740000000001</v>
      </c>
      <c r="BJ24" s="682">
        <v>16.491099999999999</v>
      </c>
      <c r="BK24" s="682">
        <v>16.22813</v>
      </c>
      <c r="BL24" s="682">
        <v>13.524380000000001</v>
      </c>
      <c r="BM24" s="682">
        <v>14.68478</v>
      </c>
      <c r="BN24" s="682">
        <v>16.454049999999999</v>
      </c>
      <c r="BO24" s="682">
        <v>17.49248</v>
      </c>
      <c r="BP24" s="682">
        <v>19.546500000000002</v>
      </c>
      <c r="BQ24" s="682">
        <v>20.370090000000001</v>
      </c>
      <c r="BR24" s="682">
        <v>20.871770000000001</v>
      </c>
      <c r="BS24" s="682">
        <v>19.518249999999998</v>
      </c>
      <c r="BT24" s="682">
        <v>17.78661</v>
      </c>
      <c r="BU24" s="682">
        <v>15.12825</v>
      </c>
      <c r="BV24" s="682">
        <v>16.610109999999999</v>
      </c>
    </row>
    <row r="25" spans="1:74" ht="11.15" customHeight="1" x14ac:dyDescent="0.25">
      <c r="A25" s="111" t="s">
        <v>1166</v>
      </c>
      <c r="B25" s="199" t="s">
        <v>440</v>
      </c>
      <c r="C25" s="681">
        <v>7.6512700499999999</v>
      </c>
      <c r="D25" s="681">
        <v>7.1642359600000001</v>
      </c>
      <c r="E25" s="681">
        <v>7.6676332699999996</v>
      </c>
      <c r="F25" s="681">
        <v>7.5771324599999996</v>
      </c>
      <c r="G25" s="681">
        <v>8.22690126</v>
      </c>
      <c r="H25" s="681">
        <v>8.8810298499999991</v>
      </c>
      <c r="I25" s="681">
        <v>9.8426672600000007</v>
      </c>
      <c r="J25" s="681">
        <v>9.8933584099999994</v>
      </c>
      <c r="K25" s="681">
        <v>8.8695493400000007</v>
      </c>
      <c r="L25" s="681">
        <v>8.0387098699999999</v>
      </c>
      <c r="M25" s="681">
        <v>7.4649058400000001</v>
      </c>
      <c r="N25" s="681">
        <v>7.7877924299999997</v>
      </c>
      <c r="O25" s="681">
        <v>7.8106215299999997</v>
      </c>
      <c r="P25" s="681">
        <v>7.2863838699999999</v>
      </c>
      <c r="Q25" s="681">
        <v>7.6331081200000002</v>
      </c>
      <c r="R25" s="681">
        <v>7.5644103700000001</v>
      </c>
      <c r="S25" s="681">
        <v>7.8245181500000003</v>
      </c>
      <c r="T25" s="681">
        <v>8.4328065100000007</v>
      </c>
      <c r="U25" s="681">
        <v>9.5903288500000006</v>
      </c>
      <c r="V25" s="681">
        <v>9.90147479</v>
      </c>
      <c r="W25" s="681">
        <v>8.7247956599999998</v>
      </c>
      <c r="X25" s="681">
        <v>8.0724453100000009</v>
      </c>
      <c r="Y25" s="681">
        <v>7.4716883300000001</v>
      </c>
      <c r="Z25" s="681">
        <v>7.7569456099999998</v>
      </c>
      <c r="AA25" s="681">
        <v>7.7447028600000003</v>
      </c>
      <c r="AB25" s="681">
        <v>7.3222927899999997</v>
      </c>
      <c r="AC25" s="681">
        <v>7.4520796000000002</v>
      </c>
      <c r="AD25" s="681">
        <v>6.62420893</v>
      </c>
      <c r="AE25" s="681">
        <v>7.5310995900000002</v>
      </c>
      <c r="AF25" s="681">
        <v>8.1192547899999994</v>
      </c>
      <c r="AG25" s="681">
        <v>9.3491964799999998</v>
      </c>
      <c r="AH25" s="681">
        <v>9.6208175899999997</v>
      </c>
      <c r="AI25" s="681">
        <v>8.6048863400000002</v>
      </c>
      <c r="AJ25" s="681">
        <v>8.0140579600000006</v>
      </c>
      <c r="AK25" s="681">
        <v>7.3252012799999999</v>
      </c>
      <c r="AL25" s="681">
        <v>7.58055784</v>
      </c>
      <c r="AM25" s="681">
        <v>7.5762851099999997</v>
      </c>
      <c r="AN25" s="681">
        <v>6.94497623</v>
      </c>
      <c r="AO25" s="681">
        <v>7.4283083699999999</v>
      </c>
      <c r="AP25" s="681">
        <v>7.4827849500000001</v>
      </c>
      <c r="AQ25" s="681">
        <v>8.1161702800000004</v>
      </c>
      <c r="AR25" s="681">
        <v>9.2124718600000008</v>
      </c>
      <c r="AS25" s="681">
        <v>9.9592407699999992</v>
      </c>
      <c r="AT25" s="681">
        <v>9.8046345600000002</v>
      </c>
      <c r="AU25" s="681">
        <v>9.0004840000000002</v>
      </c>
      <c r="AV25" s="681">
        <v>8.0034586799999996</v>
      </c>
      <c r="AW25" s="681">
        <v>7.5006153416999997</v>
      </c>
      <c r="AX25" s="681">
        <v>7.8117184434000002</v>
      </c>
      <c r="AY25" s="682">
        <v>7.8582780000000003</v>
      </c>
      <c r="AZ25" s="682">
        <v>7.112463</v>
      </c>
      <c r="BA25" s="682">
        <v>7.6428079999999996</v>
      </c>
      <c r="BB25" s="682">
        <v>7.5907809999999998</v>
      </c>
      <c r="BC25" s="682">
        <v>8.2696020000000008</v>
      </c>
      <c r="BD25" s="682">
        <v>8.9771400000000003</v>
      </c>
      <c r="BE25" s="682">
        <v>9.9111019999999996</v>
      </c>
      <c r="BF25" s="682">
        <v>10.006600000000001</v>
      </c>
      <c r="BG25" s="682">
        <v>9.0594059999999992</v>
      </c>
      <c r="BH25" s="682">
        <v>8.2073129999999992</v>
      </c>
      <c r="BI25" s="682">
        <v>7.6585789999999996</v>
      </c>
      <c r="BJ25" s="682">
        <v>7.855118</v>
      </c>
      <c r="BK25" s="682">
        <v>7.935905</v>
      </c>
      <c r="BL25" s="682">
        <v>7.1903059999999996</v>
      </c>
      <c r="BM25" s="682">
        <v>7.7207720000000002</v>
      </c>
      <c r="BN25" s="682">
        <v>7.6540030000000003</v>
      </c>
      <c r="BO25" s="682">
        <v>8.3334010000000003</v>
      </c>
      <c r="BP25" s="682">
        <v>9.0407779999999995</v>
      </c>
      <c r="BQ25" s="682">
        <v>9.9762810000000002</v>
      </c>
      <c r="BR25" s="682">
        <v>10.06767</v>
      </c>
      <c r="BS25" s="682">
        <v>9.1092809999999993</v>
      </c>
      <c r="BT25" s="682">
        <v>8.2489439999999998</v>
      </c>
      <c r="BU25" s="682">
        <v>7.6949560000000004</v>
      </c>
      <c r="BV25" s="682">
        <v>7.8910439999999999</v>
      </c>
    </row>
    <row r="26" spans="1:74" ht="11.15" customHeight="1" x14ac:dyDescent="0.25">
      <c r="A26" s="111" t="s">
        <v>1167</v>
      </c>
      <c r="B26" s="199" t="s">
        <v>241</v>
      </c>
      <c r="C26" s="681">
        <v>13.147461979999999</v>
      </c>
      <c r="D26" s="681">
        <v>12.33787609</v>
      </c>
      <c r="E26" s="681">
        <v>13.87806048</v>
      </c>
      <c r="F26" s="681">
        <v>12.8591391</v>
      </c>
      <c r="G26" s="681">
        <v>12.744241580000001</v>
      </c>
      <c r="H26" s="681">
        <v>13.46661385</v>
      </c>
      <c r="I26" s="681">
        <v>15.01439768</v>
      </c>
      <c r="J26" s="681">
        <v>16.4098142</v>
      </c>
      <c r="K26" s="681">
        <v>12.590876039999999</v>
      </c>
      <c r="L26" s="681">
        <v>14.28737827</v>
      </c>
      <c r="M26" s="681">
        <v>11.99054057</v>
      </c>
      <c r="N26" s="681">
        <v>12.92652318</v>
      </c>
      <c r="O26" s="681">
        <v>13.29292553</v>
      </c>
      <c r="P26" s="681">
        <v>11.943961209999999</v>
      </c>
      <c r="Q26" s="681">
        <v>13.196361530000001</v>
      </c>
      <c r="R26" s="681">
        <v>12.677048360000001</v>
      </c>
      <c r="S26" s="681">
        <v>13.08280021</v>
      </c>
      <c r="T26" s="681">
        <v>12.65922488</v>
      </c>
      <c r="U26" s="681">
        <v>14.913349719999999</v>
      </c>
      <c r="V26" s="681">
        <v>15.10190639</v>
      </c>
      <c r="W26" s="681">
        <v>13.58906133</v>
      </c>
      <c r="X26" s="681">
        <v>14.237821520000001</v>
      </c>
      <c r="Y26" s="681">
        <v>11.39661731</v>
      </c>
      <c r="Z26" s="681">
        <v>13.880908</v>
      </c>
      <c r="AA26" s="681">
        <v>13.13990897</v>
      </c>
      <c r="AB26" s="681">
        <v>11.53004016</v>
      </c>
      <c r="AC26" s="681">
        <v>12.9180777</v>
      </c>
      <c r="AD26" s="681">
        <v>11.17134358</v>
      </c>
      <c r="AE26" s="681">
        <v>10.777400480000001</v>
      </c>
      <c r="AF26" s="681">
        <v>12.327765729999999</v>
      </c>
      <c r="AG26" s="681">
        <v>14.481208970000001</v>
      </c>
      <c r="AH26" s="681">
        <v>12.74740896</v>
      </c>
      <c r="AI26" s="681">
        <v>13.00803865</v>
      </c>
      <c r="AJ26" s="681">
        <v>13.63790081</v>
      </c>
      <c r="AK26" s="681">
        <v>10.975699029999999</v>
      </c>
      <c r="AL26" s="681">
        <v>13.347879949999999</v>
      </c>
      <c r="AM26" s="681">
        <v>11.474752430000001</v>
      </c>
      <c r="AN26" s="681">
        <v>10.27026989</v>
      </c>
      <c r="AO26" s="681">
        <v>13.421967370000001</v>
      </c>
      <c r="AP26" s="681">
        <v>10.060595169999999</v>
      </c>
      <c r="AQ26" s="681">
        <v>11.358971199999999</v>
      </c>
      <c r="AR26" s="681">
        <v>13.876084540000001</v>
      </c>
      <c r="AS26" s="681">
        <v>14.57096172</v>
      </c>
      <c r="AT26" s="681">
        <v>14.935868620000001</v>
      </c>
      <c r="AU26" s="681">
        <v>13.59132451</v>
      </c>
      <c r="AV26" s="681">
        <v>13.75484728</v>
      </c>
      <c r="AW26" s="681">
        <v>11.531266505</v>
      </c>
      <c r="AX26" s="681">
        <v>13.652147582</v>
      </c>
      <c r="AY26" s="682">
        <v>11.967599999999999</v>
      </c>
      <c r="AZ26" s="682">
        <v>10.59704</v>
      </c>
      <c r="BA26" s="682">
        <v>13.82474</v>
      </c>
      <c r="BB26" s="682">
        <v>10.466150000000001</v>
      </c>
      <c r="BC26" s="682">
        <v>11.599030000000001</v>
      </c>
      <c r="BD26" s="682">
        <v>14.119289999999999</v>
      </c>
      <c r="BE26" s="682">
        <v>14.34196</v>
      </c>
      <c r="BF26" s="682">
        <v>14.75109</v>
      </c>
      <c r="BG26" s="682">
        <v>13.649900000000001</v>
      </c>
      <c r="BH26" s="682">
        <v>13.778930000000001</v>
      </c>
      <c r="BI26" s="682">
        <v>11.887499999999999</v>
      </c>
      <c r="BJ26" s="682">
        <v>13.62218</v>
      </c>
      <c r="BK26" s="682">
        <v>12.042960000000001</v>
      </c>
      <c r="BL26" s="682">
        <v>10.66147</v>
      </c>
      <c r="BM26" s="682">
        <v>13.87487</v>
      </c>
      <c r="BN26" s="682">
        <v>10.49283</v>
      </c>
      <c r="BO26" s="682">
        <v>11.594200000000001</v>
      </c>
      <c r="BP26" s="682">
        <v>14.088010000000001</v>
      </c>
      <c r="BQ26" s="682">
        <v>14.284549999999999</v>
      </c>
      <c r="BR26" s="682">
        <v>14.671150000000001</v>
      </c>
      <c r="BS26" s="682">
        <v>13.55889</v>
      </c>
      <c r="BT26" s="682">
        <v>13.679130000000001</v>
      </c>
      <c r="BU26" s="682">
        <v>11.794980000000001</v>
      </c>
      <c r="BV26" s="682">
        <v>13.511240000000001</v>
      </c>
    </row>
    <row r="27" spans="1:74" ht="11.15" customHeight="1" x14ac:dyDescent="0.25">
      <c r="A27" s="111" t="s">
        <v>1168</v>
      </c>
      <c r="B27" s="199" t="s">
        <v>242</v>
      </c>
      <c r="C27" s="681">
        <v>0.48640008000000001</v>
      </c>
      <c r="D27" s="681">
        <v>0.46183650999999998</v>
      </c>
      <c r="E27" s="681">
        <v>0.46886464999999999</v>
      </c>
      <c r="F27" s="681">
        <v>0.46689483999999998</v>
      </c>
      <c r="G27" s="681">
        <v>0.46332676</v>
      </c>
      <c r="H27" s="681">
        <v>0.46062157999999997</v>
      </c>
      <c r="I27" s="681">
        <v>0.48620303999999998</v>
      </c>
      <c r="J27" s="681">
        <v>0.49194241</v>
      </c>
      <c r="K27" s="681">
        <v>0.46803676999999999</v>
      </c>
      <c r="L27" s="681">
        <v>0.48588360000000003</v>
      </c>
      <c r="M27" s="681">
        <v>0.47007567</v>
      </c>
      <c r="N27" s="681">
        <v>0.46898107999999999</v>
      </c>
      <c r="O27" s="681">
        <v>0.48635547000000001</v>
      </c>
      <c r="P27" s="681">
        <v>0.43634964999999998</v>
      </c>
      <c r="Q27" s="681">
        <v>0.4546422</v>
      </c>
      <c r="R27" s="681">
        <v>0.45419042999999998</v>
      </c>
      <c r="S27" s="681">
        <v>0.46472182000000001</v>
      </c>
      <c r="T27" s="681">
        <v>0.46747663</v>
      </c>
      <c r="U27" s="681">
        <v>0.49076015000000001</v>
      </c>
      <c r="V27" s="681">
        <v>0.50425381999999996</v>
      </c>
      <c r="W27" s="681">
        <v>0.48558625</v>
      </c>
      <c r="X27" s="681">
        <v>0.49323091000000002</v>
      </c>
      <c r="Y27" s="681">
        <v>0.47567861</v>
      </c>
      <c r="Z27" s="681">
        <v>0.48346610000000001</v>
      </c>
      <c r="AA27" s="681">
        <v>0.48332563000000001</v>
      </c>
      <c r="AB27" s="681">
        <v>0.45793530999999998</v>
      </c>
      <c r="AC27" s="681">
        <v>0.45966076</v>
      </c>
      <c r="AD27" s="681">
        <v>0.38239532999999998</v>
      </c>
      <c r="AE27" s="681">
        <v>0.38466419000000002</v>
      </c>
      <c r="AF27" s="681">
        <v>0.40481718</v>
      </c>
      <c r="AG27" s="681">
        <v>0.43126882</v>
      </c>
      <c r="AH27" s="681">
        <v>0.43554092999999999</v>
      </c>
      <c r="AI27" s="681">
        <v>0.42153709</v>
      </c>
      <c r="AJ27" s="681">
        <v>0.44583267999999998</v>
      </c>
      <c r="AK27" s="681">
        <v>0.44753511000000001</v>
      </c>
      <c r="AL27" s="681">
        <v>0.45390397999999998</v>
      </c>
      <c r="AM27" s="681">
        <v>0.43862167000000002</v>
      </c>
      <c r="AN27" s="681">
        <v>0.40868520000000003</v>
      </c>
      <c r="AO27" s="681">
        <v>0.44601540000000001</v>
      </c>
      <c r="AP27" s="681">
        <v>0.41627423000000002</v>
      </c>
      <c r="AQ27" s="681">
        <v>0.43617270000000002</v>
      </c>
      <c r="AR27" s="681">
        <v>0.43266115999999999</v>
      </c>
      <c r="AS27" s="681">
        <v>0.44607639999999998</v>
      </c>
      <c r="AT27" s="681">
        <v>0.45179603000000002</v>
      </c>
      <c r="AU27" s="681">
        <v>0.44077097999999998</v>
      </c>
      <c r="AV27" s="681">
        <v>0.44853715999999999</v>
      </c>
      <c r="AW27" s="681">
        <v>0.44442480000000001</v>
      </c>
      <c r="AX27" s="681">
        <v>0.44858115999999998</v>
      </c>
      <c r="AY27" s="682">
        <v>0.4396253</v>
      </c>
      <c r="AZ27" s="682">
        <v>0.4171723</v>
      </c>
      <c r="BA27" s="682">
        <v>0.43752839999999998</v>
      </c>
      <c r="BB27" s="682">
        <v>0.4297588</v>
      </c>
      <c r="BC27" s="682">
        <v>0.43865510000000002</v>
      </c>
      <c r="BD27" s="682">
        <v>0.43506070000000002</v>
      </c>
      <c r="BE27" s="682">
        <v>0.45391949999999998</v>
      </c>
      <c r="BF27" s="682">
        <v>0.4673139</v>
      </c>
      <c r="BG27" s="682">
        <v>0.45315139999999998</v>
      </c>
      <c r="BH27" s="682">
        <v>0.46487390000000001</v>
      </c>
      <c r="BI27" s="682">
        <v>0.45978989999999997</v>
      </c>
      <c r="BJ27" s="682">
        <v>0.45367239999999998</v>
      </c>
      <c r="BK27" s="682">
        <v>0.45449020000000001</v>
      </c>
      <c r="BL27" s="682">
        <v>0.42995850000000002</v>
      </c>
      <c r="BM27" s="682">
        <v>0.45095489999999999</v>
      </c>
      <c r="BN27" s="682">
        <v>0.4417816</v>
      </c>
      <c r="BO27" s="682">
        <v>0.45002819999999999</v>
      </c>
      <c r="BP27" s="682">
        <v>0.44486740000000002</v>
      </c>
      <c r="BQ27" s="682">
        <v>0.46256120000000001</v>
      </c>
      <c r="BR27" s="682">
        <v>0.47501520000000003</v>
      </c>
      <c r="BS27" s="682">
        <v>0.45996330000000002</v>
      </c>
      <c r="BT27" s="682">
        <v>0.4714025</v>
      </c>
      <c r="BU27" s="682">
        <v>0.46568759999999998</v>
      </c>
      <c r="BV27" s="682">
        <v>0.4695936</v>
      </c>
    </row>
    <row r="28" spans="1:74" ht="11.15" customHeight="1" x14ac:dyDescent="0.25">
      <c r="A28" s="111" t="s">
        <v>1169</v>
      </c>
      <c r="B28" s="199" t="s">
        <v>442</v>
      </c>
      <c r="C28" s="681">
        <v>114.92525915</v>
      </c>
      <c r="D28" s="681">
        <v>102.68544876999999</v>
      </c>
      <c r="E28" s="681">
        <v>108.10834278</v>
      </c>
      <c r="F28" s="681">
        <v>103.33147963</v>
      </c>
      <c r="G28" s="681">
        <v>113.17548257999999</v>
      </c>
      <c r="H28" s="681">
        <v>122.01117547</v>
      </c>
      <c r="I28" s="681">
        <v>131.52157206000001</v>
      </c>
      <c r="J28" s="681">
        <v>134.84807015999999</v>
      </c>
      <c r="K28" s="681">
        <v>122.03347847000001</v>
      </c>
      <c r="L28" s="681">
        <v>116.13334136</v>
      </c>
      <c r="M28" s="681">
        <v>104.98311214</v>
      </c>
      <c r="N28" s="681">
        <v>107.99808272</v>
      </c>
      <c r="O28" s="681">
        <v>112.0123883</v>
      </c>
      <c r="P28" s="681">
        <v>102.07087865</v>
      </c>
      <c r="Q28" s="681">
        <v>107.46819988</v>
      </c>
      <c r="R28" s="681">
        <v>102.44593962</v>
      </c>
      <c r="S28" s="681">
        <v>111.20095272</v>
      </c>
      <c r="T28" s="681">
        <v>115.74502704</v>
      </c>
      <c r="U28" s="681">
        <v>130.95145260999999</v>
      </c>
      <c r="V28" s="681">
        <v>130.77617383</v>
      </c>
      <c r="W28" s="681">
        <v>122.05915072000001</v>
      </c>
      <c r="X28" s="681">
        <v>115.30490274</v>
      </c>
      <c r="Y28" s="681">
        <v>102.84001359</v>
      </c>
      <c r="Z28" s="681">
        <v>108.00147573</v>
      </c>
      <c r="AA28" s="681">
        <v>109.81219557999999</v>
      </c>
      <c r="AB28" s="681">
        <v>103.01476878</v>
      </c>
      <c r="AC28" s="681">
        <v>104.10984329999999</v>
      </c>
      <c r="AD28" s="681">
        <v>91.405772409999997</v>
      </c>
      <c r="AE28" s="681">
        <v>94.299162929999994</v>
      </c>
      <c r="AF28" s="681">
        <v>109.59271993</v>
      </c>
      <c r="AG28" s="681">
        <v>127.10748119</v>
      </c>
      <c r="AH28" s="681">
        <v>123.0568842</v>
      </c>
      <c r="AI28" s="681">
        <v>113.21974254</v>
      </c>
      <c r="AJ28" s="681">
        <v>108.46818857</v>
      </c>
      <c r="AK28" s="681">
        <v>97.896620040000002</v>
      </c>
      <c r="AL28" s="681">
        <v>105.45620390000001</v>
      </c>
      <c r="AM28" s="681">
        <v>104.13520396</v>
      </c>
      <c r="AN28" s="681">
        <v>98.028176770000002</v>
      </c>
      <c r="AO28" s="681">
        <v>102.11220831</v>
      </c>
      <c r="AP28" s="681">
        <v>98.199877459999996</v>
      </c>
      <c r="AQ28" s="681">
        <v>104.40232292</v>
      </c>
      <c r="AR28" s="681">
        <v>118.87766427</v>
      </c>
      <c r="AS28" s="681">
        <v>127.40273913</v>
      </c>
      <c r="AT28" s="681">
        <v>130.99698067</v>
      </c>
      <c r="AU28" s="681">
        <v>118.79202925</v>
      </c>
      <c r="AV28" s="681">
        <v>111.98513824</v>
      </c>
      <c r="AW28" s="681">
        <v>101.17078991</v>
      </c>
      <c r="AX28" s="681">
        <v>106.59480326000001</v>
      </c>
      <c r="AY28" s="682">
        <v>107.5967</v>
      </c>
      <c r="AZ28" s="682">
        <v>99.030299999999997</v>
      </c>
      <c r="BA28" s="682">
        <v>105.20829999999999</v>
      </c>
      <c r="BB28" s="682">
        <v>101.07340000000001</v>
      </c>
      <c r="BC28" s="682">
        <v>108.03019999999999</v>
      </c>
      <c r="BD28" s="682">
        <v>120.35760000000001</v>
      </c>
      <c r="BE28" s="682">
        <v>130.005</v>
      </c>
      <c r="BF28" s="682">
        <v>131.06229999999999</v>
      </c>
      <c r="BG28" s="682">
        <v>119.3047</v>
      </c>
      <c r="BH28" s="682">
        <v>113.2257</v>
      </c>
      <c r="BI28" s="682">
        <v>102.337</v>
      </c>
      <c r="BJ28" s="682">
        <v>107.5934</v>
      </c>
      <c r="BK28" s="682">
        <v>109.16200000000001</v>
      </c>
      <c r="BL28" s="682">
        <v>100.1065</v>
      </c>
      <c r="BM28" s="682">
        <v>106.1746</v>
      </c>
      <c r="BN28" s="682">
        <v>101.77160000000001</v>
      </c>
      <c r="BO28" s="682">
        <v>108.6014</v>
      </c>
      <c r="BP28" s="682">
        <v>120.80110000000001</v>
      </c>
      <c r="BQ28" s="682">
        <v>130.29929999999999</v>
      </c>
      <c r="BR28" s="682">
        <v>131.22329999999999</v>
      </c>
      <c r="BS28" s="682">
        <v>119.3779</v>
      </c>
      <c r="BT28" s="682">
        <v>113.2783</v>
      </c>
      <c r="BU28" s="682">
        <v>102.375</v>
      </c>
      <c r="BV28" s="682">
        <v>107.6155</v>
      </c>
    </row>
    <row r="29" spans="1:74" ht="11.15" customHeight="1" x14ac:dyDescent="0.25">
      <c r="A29" s="111"/>
      <c r="B29" s="113" t="s">
        <v>29</v>
      </c>
      <c r="C29" s="683"/>
      <c r="D29" s="683"/>
      <c r="E29" s="683"/>
      <c r="F29" s="683"/>
      <c r="G29" s="683"/>
      <c r="H29" s="683"/>
      <c r="I29" s="683"/>
      <c r="J29" s="683"/>
      <c r="K29" s="683"/>
      <c r="L29" s="683"/>
      <c r="M29" s="683"/>
      <c r="N29" s="683"/>
      <c r="O29" s="683"/>
      <c r="P29" s="683"/>
      <c r="Q29" s="683"/>
      <c r="R29" s="683"/>
      <c r="S29" s="683"/>
      <c r="T29" s="683"/>
      <c r="U29" s="683"/>
      <c r="V29" s="683"/>
      <c r="W29" s="683"/>
      <c r="X29" s="683"/>
      <c r="Y29" s="683"/>
      <c r="Z29" s="683"/>
      <c r="AA29" s="683"/>
      <c r="AB29" s="683"/>
      <c r="AC29" s="683"/>
      <c r="AD29" s="683"/>
      <c r="AE29" s="683"/>
      <c r="AF29" s="683"/>
      <c r="AG29" s="683"/>
      <c r="AH29" s="683"/>
      <c r="AI29" s="683"/>
      <c r="AJ29" s="683"/>
      <c r="AK29" s="683"/>
      <c r="AL29" s="683"/>
      <c r="AM29" s="683"/>
      <c r="AN29" s="683"/>
      <c r="AO29" s="683"/>
      <c r="AP29" s="683"/>
      <c r="AQ29" s="683"/>
      <c r="AR29" s="683"/>
      <c r="AS29" s="683"/>
      <c r="AT29" s="683"/>
      <c r="AU29" s="683"/>
      <c r="AV29" s="683"/>
      <c r="AW29" s="683"/>
      <c r="AX29" s="683"/>
      <c r="AY29" s="684"/>
      <c r="AZ29" s="684"/>
      <c r="BA29" s="684"/>
      <c r="BB29" s="684"/>
      <c r="BC29" s="684"/>
      <c r="BD29" s="684"/>
      <c r="BE29" s="684"/>
      <c r="BF29" s="684"/>
      <c r="BG29" s="684"/>
      <c r="BH29" s="684"/>
      <c r="BI29" s="684"/>
      <c r="BJ29" s="684"/>
      <c r="BK29" s="684"/>
      <c r="BL29" s="684"/>
      <c r="BM29" s="684"/>
      <c r="BN29" s="684"/>
      <c r="BO29" s="684"/>
      <c r="BP29" s="684"/>
      <c r="BQ29" s="684"/>
      <c r="BR29" s="684"/>
      <c r="BS29" s="684"/>
      <c r="BT29" s="684"/>
      <c r="BU29" s="684"/>
      <c r="BV29" s="684"/>
    </row>
    <row r="30" spans="1:74" ht="11.15" customHeight="1" x14ac:dyDescent="0.25">
      <c r="A30" s="111" t="s">
        <v>1170</v>
      </c>
      <c r="B30" s="199" t="s">
        <v>434</v>
      </c>
      <c r="C30" s="681">
        <v>1.43380653</v>
      </c>
      <c r="D30" s="681">
        <v>1.26232473</v>
      </c>
      <c r="E30" s="681">
        <v>1.39446588</v>
      </c>
      <c r="F30" s="681">
        <v>1.3446336000000001</v>
      </c>
      <c r="G30" s="681">
        <v>1.4792108799999999</v>
      </c>
      <c r="H30" s="681">
        <v>1.4055655600000001</v>
      </c>
      <c r="I30" s="681">
        <v>1.4656609700000001</v>
      </c>
      <c r="J30" s="681">
        <v>1.62379531</v>
      </c>
      <c r="K30" s="681">
        <v>1.43252449</v>
      </c>
      <c r="L30" s="681">
        <v>1.4844427499999999</v>
      </c>
      <c r="M30" s="681">
        <v>1.4133998400000001</v>
      </c>
      <c r="N30" s="681">
        <v>1.31375346</v>
      </c>
      <c r="O30" s="681">
        <v>1.4350039299999999</v>
      </c>
      <c r="P30" s="681">
        <v>1.1792938900000001</v>
      </c>
      <c r="Q30" s="681">
        <v>1.37252489</v>
      </c>
      <c r="R30" s="681">
        <v>1.29629039</v>
      </c>
      <c r="S30" s="681">
        <v>1.39651744</v>
      </c>
      <c r="T30" s="681">
        <v>1.2900867199999999</v>
      </c>
      <c r="U30" s="681">
        <v>1.5399985199999999</v>
      </c>
      <c r="V30" s="681">
        <v>1.4370146399999999</v>
      </c>
      <c r="W30" s="681">
        <v>1.28823636</v>
      </c>
      <c r="X30" s="681">
        <v>1.39710819</v>
      </c>
      <c r="Y30" s="681">
        <v>1.3053591499999999</v>
      </c>
      <c r="Z30" s="681">
        <v>1.29702691</v>
      </c>
      <c r="AA30" s="681">
        <v>1.31252122</v>
      </c>
      <c r="AB30" s="681">
        <v>1.27990721</v>
      </c>
      <c r="AC30" s="681">
        <v>1.2753183299999999</v>
      </c>
      <c r="AD30" s="681">
        <v>1.16475302</v>
      </c>
      <c r="AE30" s="681">
        <v>1.19960632</v>
      </c>
      <c r="AF30" s="681">
        <v>1.30043288</v>
      </c>
      <c r="AG30" s="681">
        <v>1.40562034</v>
      </c>
      <c r="AH30" s="681">
        <v>1.36958069</v>
      </c>
      <c r="AI30" s="681">
        <v>1.3501852999999999</v>
      </c>
      <c r="AJ30" s="681">
        <v>1.31621207</v>
      </c>
      <c r="AK30" s="681">
        <v>1.28516407</v>
      </c>
      <c r="AL30" s="681">
        <v>1.3240466099999999</v>
      </c>
      <c r="AM30" s="681">
        <v>1.27730141</v>
      </c>
      <c r="AN30" s="681">
        <v>1.2009295600000001</v>
      </c>
      <c r="AO30" s="681">
        <v>1.2779371399999999</v>
      </c>
      <c r="AP30" s="681">
        <v>1.2460577799999999</v>
      </c>
      <c r="AQ30" s="681">
        <v>1.3567905300000001</v>
      </c>
      <c r="AR30" s="681">
        <v>1.37846578</v>
      </c>
      <c r="AS30" s="681">
        <v>1.3706706099999999</v>
      </c>
      <c r="AT30" s="681">
        <v>1.4475951</v>
      </c>
      <c r="AU30" s="681">
        <v>1.33532937</v>
      </c>
      <c r="AV30" s="681">
        <v>1.3087652299999999</v>
      </c>
      <c r="AW30" s="681">
        <v>1.2932854412000001</v>
      </c>
      <c r="AX30" s="681">
        <v>1.322727827</v>
      </c>
      <c r="AY30" s="682">
        <v>1.279172</v>
      </c>
      <c r="AZ30" s="682">
        <v>1.243134</v>
      </c>
      <c r="BA30" s="682">
        <v>1.293169</v>
      </c>
      <c r="BB30" s="682">
        <v>1.2477640000000001</v>
      </c>
      <c r="BC30" s="682">
        <v>1.3566659999999999</v>
      </c>
      <c r="BD30" s="682">
        <v>1.377737</v>
      </c>
      <c r="BE30" s="682">
        <v>1.367761</v>
      </c>
      <c r="BF30" s="682">
        <v>1.4521120000000001</v>
      </c>
      <c r="BG30" s="682">
        <v>1.3512519999999999</v>
      </c>
      <c r="BH30" s="682">
        <v>1.311231</v>
      </c>
      <c r="BI30" s="682">
        <v>1.2947919999999999</v>
      </c>
      <c r="BJ30" s="682">
        <v>1.323941</v>
      </c>
      <c r="BK30" s="682">
        <v>1.279417</v>
      </c>
      <c r="BL30" s="682">
        <v>1.2430159999999999</v>
      </c>
      <c r="BM30" s="682">
        <v>1.292783</v>
      </c>
      <c r="BN30" s="682">
        <v>1.248259</v>
      </c>
      <c r="BO30" s="682">
        <v>1.356266</v>
      </c>
      <c r="BP30" s="682">
        <v>1.3756740000000001</v>
      </c>
      <c r="BQ30" s="682">
        <v>1.3620559999999999</v>
      </c>
      <c r="BR30" s="682">
        <v>1.4441329999999999</v>
      </c>
      <c r="BS30" s="682">
        <v>1.3424940000000001</v>
      </c>
      <c r="BT30" s="682">
        <v>1.302122</v>
      </c>
      <c r="BU30" s="682">
        <v>1.2853209999999999</v>
      </c>
      <c r="BV30" s="682">
        <v>1.313963</v>
      </c>
    </row>
    <row r="31" spans="1:74" ht="11.15" customHeight="1" x14ac:dyDescent="0.25">
      <c r="A31" s="111" t="s">
        <v>1171</v>
      </c>
      <c r="B31" s="184" t="s">
        <v>467</v>
      </c>
      <c r="C31" s="681">
        <v>6.0599675099999999</v>
      </c>
      <c r="D31" s="681">
        <v>6.0269585599999997</v>
      </c>
      <c r="E31" s="681">
        <v>5.9662214499999999</v>
      </c>
      <c r="F31" s="681">
        <v>5.9677148799999999</v>
      </c>
      <c r="G31" s="681">
        <v>6.1550004899999999</v>
      </c>
      <c r="H31" s="681">
        <v>5.9653147799999999</v>
      </c>
      <c r="I31" s="681">
        <v>6.5849572199999997</v>
      </c>
      <c r="J31" s="681">
        <v>6.8358359499999999</v>
      </c>
      <c r="K31" s="681">
        <v>6.6388560500000002</v>
      </c>
      <c r="L31" s="681">
        <v>6.0551787099999999</v>
      </c>
      <c r="M31" s="681">
        <v>5.8768999600000003</v>
      </c>
      <c r="N31" s="681">
        <v>6.4684914500000001</v>
      </c>
      <c r="O31" s="681">
        <v>6.1816296199999998</v>
      </c>
      <c r="P31" s="681">
        <v>5.8741568300000004</v>
      </c>
      <c r="Q31" s="681">
        <v>6.0381942200000003</v>
      </c>
      <c r="R31" s="681">
        <v>5.8410576799999996</v>
      </c>
      <c r="S31" s="681">
        <v>5.9111843899999998</v>
      </c>
      <c r="T31" s="681">
        <v>6.1959807299999996</v>
      </c>
      <c r="U31" s="681">
        <v>6.8888989599999997</v>
      </c>
      <c r="V31" s="681">
        <v>6.85973335</v>
      </c>
      <c r="W31" s="681">
        <v>6.5343707899999997</v>
      </c>
      <c r="X31" s="681">
        <v>6.4271571400000003</v>
      </c>
      <c r="Y31" s="681">
        <v>6.1577700200000001</v>
      </c>
      <c r="Z31" s="681">
        <v>6.0511102699999997</v>
      </c>
      <c r="AA31" s="681">
        <v>6.2791551400000003</v>
      </c>
      <c r="AB31" s="681">
        <v>6.0596968100000002</v>
      </c>
      <c r="AC31" s="681">
        <v>6.0188983399999998</v>
      </c>
      <c r="AD31" s="681">
        <v>5.4500899799999996</v>
      </c>
      <c r="AE31" s="681">
        <v>5.3142219300000004</v>
      </c>
      <c r="AF31" s="681">
        <v>5.85192669</v>
      </c>
      <c r="AG31" s="681">
        <v>6.4287500199999998</v>
      </c>
      <c r="AH31" s="681">
        <v>6.4961399699999998</v>
      </c>
      <c r="AI31" s="681">
        <v>6.0624128400000004</v>
      </c>
      <c r="AJ31" s="681">
        <v>6.1300062500000001</v>
      </c>
      <c r="AK31" s="681">
        <v>5.7798769800000001</v>
      </c>
      <c r="AL31" s="681">
        <v>6.0819620700000003</v>
      </c>
      <c r="AM31" s="681">
        <v>5.9092467600000003</v>
      </c>
      <c r="AN31" s="681">
        <v>5.7815825800000002</v>
      </c>
      <c r="AO31" s="681">
        <v>5.93982718</v>
      </c>
      <c r="AP31" s="681">
        <v>5.8437428799999998</v>
      </c>
      <c r="AQ31" s="681">
        <v>6.0512693000000004</v>
      </c>
      <c r="AR31" s="681">
        <v>6.0398548400000003</v>
      </c>
      <c r="AS31" s="681">
        <v>6.4549910800000001</v>
      </c>
      <c r="AT31" s="681">
        <v>6.6124289699999999</v>
      </c>
      <c r="AU31" s="681">
        <v>6.3524369800000002</v>
      </c>
      <c r="AV31" s="681">
        <v>6.1408476700000003</v>
      </c>
      <c r="AW31" s="681">
        <v>6.0186855146999996</v>
      </c>
      <c r="AX31" s="681">
        <v>6.2508264010000003</v>
      </c>
      <c r="AY31" s="682">
        <v>6.082554</v>
      </c>
      <c r="AZ31" s="682">
        <v>6.0546439999999997</v>
      </c>
      <c r="BA31" s="682">
        <v>6.1355180000000002</v>
      </c>
      <c r="BB31" s="682">
        <v>6.0010560000000002</v>
      </c>
      <c r="BC31" s="682">
        <v>6.198531</v>
      </c>
      <c r="BD31" s="682">
        <v>6.2052630000000004</v>
      </c>
      <c r="BE31" s="682">
        <v>6.592905</v>
      </c>
      <c r="BF31" s="682">
        <v>6.7557159999999996</v>
      </c>
      <c r="BG31" s="682">
        <v>6.4932559999999997</v>
      </c>
      <c r="BH31" s="682">
        <v>6.1805680000000001</v>
      </c>
      <c r="BI31" s="682">
        <v>6.0613549999999998</v>
      </c>
      <c r="BJ31" s="682">
        <v>6.3243289999999996</v>
      </c>
      <c r="BK31" s="682">
        <v>6.1689020000000001</v>
      </c>
      <c r="BL31" s="682">
        <v>6.1521140000000001</v>
      </c>
      <c r="BM31" s="682">
        <v>6.2418440000000004</v>
      </c>
      <c r="BN31" s="682">
        <v>6.1108789999999997</v>
      </c>
      <c r="BO31" s="682">
        <v>6.3081519999999998</v>
      </c>
      <c r="BP31" s="682">
        <v>6.3119170000000002</v>
      </c>
      <c r="BQ31" s="682">
        <v>6.690817</v>
      </c>
      <c r="BR31" s="682">
        <v>6.8482380000000003</v>
      </c>
      <c r="BS31" s="682">
        <v>6.5745469999999999</v>
      </c>
      <c r="BT31" s="682">
        <v>6.2564510000000002</v>
      </c>
      <c r="BU31" s="682">
        <v>6.1363209999999997</v>
      </c>
      <c r="BV31" s="682">
        <v>6.4030009999999997</v>
      </c>
    </row>
    <row r="32" spans="1:74" ht="11.15" customHeight="1" x14ac:dyDescent="0.25">
      <c r="A32" s="111" t="s">
        <v>1172</v>
      </c>
      <c r="B32" s="199" t="s">
        <v>435</v>
      </c>
      <c r="C32" s="681">
        <v>15.824887909999999</v>
      </c>
      <c r="D32" s="681">
        <v>15.18508405</v>
      </c>
      <c r="E32" s="681">
        <v>16.402493450000001</v>
      </c>
      <c r="F32" s="681">
        <v>15.508455250000001</v>
      </c>
      <c r="G32" s="681">
        <v>16.989744210000001</v>
      </c>
      <c r="H32" s="681">
        <v>16.831372649999999</v>
      </c>
      <c r="I32" s="681">
        <v>17.05849615</v>
      </c>
      <c r="J32" s="681">
        <v>17.76292325</v>
      </c>
      <c r="K32" s="681">
        <v>16.32025514</v>
      </c>
      <c r="L32" s="681">
        <v>16.470592249999999</v>
      </c>
      <c r="M32" s="681">
        <v>15.80578021</v>
      </c>
      <c r="N32" s="681">
        <v>15.71455154</v>
      </c>
      <c r="O32" s="681">
        <v>16.236842840000001</v>
      </c>
      <c r="P32" s="681">
        <v>15.04270513</v>
      </c>
      <c r="Q32" s="681">
        <v>16.17853126</v>
      </c>
      <c r="R32" s="681">
        <v>15.57486186</v>
      </c>
      <c r="S32" s="681">
        <v>16.302559850000002</v>
      </c>
      <c r="T32" s="681">
        <v>16.042539359999999</v>
      </c>
      <c r="U32" s="681">
        <v>17.13657925</v>
      </c>
      <c r="V32" s="681">
        <v>17.177147179999999</v>
      </c>
      <c r="W32" s="681">
        <v>16.290342200000001</v>
      </c>
      <c r="X32" s="681">
        <v>15.91427373</v>
      </c>
      <c r="Y32" s="681">
        <v>15.25388368</v>
      </c>
      <c r="Z32" s="681">
        <v>15.167302680000001</v>
      </c>
      <c r="AA32" s="681">
        <v>15.42233929</v>
      </c>
      <c r="AB32" s="681">
        <v>15.259150679999999</v>
      </c>
      <c r="AC32" s="681">
        <v>15.433034080000001</v>
      </c>
      <c r="AD32" s="681">
        <v>12.487599550000001</v>
      </c>
      <c r="AE32" s="681">
        <v>12.87105743</v>
      </c>
      <c r="AF32" s="681">
        <v>14.336797880000001</v>
      </c>
      <c r="AG32" s="681">
        <v>15.74164133</v>
      </c>
      <c r="AH32" s="681">
        <v>15.9922942</v>
      </c>
      <c r="AI32" s="681">
        <v>15.02084556</v>
      </c>
      <c r="AJ32" s="681">
        <v>15.42915002</v>
      </c>
      <c r="AK32" s="681">
        <v>14.54872101</v>
      </c>
      <c r="AL32" s="681">
        <v>14.72431802</v>
      </c>
      <c r="AM32" s="681">
        <v>14.9348432</v>
      </c>
      <c r="AN32" s="681">
        <v>14.359998040000001</v>
      </c>
      <c r="AO32" s="681">
        <v>15.203027430000001</v>
      </c>
      <c r="AP32" s="681">
        <v>14.76861437</v>
      </c>
      <c r="AQ32" s="681">
        <v>15.69202572</v>
      </c>
      <c r="AR32" s="681">
        <v>15.91327499</v>
      </c>
      <c r="AS32" s="681">
        <v>16.310437270000001</v>
      </c>
      <c r="AT32" s="681">
        <v>16.786211860000002</v>
      </c>
      <c r="AU32" s="681">
        <v>15.533379200000001</v>
      </c>
      <c r="AV32" s="681">
        <v>15.63014736</v>
      </c>
      <c r="AW32" s="681">
        <v>15.096206311</v>
      </c>
      <c r="AX32" s="681">
        <v>15.107622995</v>
      </c>
      <c r="AY32" s="682">
        <v>15.32799</v>
      </c>
      <c r="AZ32" s="682">
        <v>15.624230000000001</v>
      </c>
      <c r="BA32" s="682">
        <v>15.871029999999999</v>
      </c>
      <c r="BB32" s="682">
        <v>15.10181</v>
      </c>
      <c r="BC32" s="682">
        <v>15.965400000000001</v>
      </c>
      <c r="BD32" s="682">
        <v>16.19425</v>
      </c>
      <c r="BE32" s="682">
        <v>16.58437</v>
      </c>
      <c r="BF32" s="682">
        <v>17.182379999999998</v>
      </c>
      <c r="BG32" s="682">
        <v>16.17305</v>
      </c>
      <c r="BH32" s="682">
        <v>16.04851</v>
      </c>
      <c r="BI32" s="682">
        <v>15.48157</v>
      </c>
      <c r="BJ32" s="682">
        <v>15.47006</v>
      </c>
      <c r="BK32" s="682">
        <v>15.685750000000001</v>
      </c>
      <c r="BL32" s="682">
        <v>15.984690000000001</v>
      </c>
      <c r="BM32" s="682">
        <v>16.23443</v>
      </c>
      <c r="BN32" s="682">
        <v>15.46387</v>
      </c>
      <c r="BO32" s="682">
        <v>16.329940000000001</v>
      </c>
      <c r="BP32" s="682">
        <v>16.531009999999998</v>
      </c>
      <c r="BQ32" s="682">
        <v>16.853639999999999</v>
      </c>
      <c r="BR32" s="682">
        <v>17.422740000000001</v>
      </c>
      <c r="BS32" s="682">
        <v>16.373169999999998</v>
      </c>
      <c r="BT32" s="682">
        <v>16.23508</v>
      </c>
      <c r="BU32" s="682">
        <v>15.64884</v>
      </c>
      <c r="BV32" s="682">
        <v>15.627969999999999</v>
      </c>
    </row>
    <row r="33" spans="1:74" ht="11.15" customHeight="1" x14ac:dyDescent="0.25">
      <c r="A33" s="111" t="s">
        <v>1173</v>
      </c>
      <c r="B33" s="199" t="s">
        <v>436</v>
      </c>
      <c r="C33" s="681">
        <v>7.5041570499999999</v>
      </c>
      <c r="D33" s="681">
        <v>7.1676084099999997</v>
      </c>
      <c r="E33" s="681">
        <v>7.5883598299999999</v>
      </c>
      <c r="F33" s="681">
        <v>7.4565604499999996</v>
      </c>
      <c r="G33" s="681">
        <v>7.9841300200000003</v>
      </c>
      <c r="H33" s="681">
        <v>7.9342495199999998</v>
      </c>
      <c r="I33" s="681">
        <v>8.4211882800000009</v>
      </c>
      <c r="J33" s="681">
        <v>8.6538726599999993</v>
      </c>
      <c r="K33" s="681">
        <v>7.9780419299999998</v>
      </c>
      <c r="L33" s="681">
        <v>7.9255393300000003</v>
      </c>
      <c r="M33" s="681">
        <v>7.8104694300000004</v>
      </c>
      <c r="N33" s="681">
        <v>7.6557801200000002</v>
      </c>
      <c r="O33" s="681">
        <v>7.7387971899999997</v>
      </c>
      <c r="P33" s="681">
        <v>7.1054007700000001</v>
      </c>
      <c r="Q33" s="681">
        <v>7.5540236299999997</v>
      </c>
      <c r="R33" s="681">
        <v>7.6711587400000001</v>
      </c>
      <c r="S33" s="681">
        <v>7.8536459599999997</v>
      </c>
      <c r="T33" s="681">
        <v>7.75140999</v>
      </c>
      <c r="U33" s="681">
        <v>8.3582185800000008</v>
      </c>
      <c r="V33" s="681">
        <v>8.4225715900000004</v>
      </c>
      <c r="W33" s="681">
        <v>8.0516144000000001</v>
      </c>
      <c r="X33" s="681">
        <v>7.6982755599999999</v>
      </c>
      <c r="Y33" s="681">
        <v>7.7097825100000001</v>
      </c>
      <c r="Z33" s="681">
        <v>7.6354301199999997</v>
      </c>
      <c r="AA33" s="681">
        <v>7.7566431700000003</v>
      </c>
      <c r="AB33" s="681">
        <v>7.5834322399999996</v>
      </c>
      <c r="AC33" s="681">
        <v>7.7273046299999999</v>
      </c>
      <c r="AD33" s="681">
        <v>7.0664612900000003</v>
      </c>
      <c r="AE33" s="681">
        <v>7.0130022399999996</v>
      </c>
      <c r="AF33" s="681">
        <v>7.4646337000000003</v>
      </c>
      <c r="AG33" s="681">
        <v>8.1047179699999994</v>
      </c>
      <c r="AH33" s="681">
        <v>8.5860737999999994</v>
      </c>
      <c r="AI33" s="681">
        <v>7.8565943100000002</v>
      </c>
      <c r="AJ33" s="681">
        <v>7.8777628000000002</v>
      </c>
      <c r="AK33" s="681">
        <v>7.7165609000000002</v>
      </c>
      <c r="AL33" s="681">
        <v>7.7842160500000004</v>
      </c>
      <c r="AM33" s="681">
        <v>7.7100339</v>
      </c>
      <c r="AN33" s="681">
        <v>7.4585938399999998</v>
      </c>
      <c r="AO33" s="681">
        <v>7.8108217499999997</v>
      </c>
      <c r="AP33" s="681">
        <v>7.7129656999999998</v>
      </c>
      <c r="AQ33" s="681">
        <v>8.0990400600000001</v>
      </c>
      <c r="AR33" s="681">
        <v>8.4001831199999994</v>
      </c>
      <c r="AS33" s="681">
        <v>8.7770934</v>
      </c>
      <c r="AT33" s="681">
        <v>8.9839049200000005</v>
      </c>
      <c r="AU33" s="681">
        <v>8.2737974100000002</v>
      </c>
      <c r="AV33" s="681">
        <v>8.2754789300000002</v>
      </c>
      <c r="AW33" s="681">
        <v>8.0768675826000003</v>
      </c>
      <c r="AX33" s="681">
        <v>8.3218271776999995</v>
      </c>
      <c r="AY33" s="682">
        <v>8.1784590000000001</v>
      </c>
      <c r="AZ33" s="682">
        <v>8.0783349999999992</v>
      </c>
      <c r="BA33" s="682">
        <v>8.272373</v>
      </c>
      <c r="BB33" s="682">
        <v>8.1114230000000003</v>
      </c>
      <c r="BC33" s="682">
        <v>8.4458830000000003</v>
      </c>
      <c r="BD33" s="682">
        <v>8.770645</v>
      </c>
      <c r="BE33" s="682">
        <v>9.0817510000000006</v>
      </c>
      <c r="BF33" s="682">
        <v>9.3532670000000007</v>
      </c>
      <c r="BG33" s="682">
        <v>8.6816390000000006</v>
      </c>
      <c r="BH33" s="682">
        <v>8.5341470000000008</v>
      </c>
      <c r="BI33" s="682">
        <v>8.3186619999999998</v>
      </c>
      <c r="BJ33" s="682">
        <v>8.5791369999999993</v>
      </c>
      <c r="BK33" s="682">
        <v>8.449643</v>
      </c>
      <c r="BL33" s="682">
        <v>8.3592940000000002</v>
      </c>
      <c r="BM33" s="682">
        <v>8.5635049999999993</v>
      </c>
      <c r="BN33" s="682">
        <v>8.4035360000000008</v>
      </c>
      <c r="BO33" s="682">
        <v>8.7401219999999995</v>
      </c>
      <c r="BP33" s="682">
        <v>9.0604899999999997</v>
      </c>
      <c r="BQ33" s="682">
        <v>9.3485410000000009</v>
      </c>
      <c r="BR33" s="682">
        <v>9.6099289999999993</v>
      </c>
      <c r="BS33" s="682">
        <v>8.9105059999999998</v>
      </c>
      <c r="BT33" s="682">
        <v>8.758419</v>
      </c>
      <c r="BU33" s="682">
        <v>8.5356109999999994</v>
      </c>
      <c r="BV33" s="682">
        <v>8.8020379999999996</v>
      </c>
    </row>
    <row r="34" spans="1:74" ht="11.15" customHeight="1" x14ac:dyDescent="0.25">
      <c r="A34" s="111" t="s">
        <v>1174</v>
      </c>
      <c r="B34" s="199" t="s">
        <v>437</v>
      </c>
      <c r="C34" s="681">
        <v>11.32414556</v>
      </c>
      <c r="D34" s="681">
        <v>10.53220123</v>
      </c>
      <c r="E34" s="681">
        <v>11.87695021</v>
      </c>
      <c r="F34" s="681">
        <v>11.304557279999999</v>
      </c>
      <c r="G34" s="681">
        <v>12.577802930000001</v>
      </c>
      <c r="H34" s="681">
        <v>12.240039360000001</v>
      </c>
      <c r="I34" s="681">
        <v>12.81598082</v>
      </c>
      <c r="J34" s="681">
        <v>13.00708167</v>
      </c>
      <c r="K34" s="681">
        <v>12.176297780000001</v>
      </c>
      <c r="L34" s="681">
        <v>12.241660899999999</v>
      </c>
      <c r="M34" s="681">
        <v>11.526082799999999</v>
      </c>
      <c r="N34" s="681">
        <v>11.02486553</v>
      </c>
      <c r="O34" s="681">
        <v>11.73870763</v>
      </c>
      <c r="P34" s="681">
        <v>10.55066529</v>
      </c>
      <c r="Q34" s="681">
        <v>11.63030433</v>
      </c>
      <c r="R34" s="681">
        <v>11.52247815</v>
      </c>
      <c r="S34" s="681">
        <v>12.31873571</v>
      </c>
      <c r="T34" s="681">
        <v>11.907871950000001</v>
      </c>
      <c r="U34" s="681">
        <v>12.58716761</v>
      </c>
      <c r="V34" s="681">
        <v>12.546279180000001</v>
      </c>
      <c r="W34" s="681">
        <v>12.0890676</v>
      </c>
      <c r="X34" s="681">
        <v>11.986747210000001</v>
      </c>
      <c r="Y34" s="681">
        <v>11.26937253</v>
      </c>
      <c r="Z34" s="681">
        <v>11.09559393</v>
      </c>
      <c r="AA34" s="681">
        <v>11.33934874</v>
      </c>
      <c r="AB34" s="681">
        <v>11.04042132</v>
      </c>
      <c r="AC34" s="681">
        <v>11.495142299999999</v>
      </c>
      <c r="AD34" s="681">
        <v>10.191146209999999</v>
      </c>
      <c r="AE34" s="681">
        <v>11.00799778</v>
      </c>
      <c r="AF34" s="681">
        <v>10.75782523</v>
      </c>
      <c r="AG34" s="681">
        <v>12.026842370000001</v>
      </c>
      <c r="AH34" s="681">
        <v>12.109597620000001</v>
      </c>
      <c r="AI34" s="681">
        <v>11.08228937</v>
      </c>
      <c r="AJ34" s="681">
        <v>11.79784785</v>
      </c>
      <c r="AK34" s="681">
        <v>12.160597360000001</v>
      </c>
      <c r="AL34" s="681">
        <v>10.617776900000001</v>
      </c>
      <c r="AM34" s="681">
        <v>11.31920234</v>
      </c>
      <c r="AN34" s="681">
        <v>10.96909855</v>
      </c>
      <c r="AO34" s="681">
        <v>11.112209849999999</v>
      </c>
      <c r="AP34" s="681">
        <v>11.417621520000001</v>
      </c>
      <c r="AQ34" s="681">
        <v>12.03275773</v>
      </c>
      <c r="AR34" s="681">
        <v>12.453354020000001</v>
      </c>
      <c r="AS34" s="681">
        <v>13.159988759999999</v>
      </c>
      <c r="AT34" s="681">
        <v>13.13484397</v>
      </c>
      <c r="AU34" s="681">
        <v>11.962768970000001</v>
      </c>
      <c r="AV34" s="681">
        <v>12.40087475</v>
      </c>
      <c r="AW34" s="681">
        <v>12.492749499</v>
      </c>
      <c r="AX34" s="681">
        <v>11.030850027</v>
      </c>
      <c r="AY34" s="682">
        <v>11.64171</v>
      </c>
      <c r="AZ34" s="682">
        <v>11.65253</v>
      </c>
      <c r="BA34" s="682">
        <v>11.52319</v>
      </c>
      <c r="BB34" s="682">
        <v>11.74076</v>
      </c>
      <c r="BC34" s="682">
        <v>12.327489999999999</v>
      </c>
      <c r="BD34" s="682">
        <v>12.751609999999999</v>
      </c>
      <c r="BE34" s="682">
        <v>13.37721</v>
      </c>
      <c r="BF34" s="682">
        <v>13.452730000000001</v>
      </c>
      <c r="BG34" s="682">
        <v>12.34355</v>
      </c>
      <c r="BH34" s="682">
        <v>12.62429</v>
      </c>
      <c r="BI34" s="682">
        <v>12.695180000000001</v>
      </c>
      <c r="BJ34" s="682">
        <v>11.23653</v>
      </c>
      <c r="BK34" s="682">
        <v>11.886100000000001</v>
      </c>
      <c r="BL34" s="682">
        <v>11.904540000000001</v>
      </c>
      <c r="BM34" s="682">
        <v>11.7723</v>
      </c>
      <c r="BN34" s="682">
        <v>11.99606</v>
      </c>
      <c r="BO34" s="682">
        <v>12.58272</v>
      </c>
      <c r="BP34" s="682">
        <v>12.996840000000001</v>
      </c>
      <c r="BQ34" s="682">
        <v>13.59714</v>
      </c>
      <c r="BR34" s="682">
        <v>13.65419</v>
      </c>
      <c r="BS34" s="682">
        <v>12.5167</v>
      </c>
      <c r="BT34" s="682">
        <v>12.80157</v>
      </c>
      <c r="BU34" s="682">
        <v>12.873139999999999</v>
      </c>
      <c r="BV34" s="682">
        <v>11.391999999999999</v>
      </c>
    </row>
    <row r="35" spans="1:74" ht="11.15" customHeight="1" x14ac:dyDescent="0.25">
      <c r="A35" s="111" t="s">
        <v>1175</v>
      </c>
      <c r="B35" s="199" t="s">
        <v>438</v>
      </c>
      <c r="C35" s="681">
        <v>8.2000219399999992</v>
      </c>
      <c r="D35" s="681">
        <v>7.6792575999999997</v>
      </c>
      <c r="E35" s="681">
        <v>8.4216642299999993</v>
      </c>
      <c r="F35" s="681">
        <v>8.0931851199999993</v>
      </c>
      <c r="G35" s="681">
        <v>8.4460104200000004</v>
      </c>
      <c r="H35" s="681">
        <v>8.3805143700000002</v>
      </c>
      <c r="I35" s="681">
        <v>8.6978614299999997</v>
      </c>
      <c r="J35" s="681">
        <v>9.04611521</v>
      </c>
      <c r="K35" s="681">
        <v>8.57012003</v>
      </c>
      <c r="L35" s="681">
        <v>8.7250919400000004</v>
      </c>
      <c r="M35" s="681">
        <v>8.2891610199999999</v>
      </c>
      <c r="N35" s="681">
        <v>8.2335196899999996</v>
      </c>
      <c r="O35" s="681">
        <v>8.3868772099999997</v>
      </c>
      <c r="P35" s="681">
        <v>7.8326507400000001</v>
      </c>
      <c r="Q35" s="681">
        <v>8.2675856999999997</v>
      </c>
      <c r="R35" s="681">
        <v>8.1411982999999992</v>
      </c>
      <c r="S35" s="681">
        <v>8.5211938200000006</v>
      </c>
      <c r="T35" s="681">
        <v>8.2730798700000001</v>
      </c>
      <c r="U35" s="681">
        <v>8.54938471</v>
      </c>
      <c r="V35" s="681">
        <v>8.7243933299999998</v>
      </c>
      <c r="W35" s="681">
        <v>8.2592744299999996</v>
      </c>
      <c r="X35" s="681">
        <v>8.1477935200000005</v>
      </c>
      <c r="Y35" s="681">
        <v>7.8054932399999997</v>
      </c>
      <c r="Z35" s="681">
        <v>7.95357615</v>
      </c>
      <c r="AA35" s="681">
        <v>8.1612320199999999</v>
      </c>
      <c r="AB35" s="681">
        <v>7.91611099</v>
      </c>
      <c r="AC35" s="681">
        <v>8.0590866000000005</v>
      </c>
      <c r="AD35" s="681">
        <v>7.2045209000000003</v>
      </c>
      <c r="AE35" s="681">
        <v>7.3094230500000004</v>
      </c>
      <c r="AF35" s="681">
        <v>7.5976531200000004</v>
      </c>
      <c r="AG35" s="681">
        <v>7.9697528699999998</v>
      </c>
      <c r="AH35" s="681">
        <v>8.3047054899999999</v>
      </c>
      <c r="AI35" s="681">
        <v>8.0140090199999996</v>
      </c>
      <c r="AJ35" s="681">
        <v>7.9957447899999998</v>
      </c>
      <c r="AK35" s="681">
        <v>7.7559956000000003</v>
      </c>
      <c r="AL35" s="681">
        <v>8.0133525700000003</v>
      </c>
      <c r="AM35" s="681">
        <v>8.0991868399999998</v>
      </c>
      <c r="AN35" s="681">
        <v>7.4943455700000001</v>
      </c>
      <c r="AO35" s="681">
        <v>8.1251557299999995</v>
      </c>
      <c r="AP35" s="681">
        <v>8.0337373500000009</v>
      </c>
      <c r="AQ35" s="681">
        <v>8.3980766899999999</v>
      </c>
      <c r="AR35" s="681">
        <v>8.5181678200000004</v>
      </c>
      <c r="AS35" s="681">
        <v>8.7195082999999993</v>
      </c>
      <c r="AT35" s="681">
        <v>8.9160916500000003</v>
      </c>
      <c r="AU35" s="681">
        <v>8.4325805200000001</v>
      </c>
      <c r="AV35" s="681">
        <v>8.5184545200000006</v>
      </c>
      <c r="AW35" s="681">
        <v>8.0228164224</v>
      </c>
      <c r="AX35" s="681">
        <v>8.2172042854999994</v>
      </c>
      <c r="AY35" s="682">
        <v>8.2529190000000003</v>
      </c>
      <c r="AZ35" s="682">
        <v>7.9536920000000002</v>
      </c>
      <c r="BA35" s="682">
        <v>8.3506</v>
      </c>
      <c r="BB35" s="682">
        <v>8.1476100000000002</v>
      </c>
      <c r="BC35" s="682">
        <v>8.479476</v>
      </c>
      <c r="BD35" s="682">
        <v>8.5973179999999996</v>
      </c>
      <c r="BE35" s="682">
        <v>8.779515</v>
      </c>
      <c r="BF35" s="682">
        <v>9.0304690000000001</v>
      </c>
      <c r="BG35" s="682">
        <v>8.6280570000000001</v>
      </c>
      <c r="BH35" s="682">
        <v>8.6313069999999996</v>
      </c>
      <c r="BI35" s="682">
        <v>8.1157819999999994</v>
      </c>
      <c r="BJ35" s="682">
        <v>8.2970620000000004</v>
      </c>
      <c r="BK35" s="682">
        <v>8.3244910000000001</v>
      </c>
      <c r="BL35" s="682">
        <v>8.0190040000000007</v>
      </c>
      <c r="BM35" s="682">
        <v>8.4178619999999995</v>
      </c>
      <c r="BN35" s="682">
        <v>8.2187990000000006</v>
      </c>
      <c r="BO35" s="682">
        <v>8.5468759999999993</v>
      </c>
      <c r="BP35" s="682">
        <v>8.6538880000000002</v>
      </c>
      <c r="BQ35" s="682">
        <v>8.8105499999999992</v>
      </c>
      <c r="BR35" s="682">
        <v>9.0479149999999997</v>
      </c>
      <c r="BS35" s="682">
        <v>8.6349529999999994</v>
      </c>
      <c r="BT35" s="682">
        <v>8.6338910000000002</v>
      </c>
      <c r="BU35" s="682">
        <v>8.1125380000000007</v>
      </c>
      <c r="BV35" s="682">
        <v>8.2897850000000002</v>
      </c>
    </row>
    <row r="36" spans="1:74" ht="11.15" customHeight="1" x14ac:dyDescent="0.25">
      <c r="A36" s="111" t="s">
        <v>1176</v>
      </c>
      <c r="B36" s="199" t="s">
        <v>439</v>
      </c>
      <c r="C36" s="681">
        <v>15.692711210000001</v>
      </c>
      <c r="D36" s="681">
        <v>14.91741987</v>
      </c>
      <c r="E36" s="681">
        <v>15.667024659999999</v>
      </c>
      <c r="F36" s="681">
        <v>15.860186110000001</v>
      </c>
      <c r="G36" s="681">
        <v>17.04970398</v>
      </c>
      <c r="H36" s="681">
        <v>17.109173819999999</v>
      </c>
      <c r="I36" s="681">
        <v>17.408842870000001</v>
      </c>
      <c r="J36" s="681">
        <v>17.937814629999998</v>
      </c>
      <c r="K36" s="681">
        <v>17.214407489999999</v>
      </c>
      <c r="L36" s="681">
        <v>17.21468432</v>
      </c>
      <c r="M36" s="681">
        <v>16.091932419999999</v>
      </c>
      <c r="N36" s="681">
        <v>15.98579462</v>
      </c>
      <c r="O36" s="681">
        <v>16.786695089999998</v>
      </c>
      <c r="P36" s="681">
        <v>15.97432527</v>
      </c>
      <c r="Q36" s="681">
        <v>16.309249250000001</v>
      </c>
      <c r="R36" s="681">
        <v>16.7056182</v>
      </c>
      <c r="S36" s="681">
        <v>17.470133390000001</v>
      </c>
      <c r="T36" s="681">
        <v>18.19355358</v>
      </c>
      <c r="U36" s="681">
        <v>18.745249449999999</v>
      </c>
      <c r="V36" s="681">
        <v>18.822821879999999</v>
      </c>
      <c r="W36" s="681">
        <v>17.93404013</v>
      </c>
      <c r="X36" s="681">
        <v>17.819344220000001</v>
      </c>
      <c r="Y36" s="681">
        <v>16.376733170000001</v>
      </c>
      <c r="Z36" s="681">
        <v>16.698069409999999</v>
      </c>
      <c r="AA36" s="681">
        <v>16.196996389999999</v>
      </c>
      <c r="AB36" s="681">
        <v>16.20311937</v>
      </c>
      <c r="AC36" s="681">
        <v>16.723683619999999</v>
      </c>
      <c r="AD36" s="681">
        <v>15.88469961</v>
      </c>
      <c r="AE36" s="681">
        <v>15.43422043</v>
      </c>
      <c r="AF36" s="681">
        <v>16.13721262</v>
      </c>
      <c r="AG36" s="681">
        <v>16.804421000000001</v>
      </c>
      <c r="AH36" s="681">
        <v>17.178227499999998</v>
      </c>
      <c r="AI36" s="681">
        <v>16.684017579999999</v>
      </c>
      <c r="AJ36" s="681">
        <v>17.148453249999999</v>
      </c>
      <c r="AK36" s="681">
        <v>16.693375660000001</v>
      </c>
      <c r="AL36" s="681">
        <v>17.423224959999999</v>
      </c>
      <c r="AM36" s="681">
        <v>16.909256760000002</v>
      </c>
      <c r="AN36" s="681">
        <v>13.653685019999999</v>
      </c>
      <c r="AO36" s="681">
        <v>13.563680789999999</v>
      </c>
      <c r="AP36" s="681">
        <v>16.562861680000001</v>
      </c>
      <c r="AQ36" s="681">
        <v>16.396763830000001</v>
      </c>
      <c r="AR36" s="681">
        <v>16.719830649999999</v>
      </c>
      <c r="AS36" s="681">
        <v>18.279517009999999</v>
      </c>
      <c r="AT36" s="681">
        <v>18.139962879999999</v>
      </c>
      <c r="AU36" s="681">
        <v>17.91356262</v>
      </c>
      <c r="AV36" s="681">
        <v>17.26638509</v>
      </c>
      <c r="AW36" s="681">
        <v>16.515644703</v>
      </c>
      <c r="AX36" s="681">
        <v>18.408484637000001</v>
      </c>
      <c r="AY36" s="682">
        <v>17.77412</v>
      </c>
      <c r="AZ36" s="682">
        <v>15.425079999999999</v>
      </c>
      <c r="BA36" s="682">
        <v>14.308529999999999</v>
      </c>
      <c r="BB36" s="682">
        <v>17.422239999999999</v>
      </c>
      <c r="BC36" s="682">
        <v>17.148669999999999</v>
      </c>
      <c r="BD36" s="682">
        <v>17.569610000000001</v>
      </c>
      <c r="BE36" s="682">
        <v>19.130659999999999</v>
      </c>
      <c r="BF36" s="682">
        <v>19.024380000000001</v>
      </c>
      <c r="BG36" s="682">
        <v>18.94604</v>
      </c>
      <c r="BH36" s="682">
        <v>18.18468</v>
      </c>
      <c r="BI36" s="682">
        <v>17.301729999999999</v>
      </c>
      <c r="BJ36" s="682">
        <v>19.200500000000002</v>
      </c>
      <c r="BK36" s="682">
        <v>18.564969999999999</v>
      </c>
      <c r="BL36" s="682">
        <v>16.100999999999999</v>
      </c>
      <c r="BM36" s="682">
        <v>14.964829999999999</v>
      </c>
      <c r="BN36" s="682">
        <v>18.191700000000001</v>
      </c>
      <c r="BO36" s="682">
        <v>17.900410000000001</v>
      </c>
      <c r="BP36" s="682">
        <v>18.330210000000001</v>
      </c>
      <c r="BQ36" s="682">
        <v>19.95157</v>
      </c>
      <c r="BR36" s="682">
        <v>19.816549999999999</v>
      </c>
      <c r="BS36" s="682">
        <v>19.71143</v>
      </c>
      <c r="BT36" s="682">
        <v>18.920259999999999</v>
      </c>
      <c r="BU36" s="682">
        <v>17.960470000000001</v>
      </c>
      <c r="BV36" s="682">
        <v>19.949549999999999</v>
      </c>
    </row>
    <row r="37" spans="1:74" s="116" customFormat="1" ht="11.15" customHeight="1" x14ac:dyDescent="0.25">
      <c r="A37" s="111" t="s">
        <v>1177</v>
      </c>
      <c r="B37" s="199" t="s">
        <v>440</v>
      </c>
      <c r="C37" s="681">
        <v>6.5548621300000001</v>
      </c>
      <c r="D37" s="681">
        <v>5.9862575099999997</v>
      </c>
      <c r="E37" s="681">
        <v>6.4334887500000004</v>
      </c>
      <c r="F37" s="681">
        <v>6.5269424699999998</v>
      </c>
      <c r="G37" s="681">
        <v>7.0792841400000004</v>
      </c>
      <c r="H37" s="681">
        <v>7.4344015800000003</v>
      </c>
      <c r="I37" s="681">
        <v>8.0787343000000007</v>
      </c>
      <c r="J37" s="681">
        <v>7.9742498800000003</v>
      </c>
      <c r="K37" s="681">
        <v>7.3145258499999999</v>
      </c>
      <c r="L37" s="681">
        <v>6.8550134199999997</v>
      </c>
      <c r="M37" s="681">
        <v>6.7710160100000003</v>
      </c>
      <c r="N37" s="681">
        <v>6.7788780300000004</v>
      </c>
      <c r="O37" s="681">
        <v>6.6632180400000003</v>
      </c>
      <c r="P37" s="681">
        <v>6.1198266400000003</v>
      </c>
      <c r="Q37" s="681">
        <v>6.6426120700000002</v>
      </c>
      <c r="R37" s="681">
        <v>6.5850616899999999</v>
      </c>
      <c r="S37" s="681">
        <v>7.0099065899999999</v>
      </c>
      <c r="T37" s="681">
        <v>7.6699699099999998</v>
      </c>
      <c r="U37" s="681">
        <v>8.1468886999999999</v>
      </c>
      <c r="V37" s="681">
        <v>8.1271519899999998</v>
      </c>
      <c r="W37" s="681">
        <v>7.4692457699999997</v>
      </c>
      <c r="X37" s="681">
        <v>6.9130910400000003</v>
      </c>
      <c r="Y37" s="681">
        <v>6.6360880699999996</v>
      </c>
      <c r="Z37" s="681">
        <v>6.8299725599999999</v>
      </c>
      <c r="AA37" s="681">
        <v>6.84332501</v>
      </c>
      <c r="AB37" s="681">
        <v>6.4667022000000003</v>
      </c>
      <c r="AC37" s="681">
        <v>6.7588682200000001</v>
      </c>
      <c r="AD37" s="681">
        <v>6.3971466799999996</v>
      </c>
      <c r="AE37" s="681">
        <v>6.8040994499999998</v>
      </c>
      <c r="AF37" s="681">
        <v>7.1416307100000003</v>
      </c>
      <c r="AG37" s="681">
        <v>7.8151936199999996</v>
      </c>
      <c r="AH37" s="681">
        <v>7.8396211500000001</v>
      </c>
      <c r="AI37" s="681">
        <v>7.0758634999999996</v>
      </c>
      <c r="AJ37" s="681">
        <v>6.9526120699999998</v>
      </c>
      <c r="AK37" s="681">
        <v>6.3555327100000003</v>
      </c>
      <c r="AL37" s="681">
        <v>6.5929127200000002</v>
      </c>
      <c r="AM37" s="681">
        <v>6.5534229799999997</v>
      </c>
      <c r="AN37" s="681">
        <v>6.1640563000000004</v>
      </c>
      <c r="AO37" s="681">
        <v>6.4363107900000003</v>
      </c>
      <c r="AP37" s="681">
        <v>6.5789198000000004</v>
      </c>
      <c r="AQ37" s="681">
        <v>7.2216328399999998</v>
      </c>
      <c r="AR37" s="681">
        <v>7.7578542700000002</v>
      </c>
      <c r="AS37" s="681">
        <v>8.1569774299999995</v>
      </c>
      <c r="AT37" s="681">
        <v>7.8594169300000001</v>
      </c>
      <c r="AU37" s="681">
        <v>7.2240107900000003</v>
      </c>
      <c r="AV37" s="681">
        <v>6.9995486600000003</v>
      </c>
      <c r="AW37" s="681">
        <v>6.3916437481999999</v>
      </c>
      <c r="AX37" s="681">
        <v>6.6697004018000001</v>
      </c>
      <c r="AY37" s="682">
        <v>6.5903039999999997</v>
      </c>
      <c r="AZ37" s="682">
        <v>6.2873089999999996</v>
      </c>
      <c r="BA37" s="682">
        <v>6.5020629999999997</v>
      </c>
      <c r="BB37" s="682">
        <v>6.6101479999999997</v>
      </c>
      <c r="BC37" s="682">
        <v>7.286403</v>
      </c>
      <c r="BD37" s="682">
        <v>7.8173529999999998</v>
      </c>
      <c r="BE37" s="682">
        <v>8.2348119999999998</v>
      </c>
      <c r="BF37" s="682">
        <v>7.9773199999999997</v>
      </c>
      <c r="BG37" s="682">
        <v>7.3702399999999999</v>
      </c>
      <c r="BH37" s="682">
        <v>7.1351810000000002</v>
      </c>
      <c r="BI37" s="682">
        <v>6.5249459999999999</v>
      </c>
      <c r="BJ37" s="682">
        <v>6.8021919999999998</v>
      </c>
      <c r="BK37" s="682">
        <v>6.7103799999999998</v>
      </c>
      <c r="BL37" s="682">
        <v>6.3958170000000001</v>
      </c>
      <c r="BM37" s="682">
        <v>6.6093400000000004</v>
      </c>
      <c r="BN37" s="682">
        <v>6.7199540000000004</v>
      </c>
      <c r="BO37" s="682">
        <v>7.40463</v>
      </c>
      <c r="BP37" s="682">
        <v>7.9387100000000004</v>
      </c>
      <c r="BQ37" s="682">
        <v>8.3502410000000005</v>
      </c>
      <c r="BR37" s="682">
        <v>8.0830400000000004</v>
      </c>
      <c r="BS37" s="682">
        <v>7.4642359999999996</v>
      </c>
      <c r="BT37" s="682">
        <v>7.2218770000000001</v>
      </c>
      <c r="BU37" s="682">
        <v>6.6014200000000001</v>
      </c>
      <c r="BV37" s="682">
        <v>6.880331</v>
      </c>
    </row>
    <row r="38" spans="1:74" s="116" customFormat="1" ht="11.15" customHeight="1" x14ac:dyDescent="0.25">
      <c r="A38" s="111" t="s">
        <v>1178</v>
      </c>
      <c r="B38" s="199" t="s">
        <v>241</v>
      </c>
      <c r="C38" s="681">
        <v>6.8989209100000002</v>
      </c>
      <c r="D38" s="681">
        <v>6.5242270700000002</v>
      </c>
      <c r="E38" s="681">
        <v>6.9060409900000002</v>
      </c>
      <c r="F38" s="681">
        <v>6.6280672599999999</v>
      </c>
      <c r="G38" s="681">
        <v>7.4715677899999999</v>
      </c>
      <c r="H38" s="681">
        <v>7.82101866</v>
      </c>
      <c r="I38" s="681">
        <v>8.3326759199999998</v>
      </c>
      <c r="J38" s="681">
        <v>8.8224696999999992</v>
      </c>
      <c r="K38" s="681">
        <v>7.6101696099999998</v>
      </c>
      <c r="L38" s="681">
        <v>7.8888755799999997</v>
      </c>
      <c r="M38" s="681">
        <v>7.1212666200000001</v>
      </c>
      <c r="N38" s="681">
        <v>6.7251828800000002</v>
      </c>
      <c r="O38" s="681">
        <v>7.0558996599999997</v>
      </c>
      <c r="P38" s="681">
        <v>6.4271844299999996</v>
      </c>
      <c r="Q38" s="681">
        <v>6.72250426</v>
      </c>
      <c r="R38" s="681">
        <v>6.7449505099999998</v>
      </c>
      <c r="S38" s="681">
        <v>7.4701312599999996</v>
      </c>
      <c r="T38" s="681">
        <v>7.2566620100000003</v>
      </c>
      <c r="U38" s="681">
        <v>8.3672000499999992</v>
      </c>
      <c r="V38" s="681">
        <v>8.4862989599999992</v>
      </c>
      <c r="W38" s="681">
        <v>7.8111003700000001</v>
      </c>
      <c r="X38" s="681">
        <v>7.6558807800000004</v>
      </c>
      <c r="Y38" s="681">
        <v>6.69411793</v>
      </c>
      <c r="Z38" s="681">
        <v>6.9559598400000002</v>
      </c>
      <c r="AA38" s="681">
        <v>6.8868368999999996</v>
      </c>
      <c r="AB38" s="681">
        <v>6.7246503300000002</v>
      </c>
      <c r="AC38" s="681">
        <v>7.0398426900000004</v>
      </c>
      <c r="AD38" s="681">
        <v>6.60723255</v>
      </c>
      <c r="AE38" s="681">
        <v>6.96658533</v>
      </c>
      <c r="AF38" s="681">
        <v>7.4894082600000003</v>
      </c>
      <c r="AG38" s="681">
        <v>8.0740087700000007</v>
      </c>
      <c r="AH38" s="681">
        <v>8.0905505400000006</v>
      </c>
      <c r="AI38" s="681">
        <v>7.4554254599999998</v>
      </c>
      <c r="AJ38" s="681">
        <v>7.3241482299999996</v>
      </c>
      <c r="AK38" s="681">
        <v>6.4882197899999996</v>
      </c>
      <c r="AL38" s="681">
        <v>6.5429412100000004</v>
      </c>
      <c r="AM38" s="681">
        <v>6.0199049100000002</v>
      </c>
      <c r="AN38" s="681">
        <v>5.7228160700000004</v>
      </c>
      <c r="AO38" s="681">
        <v>6.4468680200000001</v>
      </c>
      <c r="AP38" s="681">
        <v>6.19315265</v>
      </c>
      <c r="AQ38" s="681">
        <v>7.0067626599999997</v>
      </c>
      <c r="AR38" s="681">
        <v>7.7418726800000002</v>
      </c>
      <c r="AS38" s="681">
        <v>7.7541319199999998</v>
      </c>
      <c r="AT38" s="681">
        <v>7.8786725200000003</v>
      </c>
      <c r="AU38" s="681">
        <v>7.4235589500000003</v>
      </c>
      <c r="AV38" s="681">
        <v>7.0845146400000001</v>
      </c>
      <c r="AW38" s="681">
        <v>6.7959146393000003</v>
      </c>
      <c r="AX38" s="681">
        <v>6.5883141776</v>
      </c>
      <c r="AY38" s="682">
        <v>5.9320919999999999</v>
      </c>
      <c r="AZ38" s="682">
        <v>5.6963819999999998</v>
      </c>
      <c r="BA38" s="682">
        <v>6.3115480000000002</v>
      </c>
      <c r="BB38" s="682">
        <v>6.0408059999999999</v>
      </c>
      <c r="BC38" s="682">
        <v>6.8277010000000002</v>
      </c>
      <c r="BD38" s="682">
        <v>7.516483</v>
      </c>
      <c r="BE38" s="682">
        <v>7.5058910000000001</v>
      </c>
      <c r="BF38" s="682">
        <v>7.6544480000000004</v>
      </c>
      <c r="BG38" s="682">
        <v>7.1220169999999996</v>
      </c>
      <c r="BH38" s="682">
        <v>6.7097100000000003</v>
      </c>
      <c r="BI38" s="682">
        <v>6.4565549999999998</v>
      </c>
      <c r="BJ38" s="682">
        <v>6.278937</v>
      </c>
      <c r="BK38" s="682">
        <v>5.6694110000000002</v>
      </c>
      <c r="BL38" s="682">
        <v>5.455819</v>
      </c>
      <c r="BM38" s="682">
        <v>6.0668040000000003</v>
      </c>
      <c r="BN38" s="682">
        <v>5.815175</v>
      </c>
      <c r="BO38" s="682">
        <v>6.573169</v>
      </c>
      <c r="BP38" s="682">
        <v>7.2440850000000001</v>
      </c>
      <c r="BQ38" s="682">
        <v>7.218909</v>
      </c>
      <c r="BR38" s="682">
        <v>7.3566599999999998</v>
      </c>
      <c r="BS38" s="682">
        <v>6.8292799999999998</v>
      </c>
      <c r="BT38" s="682">
        <v>6.4422480000000002</v>
      </c>
      <c r="BU38" s="682">
        <v>6.1985570000000001</v>
      </c>
      <c r="BV38" s="682">
        <v>6.0427220000000004</v>
      </c>
    </row>
    <row r="39" spans="1:74" s="116" customFormat="1" ht="11.15" customHeight="1" x14ac:dyDescent="0.25">
      <c r="A39" s="111" t="s">
        <v>1179</v>
      </c>
      <c r="B39" s="199" t="s">
        <v>242</v>
      </c>
      <c r="C39" s="681">
        <v>0.39631044999999998</v>
      </c>
      <c r="D39" s="681">
        <v>0.37984983</v>
      </c>
      <c r="E39" s="681">
        <v>0.39621730999999999</v>
      </c>
      <c r="F39" s="681">
        <v>0.39311647</v>
      </c>
      <c r="G39" s="681">
        <v>0.40519223999999998</v>
      </c>
      <c r="H39" s="681">
        <v>0.41459072000000002</v>
      </c>
      <c r="I39" s="681">
        <v>0.43695870999999997</v>
      </c>
      <c r="J39" s="681">
        <v>0.44159314</v>
      </c>
      <c r="K39" s="681">
        <v>0.42379575000000003</v>
      </c>
      <c r="L39" s="681">
        <v>0.43966428000000002</v>
      </c>
      <c r="M39" s="681">
        <v>0.41234912000000001</v>
      </c>
      <c r="N39" s="681">
        <v>0.40531898</v>
      </c>
      <c r="O39" s="681">
        <v>0.38608576</v>
      </c>
      <c r="P39" s="681">
        <v>0.34105380000000002</v>
      </c>
      <c r="Q39" s="681">
        <v>0.37730140000000001</v>
      </c>
      <c r="R39" s="681">
        <v>0.37708291999999999</v>
      </c>
      <c r="S39" s="681">
        <v>0.40728463999999998</v>
      </c>
      <c r="T39" s="681">
        <v>0.41084051999999999</v>
      </c>
      <c r="U39" s="681">
        <v>0.43260085999999998</v>
      </c>
      <c r="V39" s="681">
        <v>0.45843008000000002</v>
      </c>
      <c r="W39" s="681">
        <v>0.43308492999999998</v>
      </c>
      <c r="X39" s="681">
        <v>0.43646602000000001</v>
      </c>
      <c r="Y39" s="681">
        <v>0.41606380999999998</v>
      </c>
      <c r="Z39" s="681">
        <v>0.41070327000000001</v>
      </c>
      <c r="AA39" s="681">
        <v>0.41011465000000003</v>
      </c>
      <c r="AB39" s="681">
        <v>0.36954056000000002</v>
      </c>
      <c r="AC39" s="681">
        <v>0.39943714000000002</v>
      </c>
      <c r="AD39" s="681">
        <v>0.33745231999999997</v>
      </c>
      <c r="AE39" s="681">
        <v>0.35279641</v>
      </c>
      <c r="AF39" s="681">
        <v>0.36715771000000003</v>
      </c>
      <c r="AG39" s="681">
        <v>0.38743130999999997</v>
      </c>
      <c r="AH39" s="681">
        <v>0.39933919000000001</v>
      </c>
      <c r="AI39" s="681">
        <v>0.37524665000000001</v>
      </c>
      <c r="AJ39" s="681">
        <v>0.39944321999999999</v>
      </c>
      <c r="AK39" s="681">
        <v>0.38275209999999998</v>
      </c>
      <c r="AL39" s="681">
        <v>0.38704977000000002</v>
      </c>
      <c r="AM39" s="681">
        <v>0.37197836000000001</v>
      </c>
      <c r="AN39" s="681">
        <v>0.33261711999999999</v>
      </c>
      <c r="AO39" s="681">
        <v>0.37737799</v>
      </c>
      <c r="AP39" s="681">
        <v>0.37836384000000001</v>
      </c>
      <c r="AQ39" s="681">
        <v>0.39550210000000002</v>
      </c>
      <c r="AR39" s="681">
        <v>0.37792677000000002</v>
      </c>
      <c r="AS39" s="681">
        <v>0.40675219000000001</v>
      </c>
      <c r="AT39" s="681">
        <v>0.41458673000000001</v>
      </c>
      <c r="AU39" s="681">
        <v>0.3864804</v>
      </c>
      <c r="AV39" s="681">
        <v>0.40859726000000002</v>
      </c>
      <c r="AW39" s="681">
        <v>0.3850905</v>
      </c>
      <c r="AX39" s="681">
        <v>0.38746435000000001</v>
      </c>
      <c r="AY39" s="682">
        <v>0.37111149999999998</v>
      </c>
      <c r="AZ39" s="682">
        <v>0.34203220000000001</v>
      </c>
      <c r="BA39" s="682">
        <v>0.3803165</v>
      </c>
      <c r="BB39" s="682">
        <v>0.37805119999999998</v>
      </c>
      <c r="BC39" s="682">
        <v>0.3944241</v>
      </c>
      <c r="BD39" s="682">
        <v>0.37712000000000001</v>
      </c>
      <c r="BE39" s="682">
        <v>0.40594059999999998</v>
      </c>
      <c r="BF39" s="682">
        <v>0.41593150000000001</v>
      </c>
      <c r="BG39" s="682">
        <v>0.39081490000000002</v>
      </c>
      <c r="BH39" s="682">
        <v>0.41058820000000001</v>
      </c>
      <c r="BI39" s="682">
        <v>0.38667210000000002</v>
      </c>
      <c r="BJ39" s="682">
        <v>0.38882879999999997</v>
      </c>
      <c r="BK39" s="682">
        <v>0.37214340000000001</v>
      </c>
      <c r="BL39" s="682">
        <v>0.34295819999999999</v>
      </c>
      <c r="BM39" s="682">
        <v>0.38132709999999997</v>
      </c>
      <c r="BN39" s="682">
        <v>0.37930710000000001</v>
      </c>
      <c r="BO39" s="682">
        <v>0.39555479999999998</v>
      </c>
      <c r="BP39" s="682">
        <v>0.37786910000000001</v>
      </c>
      <c r="BQ39" s="682">
        <v>0.40585480000000002</v>
      </c>
      <c r="BR39" s="682">
        <v>0.41544500000000001</v>
      </c>
      <c r="BS39" s="682">
        <v>0.39006809999999997</v>
      </c>
      <c r="BT39" s="682">
        <v>0.40963840000000001</v>
      </c>
      <c r="BU39" s="682">
        <v>0.38561790000000001</v>
      </c>
      <c r="BV39" s="682">
        <v>0.38765709999999998</v>
      </c>
    </row>
    <row r="40" spans="1:74" s="116" customFormat="1" ht="11.15" customHeight="1" x14ac:dyDescent="0.25">
      <c r="A40" s="111" t="s">
        <v>1180</v>
      </c>
      <c r="B40" s="199" t="s">
        <v>442</v>
      </c>
      <c r="C40" s="681">
        <v>79.889791200000005</v>
      </c>
      <c r="D40" s="681">
        <v>75.661188859999996</v>
      </c>
      <c r="E40" s="681">
        <v>81.052926760000005</v>
      </c>
      <c r="F40" s="681">
        <v>79.083418890000004</v>
      </c>
      <c r="G40" s="681">
        <v>85.637647099999995</v>
      </c>
      <c r="H40" s="681">
        <v>85.536241020000006</v>
      </c>
      <c r="I40" s="681">
        <v>89.301356670000004</v>
      </c>
      <c r="J40" s="681">
        <v>92.105751400000003</v>
      </c>
      <c r="K40" s="681">
        <v>85.678994119999999</v>
      </c>
      <c r="L40" s="681">
        <v>85.300743479999994</v>
      </c>
      <c r="M40" s="681">
        <v>81.118357430000003</v>
      </c>
      <c r="N40" s="681">
        <v>80.306136300000006</v>
      </c>
      <c r="O40" s="681">
        <v>82.609756970000007</v>
      </c>
      <c r="P40" s="681">
        <v>76.447262789999996</v>
      </c>
      <c r="Q40" s="681">
        <v>81.092831009999998</v>
      </c>
      <c r="R40" s="681">
        <v>80.459758440000002</v>
      </c>
      <c r="S40" s="681">
        <v>84.661293049999998</v>
      </c>
      <c r="T40" s="681">
        <v>84.991994640000001</v>
      </c>
      <c r="U40" s="681">
        <v>90.752186690000002</v>
      </c>
      <c r="V40" s="681">
        <v>91.061842179999999</v>
      </c>
      <c r="W40" s="681">
        <v>86.160376979999995</v>
      </c>
      <c r="X40" s="681">
        <v>84.396137409999994</v>
      </c>
      <c r="Y40" s="681">
        <v>79.624664109999998</v>
      </c>
      <c r="Z40" s="681">
        <v>80.094745140000001</v>
      </c>
      <c r="AA40" s="681">
        <v>80.608512529999999</v>
      </c>
      <c r="AB40" s="681">
        <v>78.902731709999998</v>
      </c>
      <c r="AC40" s="681">
        <v>80.930615950000004</v>
      </c>
      <c r="AD40" s="681">
        <v>72.791102109999997</v>
      </c>
      <c r="AE40" s="681">
        <v>74.273010369999994</v>
      </c>
      <c r="AF40" s="681">
        <v>78.444678800000005</v>
      </c>
      <c r="AG40" s="681">
        <v>84.758379599999998</v>
      </c>
      <c r="AH40" s="681">
        <v>86.366130150000004</v>
      </c>
      <c r="AI40" s="681">
        <v>80.976889589999999</v>
      </c>
      <c r="AJ40" s="681">
        <v>82.371380549999998</v>
      </c>
      <c r="AK40" s="681">
        <v>79.166796180000006</v>
      </c>
      <c r="AL40" s="681">
        <v>79.49180088</v>
      </c>
      <c r="AM40" s="681">
        <v>79.104377459999995</v>
      </c>
      <c r="AN40" s="681">
        <v>73.137722650000001</v>
      </c>
      <c r="AO40" s="681">
        <v>76.293216670000007</v>
      </c>
      <c r="AP40" s="681">
        <v>78.736037569999993</v>
      </c>
      <c r="AQ40" s="681">
        <v>82.650621459999996</v>
      </c>
      <c r="AR40" s="681">
        <v>85.30078494</v>
      </c>
      <c r="AS40" s="681">
        <v>89.390067970000004</v>
      </c>
      <c r="AT40" s="681">
        <v>90.173715529999996</v>
      </c>
      <c r="AU40" s="681">
        <v>84.837905210000002</v>
      </c>
      <c r="AV40" s="681">
        <v>84.03361409</v>
      </c>
      <c r="AW40" s="681">
        <v>81.088904361000004</v>
      </c>
      <c r="AX40" s="681">
        <v>82.305022278999999</v>
      </c>
      <c r="AY40" s="682">
        <v>81.430430000000001</v>
      </c>
      <c r="AZ40" s="682">
        <v>78.357370000000003</v>
      </c>
      <c r="BA40" s="682">
        <v>78.948329999999999</v>
      </c>
      <c r="BB40" s="682">
        <v>80.801659999999998</v>
      </c>
      <c r="BC40" s="682">
        <v>84.430639999999997</v>
      </c>
      <c r="BD40" s="682">
        <v>87.177390000000003</v>
      </c>
      <c r="BE40" s="682">
        <v>91.060810000000004</v>
      </c>
      <c r="BF40" s="682">
        <v>92.298749999999998</v>
      </c>
      <c r="BG40" s="682">
        <v>87.499920000000003</v>
      </c>
      <c r="BH40" s="682">
        <v>85.770219999999995</v>
      </c>
      <c r="BI40" s="682">
        <v>82.637249999999995</v>
      </c>
      <c r="BJ40" s="682">
        <v>83.901510000000002</v>
      </c>
      <c r="BK40" s="682">
        <v>83.111220000000003</v>
      </c>
      <c r="BL40" s="682">
        <v>79.958250000000007</v>
      </c>
      <c r="BM40" s="682">
        <v>80.54504</v>
      </c>
      <c r="BN40" s="682">
        <v>82.547529999999995</v>
      </c>
      <c r="BO40" s="682">
        <v>86.13785</v>
      </c>
      <c r="BP40" s="682">
        <v>88.820689999999999</v>
      </c>
      <c r="BQ40" s="682">
        <v>92.589320000000001</v>
      </c>
      <c r="BR40" s="682">
        <v>93.698840000000004</v>
      </c>
      <c r="BS40" s="682">
        <v>88.747380000000007</v>
      </c>
      <c r="BT40" s="682">
        <v>86.981560000000002</v>
      </c>
      <c r="BU40" s="682">
        <v>83.737830000000002</v>
      </c>
      <c r="BV40" s="682">
        <v>85.089020000000005</v>
      </c>
    </row>
    <row r="41" spans="1:74" s="116" customFormat="1" ht="11.15" customHeight="1" x14ac:dyDescent="0.25">
      <c r="A41" s="117"/>
      <c r="B41" s="118" t="s">
        <v>240</v>
      </c>
      <c r="C41" s="685"/>
      <c r="D41" s="685"/>
      <c r="E41" s="685"/>
      <c r="F41" s="685"/>
      <c r="G41" s="685"/>
      <c r="H41" s="685"/>
      <c r="I41" s="685"/>
      <c r="J41" s="685"/>
      <c r="K41" s="685"/>
      <c r="L41" s="685"/>
      <c r="M41" s="685"/>
      <c r="N41" s="685"/>
      <c r="O41" s="685"/>
      <c r="P41" s="685"/>
      <c r="Q41" s="685"/>
      <c r="R41" s="685"/>
      <c r="S41" s="685"/>
      <c r="T41" s="685"/>
      <c r="U41" s="685"/>
      <c r="V41" s="685"/>
      <c r="W41" s="685"/>
      <c r="X41" s="685"/>
      <c r="Y41" s="685"/>
      <c r="Z41" s="685"/>
      <c r="AA41" s="685"/>
      <c r="AB41" s="685"/>
      <c r="AC41" s="685"/>
      <c r="AD41" s="685"/>
      <c r="AE41" s="685"/>
      <c r="AF41" s="685"/>
      <c r="AG41" s="685"/>
      <c r="AH41" s="685"/>
      <c r="AI41" s="685"/>
      <c r="AJ41" s="685"/>
      <c r="AK41" s="685"/>
      <c r="AL41" s="685"/>
      <c r="AM41" s="685"/>
      <c r="AN41" s="685"/>
      <c r="AO41" s="685"/>
      <c r="AP41" s="685"/>
      <c r="AQ41" s="685"/>
      <c r="AR41" s="685"/>
      <c r="AS41" s="685"/>
      <c r="AT41" s="685"/>
      <c r="AU41" s="685"/>
      <c r="AV41" s="685"/>
      <c r="AW41" s="685"/>
      <c r="AX41" s="685"/>
      <c r="AY41" s="686"/>
      <c r="AZ41" s="686"/>
      <c r="BA41" s="686"/>
      <c r="BB41" s="686"/>
      <c r="BC41" s="686"/>
      <c r="BD41" s="686"/>
      <c r="BE41" s="686"/>
      <c r="BF41" s="686"/>
      <c r="BG41" s="686"/>
      <c r="BH41" s="686"/>
      <c r="BI41" s="686"/>
      <c r="BJ41" s="686"/>
      <c r="BK41" s="686"/>
      <c r="BL41" s="686"/>
      <c r="BM41" s="686"/>
      <c r="BN41" s="686"/>
      <c r="BO41" s="686"/>
      <c r="BP41" s="686"/>
      <c r="BQ41" s="686"/>
      <c r="BR41" s="686"/>
      <c r="BS41" s="686"/>
      <c r="BT41" s="686"/>
      <c r="BU41" s="686"/>
      <c r="BV41" s="686"/>
    </row>
    <row r="42" spans="1:74" s="116" customFormat="1" ht="11.15" customHeight="1" x14ac:dyDescent="0.25">
      <c r="A42" s="111" t="s">
        <v>1181</v>
      </c>
      <c r="B42" s="199" t="s">
        <v>434</v>
      </c>
      <c r="C42" s="687">
        <v>11.146066210000001</v>
      </c>
      <c r="D42" s="687">
        <v>9.2728170100000007</v>
      </c>
      <c r="E42" s="687">
        <v>9.2623340899999995</v>
      </c>
      <c r="F42" s="687">
        <v>8.7895088799999996</v>
      </c>
      <c r="G42" s="687">
        <v>8.8021693200000009</v>
      </c>
      <c r="H42" s="687">
        <v>9.4327578200000008</v>
      </c>
      <c r="I42" s="687">
        <v>11.4754053</v>
      </c>
      <c r="J42" s="687">
        <v>12.067728150000001</v>
      </c>
      <c r="K42" s="687">
        <v>10.119674379999999</v>
      </c>
      <c r="L42" s="687">
        <v>9.1795639300000005</v>
      </c>
      <c r="M42" s="687">
        <v>9.1953083400000004</v>
      </c>
      <c r="N42" s="687">
        <v>9.8910136899999994</v>
      </c>
      <c r="O42" s="687">
        <v>10.640056019999999</v>
      </c>
      <c r="P42" s="687">
        <v>9.3062390599999993</v>
      </c>
      <c r="Q42" s="687">
        <v>9.5146696199999994</v>
      </c>
      <c r="R42" s="687">
        <v>8.4934482899999999</v>
      </c>
      <c r="S42" s="687">
        <v>8.5360293899999995</v>
      </c>
      <c r="T42" s="687">
        <v>8.9270514199999997</v>
      </c>
      <c r="U42" s="687">
        <v>11.56387786</v>
      </c>
      <c r="V42" s="687">
        <v>10.94150288</v>
      </c>
      <c r="W42" s="687">
        <v>9.0049322000000007</v>
      </c>
      <c r="X42" s="687">
        <v>8.7294722100000008</v>
      </c>
      <c r="Y42" s="687">
        <v>8.8401210300000006</v>
      </c>
      <c r="Z42" s="687">
        <v>9.9604701999999996</v>
      </c>
      <c r="AA42" s="687">
        <v>9.9676302400000001</v>
      </c>
      <c r="AB42" s="687">
        <v>9.1449170899999999</v>
      </c>
      <c r="AC42" s="687">
        <v>8.8867030800000002</v>
      </c>
      <c r="AD42" s="687">
        <v>8.0245190100000006</v>
      </c>
      <c r="AE42" s="687">
        <v>8.0555897499999993</v>
      </c>
      <c r="AF42" s="687">
        <v>9.2186609399999995</v>
      </c>
      <c r="AG42" s="687">
        <v>11.48016185</v>
      </c>
      <c r="AH42" s="687">
        <v>11.204883519999999</v>
      </c>
      <c r="AI42" s="687">
        <v>9.3774978299999994</v>
      </c>
      <c r="AJ42" s="687">
        <v>8.4761773500000004</v>
      </c>
      <c r="AK42" s="687">
        <v>8.3417023700000001</v>
      </c>
      <c r="AL42" s="687">
        <v>9.6678381699999996</v>
      </c>
      <c r="AM42" s="687">
        <v>10.04235304</v>
      </c>
      <c r="AN42" s="687">
        <v>9.3930265800000008</v>
      </c>
      <c r="AO42" s="687">
        <v>9.0739591100000005</v>
      </c>
      <c r="AP42" s="687">
        <v>8.2958793699999998</v>
      </c>
      <c r="AQ42" s="687">
        <v>8.2539914099999994</v>
      </c>
      <c r="AR42" s="687">
        <v>10.087234929999999</v>
      </c>
      <c r="AS42" s="687">
        <v>10.4499364</v>
      </c>
      <c r="AT42" s="687">
        <v>11.34809823</v>
      </c>
      <c r="AU42" s="687">
        <v>9.9351330999999998</v>
      </c>
      <c r="AV42" s="687">
        <v>8.5619654900000004</v>
      </c>
      <c r="AW42" s="687">
        <v>8.4899993693999996</v>
      </c>
      <c r="AX42" s="687">
        <v>9.6041774116000003</v>
      </c>
      <c r="AY42" s="688">
        <v>9.9186750000000004</v>
      </c>
      <c r="AZ42" s="688">
        <v>9.2107130000000002</v>
      </c>
      <c r="BA42" s="688">
        <v>8.9604210000000002</v>
      </c>
      <c r="BB42" s="688">
        <v>8.3176310000000004</v>
      </c>
      <c r="BC42" s="688">
        <v>8.2674710000000005</v>
      </c>
      <c r="BD42" s="688">
        <v>9.6402710000000003</v>
      </c>
      <c r="BE42" s="688">
        <v>10.52913</v>
      </c>
      <c r="BF42" s="688">
        <v>10.88246</v>
      </c>
      <c r="BG42" s="688">
        <v>9.5484950000000008</v>
      </c>
      <c r="BH42" s="688">
        <v>8.6454179999999994</v>
      </c>
      <c r="BI42" s="688">
        <v>8.5043980000000001</v>
      </c>
      <c r="BJ42" s="688">
        <v>9.6535919999999997</v>
      </c>
      <c r="BK42" s="688">
        <v>10.063789999999999</v>
      </c>
      <c r="BL42" s="688">
        <v>9.2644959999999994</v>
      </c>
      <c r="BM42" s="688">
        <v>8.9784900000000007</v>
      </c>
      <c r="BN42" s="688">
        <v>8.3037010000000002</v>
      </c>
      <c r="BO42" s="688">
        <v>8.2443980000000003</v>
      </c>
      <c r="BP42" s="688">
        <v>9.6100589999999997</v>
      </c>
      <c r="BQ42" s="688">
        <v>10.489100000000001</v>
      </c>
      <c r="BR42" s="688">
        <v>10.84308</v>
      </c>
      <c r="BS42" s="688">
        <v>9.5165319999999998</v>
      </c>
      <c r="BT42" s="688">
        <v>8.6219169999999998</v>
      </c>
      <c r="BU42" s="688">
        <v>8.4852950000000007</v>
      </c>
      <c r="BV42" s="688">
        <v>9.6385860000000001</v>
      </c>
    </row>
    <row r="43" spans="1:74" s="116" customFormat="1" ht="11.15" customHeight="1" x14ac:dyDescent="0.25">
      <c r="A43" s="111" t="s">
        <v>1182</v>
      </c>
      <c r="B43" s="184" t="s">
        <v>467</v>
      </c>
      <c r="C43" s="687">
        <v>33.966854480000002</v>
      </c>
      <c r="D43" s="687">
        <v>29.891264670000002</v>
      </c>
      <c r="E43" s="687">
        <v>29.702020780000002</v>
      </c>
      <c r="F43" s="687">
        <v>27.829738450000001</v>
      </c>
      <c r="G43" s="687">
        <v>27.85851882</v>
      </c>
      <c r="H43" s="687">
        <v>30.353439959999999</v>
      </c>
      <c r="I43" s="687">
        <v>36.034730809999999</v>
      </c>
      <c r="J43" s="687">
        <v>37.073984760000002</v>
      </c>
      <c r="K43" s="687">
        <v>33.895004749999998</v>
      </c>
      <c r="L43" s="687">
        <v>29.065564890000001</v>
      </c>
      <c r="M43" s="687">
        <v>27.920216199999999</v>
      </c>
      <c r="N43" s="687">
        <v>31.332005460000001</v>
      </c>
      <c r="O43" s="687">
        <v>32.566280810000002</v>
      </c>
      <c r="P43" s="687">
        <v>30.459829509999999</v>
      </c>
      <c r="Q43" s="687">
        <v>30.083404730000002</v>
      </c>
      <c r="R43" s="687">
        <v>26.388322330000001</v>
      </c>
      <c r="S43" s="687">
        <v>27.022572719999999</v>
      </c>
      <c r="T43" s="687">
        <v>29.59359332</v>
      </c>
      <c r="U43" s="687">
        <v>36.522032320000001</v>
      </c>
      <c r="V43" s="687">
        <v>35.84547311</v>
      </c>
      <c r="W43" s="687">
        <v>31.251205389999999</v>
      </c>
      <c r="X43" s="687">
        <v>27.709591150000001</v>
      </c>
      <c r="Y43" s="687">
        <v>27.31662553</v>
      </c>
      <c r="Z43" s="687">
        <v>30.33850108</v>
      </c>
      <c r="AA43" s="687">
        <v>31.048619349999999</v>
      </c>
      <c r="AB43" s="687">
        <v>28.977785669999999</v>
      </c>
      <c r="AC43" s="687">
        <v>27.433195900000001</v>
      </c>
      <c r="AD43" s="687">
        <v>25.233955340000001</v>
      </c>
      <c r="AE43" s="687">
        <v>24.60146911</v>
      </c>
      <c r="AF43" s="687">
        <v>29.221672730000002</v>
      </c>
      <c r="AG43" s="687">
        <v>36.931314399999998</v>
      </c>
      <c r="AH43" s="687">
        <v>35.48335556</v>
      </c>
      <c r="AI43" s="687">
        <v>30.068736659999999</v>
      </c>
      <c r="AJ43" s="687">
        <v>26.49658234</v>
      </c>
      <c r="AK43" s="687">
        <v>26.190239290000001</v>
      </c>
      <c r="AL43" s="687">
        <v>30.438764689999999</v>
      </c>
      <c r="AM43" s="687">
        <v>30.85846656</v>
      </c>
      <c r="AN43" s="687">
        <v>29.811074940000001</v>
      </c>
      <c r="AO43" s="687">
        <v>28.441643970000001</v>
      </c>
      <c r="AP43" s="687">
        <v>25.459395270000002</v>
      </c>
      <c r="AQ43" s="687">
        <v>25.98115082</v>
      </c>
      <c r="AR43" s="687">
        <v>30.79537697</v>
      </c>
      <c r="AS43" s="687">
        <v>35.13363528</v>
      </c>
      <c r="AT43" s="687">
        <v>35.668666469999998</v>
      </c>
      <c r="AU43" s="687">
        <v>30.974989529999998</v>
      </c>
      <c r="AV43" s="687">
        <v>27.25389642</v>
      </c>
      <c r="AW43" s="687">
        <v>27.210000212000001</v>
      </c>
      <c r="AX43" s="687">
        <v>30.335019844000001</v>
      </c>
      <c r="AY43" s="688">
        <v>30.512239999999998</v>
      </c>
      <c r="AZ43" s="688">
        <v>29.57281</v>
      </c>
      <c r="BA43" s="688">
        <v>28.538270000000001</v>
      </c>
      <c r="BB43" s="688">
        <v>25.920190000000002</v>
      </c>
      <c r="BC43" s="688">
        <v>26.396470000000001</v>
      </c>
      <c r="BD43" s="688">
        <v>30.453810000000001</v>
      </c>
      <c r="BE43" s="688">
        <v>34.874989999999997</v>
      </c>
      <c r="BF43" s="688">
        <v>34.480449999999998</v>
      </c>
      <c r="BG43" s="688">
        <v>30.059979999999999</v>
      </c>
      <c r="BH43" s="688">
        <v>27.534199999999998</v>
      </c>
      <c r="BI43" s="688">
        <v>27.39676</v>
      </c>
      <c r="BJ43" s="688">
        <v>30.669509999999999</v>
      </c>
      <c r="BK43" s="688">
        <v>31.446470000000001</v>
      </c>
      <c r="BL43" s="688">
        <v>29.99924</v>
      </c>
      <c r="BM43" s="688">
        <v>28.841259999999998</v>
      </c>
      <c r="BN43" s="688">
        <v>26.130420000000001</v>
      </c>
      <c r="BO43" s="688">
        <v>26.583950000000002</v>
      </c>
      <c r="BP43" s="688">
        <v>30.647310000000001</v>
      </c>
      <c r="BQ43" s="688">
        <v>35.053719999999998</v>
      </c>
      <c r="BR43" s="688">
        <v>34.642690000000002</v>
      </c>
      <c r="BS43" s="688">
        <v>30.185169999999999</v>
      </c>
      <c r="BT43" s="688">
        <v>27.648209999999999</v>
      </c>
      <c r="BU43" s="688">
        <v>27.50553</v>
      </c>
      <c r="BV43" s="688">
        <v>30.78172</v>
      </c>
    </row>
    <row r="44" spans="1:74" s="116" customFormat="1" ht="11.15" customHeight="1" x14ac:dyDescent="0.25">
      <c r="A44" s="111" t="s">
        <v>1183</v>
      </c>
      <c r="B44" s="199" t="s">
        <v>435</v>
      </c>
      <c r="C44" s="687">
        <v>51.393219199999997</v>
      </c>
      <c r="D44" s="687">
        <v>44.619480199999998</v>
      </c>
      <c r="E44" s="687">
        <v>45.957987729999999</v>
      </c>
      <c r="F44" s="687">
        <v>42.55019764</v>
      </c>
      <c r="G44" s="687">
        <v>46.415029539999999</v>
      </c>
      <c r="H44" s="687">
        <v>49.824344080000003</v>
      </c>
      <c r="I44" s="687">
        <v>54.855475269999999</v>
      </c>
      <c r="J44" s="687">
        <v>55.129226879999997</v>
      </c>
      <c r="K44" s="687">
        <v>47.90886888</v>
      </c>
      <c r="L44" s="687">
        <v>44.962744239999999</v>
      </c>
      <c r="M44" s="687">
        <v>44.551037370000003</v>
      </c>
      <c r="N44" s="687">
        <v>47.425792080000001</v>
      </c>
      <c r="O44" s="687">
        <v>50.062837620000003</v>
      </c>
      <c r="P44" s="687">
        <v>44.947300740000003</v>
      </c>
      <c r="Q44" s="687">
        <v>46.926015030000002</v>
      </c>
      <c r="R44" s="687">
        <v>40.978268999999997</v>
      </c>
      <c r="S44" s="687">
        <v>42.741655739999999</v>
      </c>
      <c r="T44" s="687">
        <v>45.423262569999999</v>
      </c>
      <c r="U44" s="687">
        <v>56.086040029999999</v>
      </c>
      <c r="V44" s="687">
        <v>52.121754510000002</v>
      </c>
      <c r="W44" s="687">
        <v>47.040418789999997</v>
      </c>
      <c r="X44" s="687">
        <v>43.154396259999999</v>
      </c>
      <c r="Y44" s="687">
        <v>43.716101879999997</v>
      </c>
      <c r="Z44" s="687">
        <v>46.154387939999999</v>
      </c>
      <c r="AA44" s="687">
        <v>47.133736519999999</v>
      </c>
      <c r="AB44" s="687">
        <v>45.284126389999997</v>
      </c>
      <c r="AC44" s="687">
        <v>43.133284279999998</v>
      </c>
      <c r="AD44" s="687">
        <v>36.877935809999997</v>
      </c>
      <c r="AE44" s="687">
        <v>38.675397410000002</v>
      </c>
      <c r="AF44" s="687">
        <v>46.175775049999999</v>
      </c>
      <c r="AG44" s="687">
        <v>55.433624510000001</v>
      </c>
      <c r="AH44" s="687">
        <v>51.826832099999997</v>
      </c>
      <c r="AI44" s="687">
        <v>43.19111539</v>
      </c>
      <c r="AJ44" s="687">
        <v>41.971749539999998</v>
      </c>
      <c r="AK44" s="687">
        <v>40.783237839999998</v>
      </c>
      <c r="AL44" s="687">
        <v>46.213671159999997</v>
      </c>
      <c r="AM44" s="687">
        <v>47.234747659999996</v>
      </c>
      <c r="AN44" s="687">
        <v>45.75699565</v>
      </c>
      <c r="AO44" s="687">
        <v>43.441944890000002</v>
      </c>
      <c r="AP44" s="687">
        <v>39.914013449999999</v>
      </c>
      <c r="AQ44" s="687">
        <v>42.469519560000002</v>
      </c>
      <c r="AR44" s="687">
        <v>49.300122330000001</v>
      </c>
      <c r="AS44" s="687">
        <v>52.687544709999997</v>
      </c>
      <c r="AT44" s="687">
        <v>55.309477780000002</v>
      </c>
      <c r="AU44" s="687">
        <v>45.978460650000002</v>
      </c>
      <c r="AV44" s="687">
        <v>43.260020670000003</v>
      </c>
      <c r="AW44" s="687">
        <v>42.839986648</v>
      </c>
      <c r="AX44" s="687">
        <v>45.779112922000003</v>
      </c>
      <c r="AY44" s="688">
        <v>47.784260000000003</v>
      </c>
      <c r="AZ44" s="688">
        <v>45.284649999999999</v>
      </c>
      <c r="BA44" s="688">
        <v>44.481110000000001</v>
      </c>
      <c r="BB44" s="688">
        <v>40.73592</v>
      </c>
      <c r="BC44" s="688">
        <v>43.428800000000003</v>
      </c>
      <c r="BD44" s="688">
        <v>48.0032</v>
      </c>
      <c r="BE44" s="688">
        <v>53.171190000000003</v>
      </c>
      <c r="BF44" s="688">
        <v>53.009149999999998</v>
      </c>
      <c r="BG44" s="688">
        <v>45.441879999999998</v>
      </c>
      <c r="BH44" s="688">
        <v>44.164990000000003</v>
      </c>
      <c r="BI44" s="688">
        <v>43.25996</v>
      </c>
      <c r="BJ44" s="688">
        <v>46.697809999999997</v>
      </c>
      <c r="BK44" s="688">
        <v>48.902540000000002</v>
      </c>
      <c r="BL44" s="688">
        <v>45.887320000000003</v>
      </c>
      <c r="BM44" s="688">
        <v>45.025069999999999</v>
      </c>
      <c r="BN44" s="688">
        <v>41.282769999999999</v>
      </c>
      <c r="BO44" s="688">
        <v>43.987020000000001</v>
      </c>
      <c r="BP44" s="688">
        <v>48.556600000000003</v>
      </c>
      <c r="BQ44" s="688">
        <v>53.669530000000002</v>
      </c>
      <c r="BR44" s="688">
        <v>53.455419999999997</v>
      </c>
      <c r="BS44" s="688">
        <v>45.80218</v>
      </c>
      <c r="BT44" s="688">
        <v>44.506450000000001</v>
      </c>
      <c r="BU44" s="688">
        <v>43.58043</v>
      </c>
      <c r="BV44" s="688">
        <v>47.022449999999999</v>
      </c>
    </row>
    <row r="45" spans="1:74" s="116" customFormat="1" ht="11.15" customHeight="1" x14ac:dyDescent="0.25">
      <c r="A45" s="111" t="s">
        <v>1184</v>
      </c>
      <c r="B45" s="199" t="s">
        <v>436</v>
      </c>
      <c r="C45" s="687">
        <v>28.111580369999999</v>
      </c>
      <c r="D45" s="687">
        <v>24.822592870000001</v>
      </c>
      <c r="E45" s="687">
        <v>24.47974928</v>
      </c>
      <c r="F45" s="687">
        <v>22.85819905</v>
      </c>
      <c r="G45" s="687">
        <v>24.418917560000001</v>
      </c>
      <c r="H45" s="687">
        <v>27.06315013</v>
      </c>
      <c r="I45" s="687">
        <v>29.086970579999999</v>
      </c>
      <c r="J45" s="687">
        <v>28.874477129999999</v>
      </c>
      <c r="K45" s="687">
        <v>25.049040860000002</v>
      </c>
      <c r="L45" s="687">
        <v>23.420505720000001</v>
      </c>
      <c r="M45" s="687">
        <v>24.219301519999998</v>
      </c>
      <c r="N45" s="687">
        <v>26.073302040000002</v>
      </c>
      <c r="O45" s="687">
        <v>27.452277550000002</v>
      </c>
      <c r="P45" s="687">
        <v>25.438275019999999</v>
      </c>
      <c r="Q45" s="687">
        <v>25.434328919999999</v>
      </c>
      <c r="R45" s="687">
        <v>22.0009522</v>
      </c>
      <c r="S45" s="687">
        <v>22.80387026</v>
      </c>
      <c r="T45" s="687">
        <v>24.585638020000001</v>
      </c>
      <c r="U45" s="687">
        <v>28.680884469999999</v>
      </c>
      <c r="V45" s="687">
        <v>27.79390261</v>
      </c>
      <c r="W45" s="687">
        <v>25.626740810000001</v>
      </c>
      <c r="X45" s="687">
        <v>23.45300421</v>
      </c>
      <c r="Y45" s="687">
        <v>23.72629285</v>
      </c>
      <c r="Z45" s="687">
        <v>25.841356210000001</v>
      </c>
      <c r="AA45" s="687">
        <v>26.80966738</v>
      </c>
      <c r="AB45" s="687">
        <v>24.982626190000001</v>
      </c>
      <c r="AC45" s="687">
        <v>23.86947138</v>
      </c>
      <c r="AD45" s="687">
        <v>21.06419455</v>
      </c>
      <c r="AE45" s="687">
        <v>20.777923359999999</v>
      </c>
      <c r="AF45" s="687">
        <v>25.383562479999998</v>
      </c>
      <c r="AG45" s="687">
        <v>29.152277529999999</v>
      </c>
      <c r="AH45" s="687">
        <v>28.11602388</v>
      </c>
      <c r="AI45" s="687">
        <v>23.866630369999999</v>
      </c>
      <c r="AJ45" s="687">
        <v>22.942839039999999</v>
      </c>
      <c r="AK45" s="687">
        <v>22.739869429999999</v>
      </c>
      <c r="AL45" s="687">
        <v>25.885871600000002</v>
      </c>
      <c r="AM45" s="687">
        <v>26.39474989</v>
      </c>
      <c r="AN45" s="687">
        <v>26.419395269999999</v>
      </c>
      <c r="AO45" s="687">
        <v>24.145828120000001</v>
      </c>
      <c r="AP45" s="687">
        <v>21.90403173</v>
      </c>
      <c r="AQ45" s="687">
        <v>22.65511184</v>
      </c>
      <c r="AR45" s="687">
        <v>27.01771256</v>
      </c>
      <c r="AS45" s="687">
        <v>29.221861149999999</v>
      </c>
      <c r="AT45" s="687">
        <v>29.771556560000001</v>
      </c>
      <c r="AU45" s="687">
        <v>25.639299090000002</v>
      </c>
      <c r="AV45" s="687">
        <v>23.54244559</v>
      </c>
      <c r="AW45" s="687">
        <v>23.460001135999999</v>
      </c>
      <c r="AX45" s="687">
        <v>26.719830810000001</v>
      </c>
      <c r="AY45" s="688">
        <v>27.92576</v>
      </c>
      <c r="AZ45" s="688">
        <v>26.271419999999999</v>
      </c>
      <c r="BA45" s="688">
        <v>25.208110000000001</v>
      </c>
      <c r="BB45" s="688">
        <v>22.923760000000001</v>
      </c>
      <c r="BC45" s="688">
        <v>23.839379999999998</v>
      </c>
      <c r="BD45" s="688">
        <v>26.943069999999999</v>
      </c>
      <c r="BE45" s="688">
        <v>30.304179999999999</v>
      </c>
      <c r="BF45" s="688">
        <v>30.408180000000002</v>
      </c>
      <c r="BG45" s="688">
        <v>26.04177</v>
      </c>
      <c r="BH45" s="688">
        <v>24.728670000000001</v>
      </c>
      <c r="BI45" s="688">
        <v>24.758520000000001</v>
      </c>
      <c r="BJ45" s="688">
        <v>27.346679999999999</v>
      </c>
      <c r="BK45" s="688">
        <v>29.125170000000001</v>
      </c>
      <c r="BL45" s="688">
        <v>26.945150000000002</v>
      </c>
      <c r="BM45" s="688">
        <v>26.06202</v>
      </c>
      <c r="BN45" s="688">
        <v>23.56681</v>
      </c>
      <c r="BO45" s="688">
        <v>24.376110000000001</v>
      </c>
      <c r="BP45" s="688">
        <v>27.375910000000001</v>
      </c>
      <c r="BQ45" s="688">
        <v>30.637560000000001</v>
      </c>
      <c r="BR45" s="688">
        <v>30.636030000000002</v>
      </c>
      <c r="BS45" s="688">
        <v>26.2029</v>
      </c>
      <c r="BT45" s="688">
        <v>24.91189</v>
      </c>
      <c r="BU45" s="688">
        <v>25.034400000000002</v>
      </c>
      <c r="BV45" s="688">
        <v>27.797630000000002</v>
      </c>
    </row>
    <row r="46" spans="1:74" s="116" customFormat="1" ht="11.15" customHeight="1" x14ac:dyDescent="0.25">
      <c r="A46" s="111" t="s">
        <v>1185</v>
      </c>
      <c r="B46" s="199" t="s">
        <v>437</v>
      </c>
      <c r="C46" s="687">
        <v>76.747829890000006</v>
      </c>
      <c r="D46" s="687">
        <v>60.85034555</v>
      </c>
      <c r="E46" s="687">
        <v>63.41272171</v>
      </c>
      <c r="F46" s="687">
        <v>58.737592810000002</v>
      </c>
      <c r="G46" s="687">
        <v>66.017919059999997</v>
      </c>
      <c r="H46" s="687">
        <v>74.438196329999997</v>
      </c>
      <c r="I46" s="687">
        <v>80.93113821</v>
      </c>
      <c r="J46" s="687">
        <v>80.879666069999999</v>
      </c>
      <c r="K46" s="687">
        <v>75.957681690000001</v>
      </c>
      <c r="L46" s="687">
        <v>67.644513410000002</v>
      </c>
      <c r="M46" s="687">
        <v>63.295152729999998</v>
      </c>
      <c r="N46" s="687">
        <v>66.477873689999996</v>
      </c>
      <c r="O46" s="687">
        <v>70.351483209999998</v>
      </c>
      <c r="P46" s="687">
        <v>61.419718240000002</v>
      </c>
      <c r="Q46" s="687">
        <v>63.517567620000001</v>
      </c>
      <c r="R46" s="687">
        <v>58.989476600000003</v>
      </c>
      <c r="S46" s="687">
        <v>68.429148150000003</v>
      </c>
      <c r="T46" s="687">
        <v>73.259727830000003</v>
      </c>
      <c r="U46" s="687">
        <v>82.924964009999997</v>
      </c>
      <c r="V46" s="687">
        <v>81.030590930000002</v>
      </c>
      <c r="W46" s="687">
        <v>76.115924289999995</v>
      </c>
      <c r="X46" s="687">
        <v>67.289431329999999</v>
      </c>
      <c r="Y46" s="687">
        <v>62.146610690000003</v>
      </c>
      <c r="Z46" s="687">
        <v>65.71633138</v>
      </c>
      <c r="AA46" s="687">
        <v>67.246434579999999</v>
      </c>
      <c r="AB46" s="687">
        <v>62.510869040000003</v>
      </c>
      <c r="AC46" s="687">
        <v>61.573429949999998</v>
      </c>
      <c r="AD46" s="687">
        <v>57.167646060000003</v>
      </c>
      <c r="AE46" s="687">
        <v>61.308711770000002</v>
      </c>
      <c r="AF46" s="687">
        <v>70.780721619999994</v>
      </c>
      <c r="AG46" s="687">
        <v>84.469002639999999</v>
      </c>
      <c r="AH46" s="687">
        <v>81.641862489999994</v>
      </c>
      <c r="AI46" s="687">
        <v>70.850490789999995</v>
      </c>
      <c r="AJ46" s="687">
        <v>64.083580780000005</v>
      </c>
      <c r="AK46" s="687">
        <v>61.559976339999999</v>
      </c>
      <c r="AL46" s="687">
        <v>67.720580069999997</v>
      </c>
      <c r="AM46" s="687">
        <v>71.053491050000005</v>
      </c>
      <c r="AN46" s="687">
        <v>65.818179349999994</v>
      </c>
      <c r="AO46" s="687">
        <v>62.829011440000002</v>
      </c>
      <c r="AP46" s="687">
        <v>59.699798029999997</v>
      </c>
      <c r="AQ46" s="687">
        <v>65.027334019999998</v>
      </c>
      <c r="AR46" s="687">
        <v>73.843505669999999</v>
      </c>
      <c r="AS46" s="687">
        <v>82.262015660000003</v>
      </c>
      <c r="AT46" s="687">
        <v>83.812069710000003</v>
      </c>
      <c r="AU46" s="687">
        <v>73.545561469999996</v>
      </c>
      <c r="AV46" s="687">
        <v>66.931446530000002</v>
      </c>
      <c r="AW46" s="687">
        <v>63.599990568000003</v>
      </c>
      <c r="AX46" s="687">
        <v>65.006654483999995</v>
      </c>
      <c r="AY46" s="688">
        <v>69.002179999999996</v>
      </c>
      <c r="AZ46" s="688">
        <v>64.414950000000005</v>
      </c>
      <c r="BA46" s="688">
        <v>63.062130000000003</v>
      </c>
      <c r="BB46" s="688">
        <v>60.460540000000002</v>
      </c>
      <c r="BC46" s="688">
        <v>66.040959999999998</v>
      </c>
      <c r="BD46" s="688">
        <v>74.888509999999997</v>
      </c>
      <c r="BE46" s="688">
        <v>83.559219999999996</v>
      </c>
      <c r="BF46" s="688">
        <v>82.687719999999999</v>
      </c>
      <c r="BG46" s="688">
        <v>73.68271</v>
      </c>
      <c r="BH46" s="688">
        <v>67.358500000000006</v>
      </c>
      <c r="BI46" s="688">
        <v>63.031709999999997</v>
      </c>
      <c r="BJ46" s="688">
        <v>66.256389999999996</v>
      </c>
      <c r="BK46" s="688">
        <v>72.201310000000007</v>
      </c>
      <c r="BL46" s="688">
        <v>65.72945</v>
      </c>
      <c r="BM46" s="688">
        <v>64.135050000000007</v>
      </c>
      <c r="BN46" s="688">
        <v>61.379919999999998</v>
      </c>
      <c r="BO46" s="688">
        <v>66.997510000000005</v>
      </c>
      <c r="BP46" s="688">
        <v>75.977689999999996</v>
      </c>
      <c r="BQ46" s="688">
        <v>84.696979999999996</v>
      </c>
      <c r="BR46" s="688">
        <v>83.776920000000004</v>
      </c>
      <c r="BS46" s="688">
        <v>74.646460000000005</v>
      </c>
      <c r="BT46" s="688">
        <v>68.186880000000002</v>
      </c>
      <c r="BU46" s="688">
        <v>63.745809999999999</v>
      </c>
      <c r="BV46" s="688">
        <v>66.979159999999993</v>
      </c>
    </row>
    <row r="47" spans="1:74" s="116" customFormat="1" ht="11.15" customHeight="1" x14ac:dyDescent="0.25">
      <c r="A47" s="111" t="s">
        <v>1186</v>
      </c>
      <c r="B47" s="199" t="s">
        <v>438</v>
      </c>
      <c r="C47" s="687">
        <v>30.379285509999999</v>
      </c>
      <c r="D47" s="687">
        <v>25.005865570000001</v>
      </c>
      <c r="E47" s="687">
        <v>23.711919349999999</v>
      </c>
      <c r="F47" s="687">
        <v>22.6182476</v>
      </c>
      <c r="G47" s="687">
        <v>24.715038939999999</v>
      </c>
      <c r="H47" s="687">
        <v>28.180384790000002</v>
      </c>
      <c r="I47" s="687">
        <v>30.62573119</v>
      </c>
      <c r="J47" s="687">
        <v>30.573507029999998</v>
      </c>
      <c r="K47" s="687">
        <v>28.800269849999999</v>
      </c>
      <c r="L47" s="687">
        <v>25.76092203</v>
      </c>
      <c r="M47" s="687">
        <v>23.82560535</v>
      </c>
      <c r="N47" s="687">
        <v>25.995565819999999</v>
      </c>
      <c r="O47" s="687">
        <v>27.0389564</v>
      </c>
      <c r="P47" s="687">
        <v>24.5228401</v>
      </c>
      <c r="Q47" s="687">
        <v>24.400839609999998</v>
      </c>
      <c r="R47" s="687">
        <v>22.305900810000001</v>
      </c>
      <c r="S47" s="687">
        <v>24.372074000000001</v>
      </c>
      <c r="T47" s="687">
        <v>26.858297709999999</v>
      </c>
      <c r="U47" s="687">
        <v>30.078970080000001</v>
      </c>
      <c r="V47" s="687">
        <v>30.201495179999998</v>
      </c>
      <c r="W47" s="687">
        <v>29.116668350000001</v>
      </c>
      <c r="X47" s="687">
        <v>25.25072673</v>
      </c>
      <c r="Y47" s="687">
        <v>23.236769779999999</v>
      </c>
      <c r="Z47" s="687">
        <v>24.837081380000001</v>
      </c>
      <c r="AA47" s="687">
        <v>25.362173559999999</v>
      </c>
      <c r="AB47" s="687">
        <v>24.564907989999998</v>
      </c>
      <c r="AC47" s="687">
        <v>23.24841443</v>
      </c>
      <c r="AD47" s="687">
        <v>20.561978580000002</v>
      </c>
      <c r="AE47" s="687">
        <v>21.399717089999999</v>
      </c>
      <c r="AF47" s="687">
        <v>25.22966181</v>
      </c>
      <c r="AG47" s="687">
        <v>29.62428427</v>
      </c>
      <c r="AH47" s="687">
        <v>29.735847719999999</v>
      </c>
      <c r="AI47" s="687">
        <v>26.71167552</v>
      </c>
      <c r="AJ47" s="687">
        <v>22.85617736</v>
      </c>
      <c r="AK47" s="687">
        <v>21.792898149999999</v>
      </c>
      <c r="AL47" s="687">
        <v>25.594195580000001</v>
      </c>
      <c r="AM47" s="687">
        <v>27.476186909999999</v>
      </c>
      <c r="AN47" s="687">
        <v>26.06845732</v>
      </c>
      <c r="AO47" s="687">
        <v>24.297445710000002</v>
      </c>
      <c r="AP47" s="687">
        <v>22.152932499999999</v>
      </c>
      <c r="AQ47" s="687">
        <v>23.035905939999999</v>
      </c>
      <c r="AR47" s="687">
        <v>26.569852430000001</v>
      </c>
      <c r="AS47" s="687">
        <v>29.580513239999998</v>
      </c>
      <c r="AT47" s="687">
        <v>30.64950017</v>
      </c>
      <c r="AU47" s="687">
        <v>27.55194534</v>
      </c>
      <c r="AV47" s="687">
        <v>24.231682889999998</v>
      </c>
      <c r="AW47" s="687">
        <v>22.890002953</v>
      </c>
      <c r="AX47" s="687">
        <v>24.682373614999999</v>
      </c>
      <c r="AY47" s="688">
        <v>25.928049999999999</v>
      </c>
      <c r="AZ47" s="688">
        <v>25.47532</v>
      </c>
      <c r="BA47" s="688">
        <v>24.121189999999999</v>
      </c>
      <c r="BB47" s="688">
        <v>22.533290000000001</v>
      </c>
      <c r="BC47" s="688">
        <v>23.493919999999999</v>
      </c>
      <c r="BD47" s="688">
        <v>27.162199999999999</v>
      </c>
      <c r="BE47" s="688">
        <v>30.14293</v>
      </c>
      <c r="BF47" s="688">
        <v>30.945640000000001</v>
      </c>
      <c r="BG47" s="688">
        <v>27.86533</v>
      </c>
      <c r="BH47" s="688">
        <v>24.571660000000001</v>
      </c>
      <c r="BI47" s="688">
        <v>22.678070000000002</v>
      </c>
      <c r="BJ47" s="688">
        <v>25.065390000000001</v>
      </c>
      <c r="BK47" s="688">
        <v>28.010290000000001</v>
      </c>
      <c r="BL47" s="688">
        <v>26.024830000000001</v>
      </c>
      <c r="BM47" s="688">
        <v>24.538650000000001</v>
      </c>
      <c r="BN47" s="688">
        <v>22.799859999999999</v>
      </c>
      <c r="BO47" s="688">
        <v>23.691279999999999</v>
      </c>
      <c r="BP47" s="688">
        <v>27.363859999999999</v>
      </c>
      <c r="BQ47" s="688">
        <v>30.320340000000002</v>
      </c>
      <c r="BR47" s="688">
        <v>31.089759999999998</v>
      </c>
      <c r="BS47" s="688">
        <v>27.98001</v>
      </c>
      <c r="BT47" s="688">
        <v>24.651969999999999</v>
      </c>
      <c r="BU47" s="688">
        <v>22.741589999999999</v>
      </c>
      <c r="BV47" s="688">
        <v>25.139779999999998</v>
      </c>
    </row>
    <row r="48" spans="1:74" s="116" customFormat="1" ht="11.15" customHeight="1" x14ac:dyDescent="0.25">
      <c r="A48" s="111" t="s">
        <v>1187</v>
      </c>
      <c r="B48" s="199" t="s">
        <v>439</v>
      </c>
      <c r="C48" s="687">
        <v>55.706539100000001</v>
      </c>
      <c r="D48" s="687">
        <v>46.845019710000003</v>
      </c>
      <c r="E48" s="687">
        <v>44.423060049999997</v>
      </c>
      <c r="F48" s="687">
        <v>43.683415969999999</v>
      </c>
      <c r="G48" s="687">
        <v>50.337115879999999</v>
      </c>
      <c r="H48" s="687">
        <v>59.638535160000004</v>
      </c>
      <c r="I48" s="687">
        <v>63.46154362</v>
      </c>
      <c r="J48" s="687">
        <v>64.13770873</v>
      </c>
      <c r="K48" s="687">
        <v>58.124018530000001</v>
      </c>
      <c r="L48" s="687">
        <v>52.792347769999999</v>
      </c>
      <c r="M48" s="687">
        <v>45.450341420000001</v>
      </c>
      <c r="N48" s="687">
        <v>48.183078129999998</v>
      </c>
      <c r="O48" s="687">
        <v>51.439437660000003</v>
      </c>
      <c r="P48" s="687">
        <v>46.949391429999999</v>
      </c>
      <c r="Q48" s="687">
        <v>46.854185340000001</v>
      </c>
      <c r="R48" s="687">
        <v>44.052333310000002</v>
      </c>
      <c r="S48" s="687">
        <v>49.189559889999998</v>
      </c>
      <c r="T48" s="687">
        <v>56.441952460000003</v>
      </c>
      <c r="U48" s="687">
        <v>63.232352949999999</v>
      </c>
      <c r="V48" s="687">
        <v>65.504810739999996</v>
      </c>
      <c r="W48" s="687">
        <v>62.169233869999999</v>
      </c>
      <c r="X48" s="687">
        <v>55.756400710000001</v>
      </c>
      <c r="Y48" s="687">
        <v>45.71337243</v>
      </c>
      <c r="Z48" s="687">
        <v>48.057875279999998</v>
      </c>
      <c r="AA48" s="687">
        <v>49.676004820000003</v>
      </c>
      <c r="AB48" s="687">
        <v>47.572514400000003</v>
      </c>
      <c r="AC48" s="687">
        <v>47.546717829999999</v>
      </c>
      <c r="AD48" s="687">
        <v>44.565966830000001</v>
      </c>
      <c r="AE48" s="687">
        <v>46.660559110000001</v>
      </c>
      <c r="AF48" s="687">
        <v>55.680850390000003</v>
      </c>
      <c r="AG48" s="687">
        <v>63.733729400000001</v>
      </c>
      <c r="AH48" s="687">
        <v>63.490863740000002</v>
      </c>
      <c r="AI48" s="687">
        <v>57.475265159999999</v>
      </c>
      <c r="AJ48" s="687">
        <v>51.476610409999999</v>
      </c>
      <c r="AK48" s="687">
        <v>45.489538260000003</v>
      </c>
      <c r="AL48" s="687">
        <v>50.771642659999998</v>
      </c>
      <c r="AM48" s="687">
        <v>52.512031440000001</v>
      </c>
      <c r="AN48" s="687">
        <v>45.384067100000003</v>
      </c>
      <c r="AO48" s="687">
        <v>45.485244680000001</v>
      </c>
      <c r="AP48" s="687">
        <v>45.686497930000002</v>
      </c>
      <c r="AQ48" s="687">
        <v>48.025080860000003</v>
      </c>
      <c r="AR48" s="687">
        <v>56.498644059999997</v>
      </c>
      <c r="AS48" s="687">
        <v>63.120795219999998</v>
      </c>
      <c r="AT48" s="687">
        <v>64.955575949999997</v>
      </c>
      <c r="AU48" s="687">
        <v>61.091406159999998</v>
      </c>
      <c r="AV48" s="687">
        <v>52.402269009999998</v>
      </c>
      <c r="AW48" s="687">
        <v>45.930008985999997</v>
      </c>
      <c r="AX48" s="687">
        <v>50.958431589</v>
      </c>
      <c r="AY48" s="688">
        <v>51.416879999999999</v>
      </c>
      <c r="AZ48" s="688">
        <v>43.565849999999998</v>
      </c>
      <c r="BA48" s="688">
        <v>44.568820000000002</v>
      </c>
      <c r="BB48" s="688">
        <v>47.13646</v>
      </c>
      <c r="BC48" s="688">
        <v>50.617249999999999</v>
      </c>
      <c r="BD48" s="688">
        <v>59.338979999999999</v>
      </c>
      <c r="BE48" s="688">
        <v>66.169790000000006</v>
      </c>
      <c r="BF48" s="688">
        <v>67.753410000000002</v>
      </c>
      <c r="BG48" s="688">
        <v>62.348320000000001</v>
      </c>
      <c r="BH48" s="688">
        <v>53.044499999999999</v>
      </c>
      <c r="BI48" s="688">
        <v>46.984769999999997</v>
      </c>
      <c r="BJ48" s="688">
        <v>53.004159999999999</v>
      </c>
      <c r="BK48" s="688">
        <v>55.543320000000001</v>
      </c>
      <c r="BL48" s="688">
        <v>45.63006</v>
      </c>
      <c r="BM48" s="688">
        <v>46.36609</v>
      </c>
      <c r="BN48" s="688">
        <v>48.503990000000002</v>
      </c>
      <c r="BO48" s="688">
        <v>51.919150000000002</v>
      </c>
      <c r="BP48" s="688">
        <v>60.786769999999997</v>
      </c>
      <c r="BQ48" s="688">
        <v>67.736969999999999</v>
      </c>
      <c r="BR48" s="688">
        <v>69.28792</v>
      </c>
      <c r="BS48" s="688">
        <v>63.730899999999998</v>
      </c>
      <c r="BT48" s="688">
        <v>54.237400000000001</v>
      </c>
      <c r="BU48" s="688">
        <v>48.030819999999999</v>
      </c>
      <c r="BV48" s="688">
        <v>54.197699999999998</v>
      </c>
    </row>
    <row r="49" spans="1:74" s="116" customFormat="1" ht="11.15" customHeight="1" x14ac:dyDescent="0.25">
      <c r="A49" s="111" t="s">
        <v>1188</v>
      </c>
      <c r="B49" s="199" t="s">
        <v>440</v>
      </c>
      <c r="C49" s="687">
        <v>22.102834980000001</v>
      </c>
      <c r="D49" s="687">
        <v>19.98837082</v>
      </c>
      <c r="E49" s="687">
        <v>20.953775419999999</v>
      </c>
      <c r="F49" s="687">
        <v>20.71857662</v>
      </c>
      <c r="G49" s="687">
        <v>22.89732463</v>
      </c>
      <c r="H49" s="687">
        <v>26.165448439999999</v>
      </c>
      <c r="I49" s="687">
        <v>30.09092369</v>
      </c>
      <c r="J49" s="687">
        <v>29.526468470000001</v>
      </c>
      <c r="K49" s="687">
        <v>25.524185760000002</v>
      </c>
      <c r="L49" s="687">
        <v>21.631538339999999</v>
      </c>
      <c r="M49" s="687">
        <v>20.954219299999998</v>
      </c>
      <c r="N49" s="687">
        <v>22.771426680000001</v>
      </c>
      <c r="O49" s="687">
        <v>22.924749039999998</v>
      </c>
      <c r="P49" s="687">
        <v>20.98982401</v>
      </c>
      <c r="Q49" s="687">
        <v>21.45154625</v>
      </c>
      <c r="R49" s="687">
        <v>20.61171749</v>
      </c>
      <c r="S49" s="687">
        <v>21.59042165</v>
      </c>
      <c r="T49" s="687">
        <v>25.100210350000001</v>
      </c>
      <c r="U49" s="687">
        <v>29.515030230000001</v>
      </c>
      <c r="V49" s="687">
        <v>30.090428129999999</v>
      </c>
      <c r="W49" s="687">
        <v>25.430936089999999</v>
      </c>
      <c r="X49" s="687">
        <v>22.0576182</v>
      </c>
      <c r="Y49" s="687">
        <v>20.924985299999999</v>
      </c>
      <c r="Z49" s="687">
        <v>22.837654480000001</v>
      </c>
      <c r="AA49" s="687">
        <v>22.912751950000001</v>
      </c>
      <c r="AB49" s="687">
        <v>21.16037824</v>
      </c>
      <c r="AC49" s="687">
        <v>21.115442770000001</v>
      </c>
      <c r="AD49" s="687">
        <v>19.97381111</v>
      </c>
      <c r="AE49" s="687">
        <v>23.039523509999999</v>
      </c>
      <c r="AF49" s="687">
        <v>25.440826569999999</v>
      </c>
      <c r="AG49" s="687">
        <v>30.12195406</v>
      </c>
      <c r="AH49" s="687">
        <v>30.771756379999999</v>
      </c>
      <c r="AI49" s="687">
        <v>25.599894979999998</v>
      </c>
      <c r="AJ49" s="687">
        <v>23.080596570000001</v>
      </c>
      <c r="AK49" s="687">
        <v>20.96178269</v>
      </c>
      <c r="AL49" s="687">
        <v>22.882377330000001</v>
      </c>
      <c r="AM49" s="687">
        <v>22.908745020000001</v>
      </c>
      <c r="AN49" s="687">
        <v>20.609367420000002</v>
      </c>
      <c r="AO49" s="687">
        <v>21.34780919</v>
      </c>
      <c r="AP49" s="687">
        <v>21.206383540000001</v>
      </c>
      <c r="AQ49" s="687">
        <v>23.46494354</v>
      </c>
      <c r="AR49" s="687">
        <v>28.593258840000001</v>
      </c>
      <c r="AS49" s="687">
        <v>31.190181590000002</v>
      </c>
      <c r="AT49" s="687">
        <v>29.927347789999999</v>
      </c>
      <c r="AU49" s="687">
        <v>26.14322726</v>
      </c>
      <c r="AV49" s="687">
        <v>22.153434449999999</v>
      </c>
      <c r="AW49" s="687">
        <v>21.000001524000002</v>
      </c>
      <c r="AX49" s="687">
        <v>22.984146211999999</v>
      </c>
      <c r="AY49" s="688">
        <v>23.022929999999999</v>
      </c>
      <c r="AZ49" s="688">
        <v>20.587890000000002</v>
      </c>
      <c r="BA49" s="688">
        <v>21.35528</v>
      </c>
      <c r="BB49" s="688">
        <v>21.09806</v>
      </c>
      <c r="BC49" s="688">
        <v>23.574670000000001</v>
      </c>
      <c r="BD49" s="688">
        <v>27.283719999999999</v>
      </c>
      <c r="BE49" s="688">
        <v>30.50076</v>
      </c>
      <c r="BF49" s="688">
        <v>30.422139999999999</v>
      </c>
      <c r="BG49" s="688">
        <v>26.29034</v>
      </c>
      <c r="BH49" s="688">
        <v>22.741340000000001</v>
      </c>
      <c r="BI49" s="688">
        <v>21.602409999999999</v>
      </c>
      <c r="BJ49" s="688">
        <v>23.227799999999998</v>
      </c>
      <c r="BK49" s="688">
        <v>23.430209999999999</v>
      </c>
      <c r="BL49" s="688">
        <v>20.872440000000001</v>
      </c>
      <c r="BM49" s="688">
        <v>21.659410000000001</v>
      </c>
      <c r="BN49" s="688">
        <v>21.366599999999998</v>
      </c>
      <c r="BO49" s="688">
        <v>23.85962</v>
      </c>
      <c r="BP49" s="688">
        <v>27.60726</v>
      </c>
      <c r="BQ49" s="688">
        <v>30.84487</v>
      </c>
      <c r="BR49" s="688">
        <v>30.755189999999999</v>
      </c>
      <c r="BS49" s="688">
        <v>26.567599999999999</v>
      </c>
      <c r="BT49" s="688">
        <v>22.971620000000001</v>
      </c>
      <c r="BU49" s="688">
        <v>21.818650000000002</v>
      </c>
      <c r="BV49" s="688">
        <v>23.464310000000001</v>
      </c>
    </row>
    <row r="50" spans="1:74" s="116" customFormat="1" ht="11.15" customHeight="1" x14ac:dyDescent="0.25">
      <c r="A50" s="111" t="s">
        <v>1189</v>
      </c>
      <c r="B50" s="199" t="s">
        <v>241</v>
      </c>
      <c r="C50" s="687">
        <v>33.603285040000003</v>
      </c>
      <c r="D50" s="687">
        <v>30.206545640000002</v>
      </c>
      <c r="E50" s="687">
        <v>33.825072319999997</v>
      </c>
      <c r="F50" s="687">
        <v>29.447977030000001</v>
      </c>
      <c r="G50" s="687">
        <v>30.55914181</v>
      </c>
      <c r="H50" s="687">
        <v>31.75772431</v>
      </c>
      <c r="I50" s="687">
        <v>37.158550239999997</v>
      </c>
      <c r="J50" s="687">
        <v>41.541633419999997</v>
      </c>
      <c r="K50" s="687">
        <v>30.608247840000001</v>
      </c>
      <c r="L50" s="687">
        <v>33.334722640000003</v>
      </c>
      <c r="M50" s="687">
        <v>29.81349483</v>
      </c>
      <c r="N50" s="687">
        <v>32.699571859999999</v>
      </c>
      <c r="O50" s="687">
        <v>34.81715956</v>
      </c>
      <c r="P50" s="687">
        <v>30.627046589999999</v>
      </c>
      <c r="Q50" s="687">
        <v>32.465925439999999</v>
      </c>
      <c r="R50" s="687">
        <v>28.904991219999999</v>
      </c>
      <c r="S50" s="687">
        <v>30.885888380000001</v>
      </c>
      <c r="T50" s="687">
        <v>30.028635919999999</v>
      </c>
      <c r="U50" s="687">
        <v>36.165309960000002</v>
      </c>
      <c r="V50" s="687">
        <v>37.677612930000002</v>
      </c>
      <c r="W50" s="687">
        <v>33.396114769999997</v>
      </c>
      <c r="X50" s="687">
        <v>33.502768719999999</v>
      </c>
      <c r="Y50" s="687">
        <v>28.616485059999999</v>
      </c>
      <c r="Z50" s="687">
        <v>34.747954489999998</v>
      </c>
      <c r="AA50" s="687">
        <v>34.011586880000003</v>
      </c>
      <c r="AB50" s="687">
        <v>29.245786949999999</v>
      </c>
      <c r="AC50" s="687">
        <v>31.82647811</v>
      </c>
      <c r="AD50" s="687">
        <v>27.836384890000001</v>
      </c>
      <c r="AE50" s="687">
        <v>29.071852190000001</v>
      </c>
      <c r="AF50" s="687">
        <v>31.764359720000002</v>
      </c>
      <c r="AG50" s="687">
        <v>37.37542534</v>
      </c>
      <c r="AH50" s="687">
        <v>35.377393980000001</v>
      </c>
      <c r="AI50" s="687">
        <v>34.220908950000002</v>
      </c>
      <c r="AJ50" s="687">
        <v>34.214906810000002</v>
      </c>
      <c r="AK50" s="687">
        <v>28.10852573</v>
      </c>
      <c r="AL50" s="687">
        <v>34.84651951</v>
      </c>
      <c r="AM50" s="687">
        <v>31.189621129999999</v>
      </c>
      <c r="AN50" s="687">
        <v>28.28082328</v>
      </c>
      <c r="AO50" s="687">
        <v>33.069737080000003</v>
      </c>
      <c r="AP50" s="687">
        <v>26.125651940000001</v>
      </c>
      <c r="AQ50" s="687">
        <v>28.901364220000001</v>
      </c>
      <c r="AR50" s="687">
        <v>33.606015929999998</v>
      </c>
      <c r="AS50" s="687">
        <v>37.746520519999997</v>
      </c>
      <c r="AT50" s="687">
        <v>37.647756260000001</v>
      </c>
      <c r="AU50" s="687">
        <v>33.924443109999999</v>
      </c>
      <c r="AV50" s="687">
        <v>31.233760119999999</v>
      </c>
      <c r="AW50" s="687">
        <v>28.919998459999999</v>
      </c>
      <c r="AX50" s="687">
        <v>34.895623432000001</v>
      </c>
      <c r="AY50" s="688">
        <v>31.17446</v>
      </c>
      <c r="AZ50" s="688">
        <v>27.95102</v>
      </c>
      <c r="BA50" s="688">
        <v>32.330159999999999</v>
      </c>
      <c r="BB50" s="688">
        <v>26.099769999999999</v>
      </c>
      <c r="BC50" s="688">
        <v>28.847860000000001</v>
      </c>
      <c r="BD50" s="688">
        <v>32.983829999999998</v>
      </c>
      <c r="BE50" s="688">
        <v>35.62182</v>
      </c>
      <c r="BF50" s="688">
        <v>36.05444</v>
      </c>
      <c r="BG50" s="688">
        <v>33.09863</v>
      </c>
      <c r="BH50" s="688">
        <v>30.59591</v>
      </c>
      <c r="BI50" s="688">
        <v>29.21576</v>
      </c>
      <c r="BJ50" s="688">
        <v>34.480490000000003</v>
      </c>
      <c r="BK50" s="688">
        <v>30.887029999999999</v>
      </c>
      <c r="BL50" s="688">
        <v>27.655909999999999</v>
      </c>
      <c r="BM50" s="688">
        <v>32.027709999999999</v>
      </c>
      <c r="BN50" s="688">
        <v>25.827220000000001</v>
      </c>
      <c r="BO50" s="688">
        <v>28.578019999999999</v>
      </c>
      <c r="BP50" s="688">
        <v>32.667569999999998</v>
      </c>
      <c r="BQ50" s="688">
        <v>35.254089999999998</v>
      </c>
      <c r="BR50" s="688">
        <v>35.65652</v>
      </c>
      <c r="BS50" s="688">
        <v>32.70346</v>
      </c>
      <c r="BT50" s="688">
        <v>30.260090000000002</v>
      </c>
      <c r="BU50" s="688">
        <v>28.878060000000001</v>
      </c>
      <c r="BV50" s="688">
        <v>34.162399999999998</v>
      </c>
    </row>
    <row r="51" spans="1:74" s="116" customFormat="1" ht="11.25" customHeight="1" x14ac:dyDescent="0.25">
      <c r="A51" s="111" t="s">
        <v>1190</v>
      </c>
      <c r="B51" s="199" t="s">
        <v>242</v>
      </c>
      <c r="C51" s="687">
        <v>1.32019335</v>
      </c>
      <c r="D51" s="687">
        <v>1.2299827699999999</v>
      </c>
      <c r="E51" s="687">
        <v>1.27066481</v>
      </c>
      <c r="F51" s="687">
        <v>1.23453327</v>
      </c>
      <c r="G51" s="687">
        <v>1.2268341300000001</v>
      </c>
      <c r="H51" s="687">
        <v>1.22900666</v>
      </c>
      <c r="I51" s="687">
        <v>1.30296006</v>
      </c>
      <c r="J51" s="687">
        <v>1.32623019</v>
      </c>
      <c r="K51" s="687">
        <v>1.27555664</v>
      </c>
      <c r="L51" s="687">
        <v>1.3211627699999999</v>
      </c>
      <c r="M51" s="687">
        <v>1.2824230400000001</v>
      </c>
      <c r="N51" s="687">
        <v>1.2900803300000001</v>
      </c>
      <c r="O51" s="687">
        <v>1.31601561</v>
      </c>
      <c r="P51" s="687">
        <v>1.13722816</v>
      </c>
      <c r="Q51" s="687">
        <v>1.2042104</v>
      </c>
      <c r="R51" s="687">
        <v>1.1744256500000001</v>
      </c>
      <c r="S51" s="687">
        <v>1.2305169199999999</v>
      </c>
      <c r="T51" s="687">
        <v>1.2432370399999999</v>
      </c>
      <c r="U51" s="687">
        <v>1.3253594900000001</v>
      </c>
      <c r="V51" s="687">
        <v>1.3665147499999999</v>
      </c>
      <c r="W51" s="687">
        <v>1.31062784</v>
      </c>
      <c r="X51" s="687">
        <v>1.3377978699999999</v>
      </c>
      <c r="Y51" s="687">
        <v>1.29467727</v>
      </c>
      <c r="Z51" s="687">
        <v>1.3310810799999999</v>
      </c>
      <c r="AA51" s="687">
        <v>1.3641831799999999</v>
      </c>
      <c r="AB51" s="687">
        <v>1.2154954499999999</v>
      </c>
      <c r="AC51" s="687">
        <v>1.26064127</v>
      </c>
      <c r="AD51" s="687">
        <v>1.0941694</v>
      </c>
      <c r="AE51" s="687">
        <v>1.1163381100000001</v>
      </c>
      <c r="AF51" s="687">
        <v>1.1596300500000001</v>
      </c>
      <c r="AG51" s="687">
        <v>1.20826642</v>
      </c>
      <c r="AH51" s="687">
        <v>1.2356844199999999</v>
      </c>
      <c r="AI51" s="687">
        <v>1.1922956899999999</v>
      </c>
      <c r="AJ51" s="687">
        <v>1.2773580499999999</v>
      </c>
      <c r="AK51" s="687">
        <v>1.28143268</v>
      </c>
      <c r="AL51" s="687">
        <v>1.3088433500000001</v>
      </c>
      <c r="AM51" s="687">
        <v>1.26457379</v>
      </c>
      <c r="AN51" s="687">
        <v>1.14295404</v>
      </c>
      <c r="AO51" s="687">
        <v>1.2458027700000001</v>
      </c>
      <c r="AP51" s="687">
        <v>1.17380796</v>
      </c>
      <c r="AQ51" s="687">
        <v>1.2125019699999999</v>
      </c>
      <c r="AR51" s="687">
        <v>1.1939374300000001</v>
      </c>
      <c r="AS51" s="687">
        <v>1.2557082500000001</v>
      </c>
      <c r="AT51" s="687">
        <v>1.2757257799999999</v>
      </c>
      <c r="AU51" s="687">
        <v>1.2183078700000001</v>
      </c>
      <c r="AV51" s="687">
        <v>1.2669787100000001</v>
      </c>
      <c r="AW51" s="687">
        <v>1.2649056000000001</v>
      </c>
      <c r="AX51" s="687">
        <v>1.2909382700000001</v>
      </c>
      <c r="AY51" s="688">
        <v>1.25491</v>
      </c>
      <c r="AZ51" s="688">
        <v>1.153024</v>
      </c>
      <c r="BA51" s="688">
        <v>1.2328300000000001</v>
      </c>
      <c r="BB51" s="688">
        <v>1.180375</v>
      </c>
      <c r="BC51" s="688">
        <v>1.2075959999999999</v>
      </c>
      <c r="BD51" s="688">
        <v>1.1899139999999999</v>
      </c>
      <c r="BE51" s="688">
        <v>1.258767</v>
      </c>
      <c r="BF51" s="688">
        <v>1.2901579999999999</v>
      </c>
      <c r="BG51" s="688">
        <v>1.233033</v>
      </c>
      <c r="BH51" s="688">
        <v>1.283962</v>
      </c>
      <c r="BI51" s="688">
        <v>1.280978</v>
      </c>
      <c r="BJ51" s="688">
        <v>1.297855</v>
      </c>
      <c r="BK51" s="688">
        <v>1.272187</v>
      </c>
      <c r="BL51" s="688">
        <v>1.1685810000000001</v>
      </c>
      <c r="BM51" s="688">
        <v>1.24959</v>
      </c>
      <c r="BN51" s="688">
        <v>1.195919</v>
      </c>
      <c r="BO51" s="688">
        <v>1.222353</v>
      </c>
      <c r="BP51" s="688">
        <v>1.2027099999999999</v>
      </c>
      <c r="BQ51" s="688">
        <v>1.268866</v>
      </c>
      <c r="BR51" s="688">
        <v>1.2983910000000001</v>
      </c>
      <c r="BS51" s="688">
        <v>1.239941</v>
      </c>
      <c r="BT51" s="688">
        <v>1.2902199999999999</v>
      </c>
      <c r="BU51" s="688">
        <v>1.2864530000000001</v>
      </c>
      <c r="BV51" s="688">
        <v>1.313083</v>
      </c>
    </row>
    <row r="52" spans="1:74" s="116" customFormat="1" ht="11.15" customHeight="1" x14ac:dyDescent="0.25">
      <c r="A52" s="111" t="s">
        <v>1191</v>
      </c>
      <c r="B52" s="200" t="s">
        <v>442</v>
      </c>
      <c r="C52" s="689">
        <v>344.47768812999999</v>
      </c>
      <c r="D52" s="689">
        <v>292.73228481000001</v>
      </c>
      <c r="E52" s="689">
        <v>296.99930554000002</v>
      </c>
      <c r="F52" s="689">
        <v>278.46798732000002</v>
      </c>
      <c r="G52" s="689">
        <v>303.24800969</v>
      </c>
      <c r="H52" s="689">
        <v>338.08298767999997</v>
      </c>
      <c r="I52" s="689">
        <v>375.02342897</v>
      </c>
      <c r="J52" s="689">
        <v>381.13063082999997</v>
      </c>
      <c r="K52" s="689">
        <v>337.26254918000001</v>
      </c>
      <c r="L52" s="689">
        <v>309.11358574000002</v>
      </c>
      <c r="M52" s="689">
        <v>290.5071001</v>
      </c>
      <c r="N52" s="689">
        <v>312.13970977999998</v>
      </c>
      <c r="O52" s="689">
        <v>328.60925348000001</v>
      </c>
      <c r="P52" s="689">
        <v>295.79769285999998</v>
      </c>
      <c r="Q52" s="689">
        <v>301.85269296000001</v>
      </c>
      <c r="R52" s="689">
        <v>273.89983690000003</v>
      </c>
      <c r="S52" s="689">
        <v>296.80173710000003</v>
      </c>
      <c r="T52" s="689">
        <v>321.46160664000001</v>
      </c>
      <c r="U52" s="689">
        <v>376.0948214</v>
      </c>
      <c r="V52" s="689">
        <v>372.57408577000001</v>
      </c>
      <c r="W52" s="689">
        <v>340.46280239999999</v>
      </c>
      <c r="X52" s="689">
        <v>308.24120739</v>
      </c>
      <c r="Y52" s="689">
        <v>285.53204182000002</v>
      </c>
      <c r="Z52" s="689">
        <v>309.82269351999997</v>
      </c>
      <c r="AA52" s="689">
        <v>315.53278846000001</v>
      </c>
      <c r="AB52" s="689">
        <v>294.65940740999997</v>
      </c>
      <c r="AC52" s="689">
        <v>289.89377899999999</v>
      </c>
      <c r="AD52" s="689">
        <v>262.40056157999999</v>
      </c>
      <c r="AE52" s="689">
        <v>274.70708141</v>
      </c>
      <c r="AF52" s="689">
        <v>320.05572136000001</v>
      </c>
      <c r="AG52" s="689">
        <v>379.53004041999998</v>
      </c>
      <c r="AH52" s="689">
        <v>368.88450379</v>
      </c>
      <c r="AI52" s="689">
        <v>322.55451133999998</v>
      </c>
      <c r="AJ52" s="689">
        <v>296.87657825000002</v>
      </c>
      <c r="AK52" s="689">
        <v>277.24920278000002</v>
      </c>
      <c r="AL52" s="689">
        <v>315.33030411999999</v>
      </c>
      <c r="AM52" s="689">
        <v>320.93496649000002</v>
      </c>
      <c r="AN52" s="689">
        <v>298.68434094999998</v>
      </c>
      <c r="AO52" s="689">
        <v>293.37842696000001</v>
      </c>
      <c r="AP52" s="689">
        <v>271.61839171999998</v>
      </c>
      <c r="AQ52" s="689">
        <v>289.02690417999997</v>
      </c>
      <c r="AR52" s="689">
        <v>337.50566114999998</v>
      </c>
      <c r="AS52" s="689">
        <v>372.64871202</v>
      </c>
      <c r="AT52" s="689">
        <v>380.36577469999997</v>
      </c>
      <c r="AU52" s="689">
        <v>336.00277358</v>
      </c>
      <c r="AV52" s="689">
        <v>300.83789988000001</v>
      </c>
      <c r="AW52" s="689">
        <v>285.60489546000002</v>
      </c>
      <c r="AX52" s="689">
        <v>312.25630827999998</v>
      </c>
      <c r="AY52" s="690">
        <v>317.94029999999998</v>
      </c>
      <c r="AZ52" s="690">
        <v>293.48759999999999</v>
      </c>
      <c r="BA52" s="690">
        <v>293.85829999999999</v>
      </c>
      <c r="BB52" s="690">
        <v>276.40600000000001</v>
      </c>
      <c r="BC52" s="690">
        <v>295.71440000000001</v>
      </c>
      <c r="BD52" s="690">
        <v>337.88749999999999</v>
      </c>
      <c r="BE52" s="690">
        <v>376.13279999999997</v>
      </c>
      <c r="BF52" s="690">
        <v>377.93369999999999</v>
      </c>
      <c r="BG52" s="690">
        <v>335.6105</v>
      </c>
      <c r="BH52" s="690">
        <v>304.66919999999999</v>
      </c>
      <c r="BI52" s="690">
        <v>288.7133</v>
      </c>
      <c r="BJ52" s="690">
        <v>317.69970000000001</v>
      </c>
      <c r="BK52" s="690">
        <v>330.88229999999999</v>
      </c>
      <c r="BL52" s="690">
        <v>299.17750000000001</v>
      </c>
      <c r="BM52" s="690">
        <v>298.88330000000002</v>
      </c>
      <c r="BN52" s="690">
        <v>280.35719999999998</v>
      </c>
      <c r="BO52" s="690">
        <v>299.45940000000002</v>
      </c>
      <c r="BP52" s="690">
        <v>341.79579999999999</v>
      </c>
      <c r="BQ52" s="690">
        <v>379.97199999999998</v>
      </c>
      <c r="BR52" s="690">
        <v>381.44189999999998</v>
      </c>
      <c r="BS52" s="690">
        <v>338.57510000000002</v>
      </c>
      <c r="BT52" s="690">
        <v>307.2867</v>
      </c>
      <c r="BU52" s="690">
        <v>291.10700000000003</v>
      </c>
      <c r="BV52" s="690">
        <v>320.49680000000001</v>
      </c>
    </row>
    <row r="53" spans="1:74" s="420" customFormat="1" ht="12" customHeight="1" x14ac:dyDescent="0.2">
      <c r="A53" s="419"/>
      <c r="B53" s="805" t="s">
        <v>868</v>
      </c>
      <c r="C53" s="750"/>
      <c r="D53" s="750"/>
      <c r="E53" s="750"/>
      <c r="F53" s="750"/>
      <c r="G53" s="750"/>
      <c r="H53" s="750"/>
      <c r="I53" s="750"/>
      <c r="J53" s="750"/>
      <c r="K53" s="750"/>
      <c r="L53" s="750"/>
      <c r="M53" s="750"/>
      <c r="N53" s="750"/>
      <c r="O53" s="750"/>
      <c r="P53" s="750"/>
      <c r="Q53" s="750"/>
      <c r="AY53" s="464"/>
      <c r="AZ53" s="464"/>
      <c r="BA53" s="464"/>
      <c r="BB53" s="464"/>
      <c r="BC53" s="464"/>
      <c r="BD53" s="464"/>
      <c r="BE53" s="464"/>
      <c r="BF53" s="464"/>
      <c r="BG53" s="464"/>
      <c r="BH53" s="340"/>
      <c r="BI53" s="464"/>
      <c r="BJ53" s="464"/>
    </row>
    <row r="54" spans="1:74" s="420" customFormat="1" ht="12" customHeight="1" x14ac:dyDescent="0.25">
      <c r="A54" s="419"/>
      <c r="B54" s="743" t="s">
        <v>810</v>
      </c>
      <c r="C54" s="735"/>
      <c r="D54" s="735"/>
      <c r="E54" s="735"/>
      <c r="F54" s="735"/>
      <c r="G54" s="735"/>
      <c r="H54" s="735"/>
      <c r="I54" s="735"/>
      <c r="J54" s="735"/>
      <c r="K54" s="735"/>
      <c r="L54" s="735"/>
      <c r="M54" s="735"/>
      <c r="N54" s="735"/>
      <c r="O54" s="735"/>
      <c r="P54" s="735"/>
      <c r="Q54" s="735"/>
      <c r="AY54" s="464"/>
      <c r="AZ54" s="464"/>
      <c r="BA54" s="464"/>
      <c r="BB54" s="464"/>
      <c r="BC54" s="464"/>
      <c r="BD54" s="603"/>
      <c r="BE54" s="603"/>
      <c r="BF54" s="603"/>
      <c r="BG54" s="464"/>
      <c r="BH54" s="251"/>
      <c r="BI54" s="464"/>
      <c r="BJ54" s="464"/>
    </row>
    <row r="55" spans="1:74" s="420" customFormat="1" ht="12" customHeight="1" x14ac:dyDescent="0.25">
      <c r="A55" s="419"/>
      <c r="B55" s="771" t="str">
        <f>"Notes: "&amp;"EIA completed modeling and analysis for this report on " &amp;Dates!D2&amp;"."</f>
        <v>Notes: EIA completed modeling and analysis for this report on Thursday January 6, 2022.</v>
      </c>
      <c r="C55" s="794"/>
      <c r="D55" s="794"/>
      <c r="E55" s="794"/>
      <c r="F55" s="794"/>
      <c r="G55" s="794"/>
      <c r="H55" s="794"/>
      <c r="I55" s="794"/>
      <c r="J55" s="794"/>
      <c r="K55" s="794"/>
      <c r="L55" s="794"/>
      <c r="M55" s="794"/>
      <c r="N55" s="794"/>
      <c r="O55" s="794"/>
      <c r="P55" s="794"/>
      <c r="Q55" s="772"/>
      <c r="AY55" s="464"/>
      <c r="AZ55" s="464"/>
      <c r="BA55" s="464"/>
      <c r="BB55" s="464"/>
      <c r="BC55" s="464"/>
      <c r="BD55" s="603"/>
      <c r="BE55" s="603"/>
      <c r="BF55" s="603"/>
      <c r="BG55" s="464"/>
      <c r="BH55" s="251"/>
      <c r="BI55" s="464"/>
      <c r="BJ55" s="464"/>
    </row>
    <row r="56" spans="1:74" s="420" customFormat="1" ht="12" customHeight="1" x14ac:dyDescent="0.25">
      <c r="A56" s="419"/>
      <c r="B56" s="761" t="s">
        <v>352</v>
      </c>
      <c r="C56" s="760"/>
      <c r="D56" s="760"/>
      <c r="E56" s="760"/>
      <c r="F56" s="760"/>
      <c r="G56" s="760"/>
      <c r="H56" s="760"/>
      <c r="I56" s="760"/>
      <c r="J56" s="760"/>
      <c r="K56" s="760"/>
      <c r="L56" s="760"/>
      <c r="M56" s="760"/>
      <c r="N56" s="760"/>
      <c r="O56" s="760"/>
      <c r="P56" s="760"/>
      <c r="Q56" s="760"/>
      <c r="AY56" s="464"/>
      <c r="AZ56" s="464"/>
      <c r="BA56" s="464"/>
      <c r="BB56" s="464"/>
      <c r="BC56" s="464"/>
      <c r="BD56" s="603"/>
      <c r="BE56" s="603"/>
      <c r="BF56" s="603"/>
      <c r="BG56" s="464"/>
      <c r="BH56" s="251"/>
      <c r="BI56" s="464"/>
      <c r="BJ56" s="464"/>
    </row>
    <row r="57" spans="1:74" s="420" customFormat="1" ht="12" customHeight="1" x14ac:dyDescent="0.25">
      <c r="A57" s="419"/>
      <c r="B57" s="756" t="s">
        <v>869</v>
      </c>
      <c r="C57" s="753"/>
      <c r="D57" s="753"/>
      <c r="E57" s="753"/>
      <c r="F57" s="753"/>
      <c r="G57" s="753"/>
      <c r="H57" s="753"/>
      <c r="I57" s="753"/>
      <c r="J57" s="753"/>
      <c r="K57" s="753"/>
      <c r="L57" s="753"/>
      <c r="M57" s="753"/>
      <c r="N57" s="753"/>
      <c r="O57" s="753"/>
      <c r="P57" s="753"/>
      <c r="Q57" s="750"/>
      <c r="AY57" s="464"/>
      <c r="AZ57" s="464"/>
      <c r="BA57" s="464"/>
      <c r="BB57" s="464"/>
      <c r="BC57" s="464"/>
      <c r="BD57" s="603"/>
      <c r="BE57" s="603"/>
      <c r="BF57" s="603"/>
      <c r="BG57" s="464"/>
      <c r="BH57" s="251"/>
      <c r="BI57" s="464"/>
      <c r="BJ57" s="464"/>
    </row>
    <row r="58" spans="1:74" s="420" customFormat="1" ht="12" customHeight="1" x14ac:dyDescent="0.25">
      <c r="A58" s="419"/>
      <c r="B58" s="756" t="s">
        <v>860</v>
      </c>
      <c r="C58" s="753"/>
      <c r="D58" s="753"/>
      <c r="E58" s="753"/>
      <c r="F58" s="753"/>
      <c r="G58" s="753"/>
      <c r="H58" s="753"/>
      <c r="I58" s="753"/>
      <c r="J58" s="753"/>
      <c r="K58" s="753"/>
      <c r="L58" s="753"/>
      <c r="M58" s="753"/>
      <c r="N58" s="753"/>
      <c r="O58" s="753"/>
      <c r="P58" s="753"/>
      <c r="Q58" s="750"/>
      <c r="AY58" s="464"/>
      <c r="AZ58" s="464"/>
      <c r="BA58" s="464"/>
      <c r="BB58" s="464"/>
      <c r="BC58" s="464"/>
      <c r="BD58" s="603"/>
      <c r="BE58" s="603"/>
      <c r="BF58" s="603"/>
      <c r="BG58" s="464"/>
      <c r="BH58" s="251"/>
      <c r="BI58" s="464"/>
      <c r="BJ58" s="464"/>
    </row>
    <row r="59" spans="1:74" s="420" customFormat="1" ht="12" customHeight="1" x14ac:dyDescent="0.25">
      <c r="A59" s="419"/>
      <c r="B59" s="791" t="s">
        <v>861</v>
      </c>
      <c r="C59" s="750"/>
      <c r="D59" s="750"/>
      <c r="E59" s="750"/>
      <c r="F59" s="750"/>
      <c r="G59" s="750"/>
      <c r="H59" s="750"/>
      <c r="I59" s="750"/>
      <c r="J59" s="750"/>
      <c r="K59" s="750"/>
      <c r="L59" s="750"/>
      <c r="M59" s="750"/>
      <c r="N59" s="750"/>
      <c r="O59" s="750"/>
      <c r="P59" s="750"/>
      <c r="Q59" s="750"/>
      <c r="AY59" s="464"/>
      <c r="AZ59" s="464"/>
      <c r="BA59" s="464"/>
      <c r="BB59" s="464"/>
      <c r="BC59" s="464"/>
      <c r="BD59" s="603"/>
      <c r="BE59" s="603"/>
      <c r="BF59" s="603"/>
      <c r="BG59" s="464"/>
      <c r="BH59" s="251"/>
      <c r="BI59" s="464"/>
      <c r="BJ59" s="464"/>
    </row>
    <row r="60" spans="1:74" s="420" customFormat="1" ht="12" customHeight="1" x14ac:dyDescent="0.25">
      <c r="A60" s="419"/>
      <c r="B60" s="754" t="s">
        <v>870</v>
      </c>
      <c r="C60" s="753"/>
      <c r="D60" s="753"/>
      <c r="E60" s="753"/>
      <c r="F60" s="753"/>
      <c r="G60" s="753"/>
      <c r="H60" s="753"/>
      <c r="I60" s="753"/>
      <c r="J60" s="753"/>
      <c r="K60" s="753"/>
      <c r="L60" s="753"/>
      <c r="M60" s="753"/>
      <c r="N60" s="753"/>
      <c r="O60" s="753"/>
      <c r="P60" s="753"/>
      <c r="Q60" s="750"/>
      <c r="AY60" s="464"/>
      <c r="AZ60" s="464"/>
      <c r="BA60" s="464"/>
      <c r="BB60" s="464"/>
      <c r="BC60" s="464"/>
      <c r="BD60" s="603"/>
      <c r="BE60" s="603"/>
      <c r="BF60" s="603"/>
      <c r="BG60" s="464"/>
      <c r="BH60" s="251"/>
      <c r="BI60" s="464"/>
      <c r="BJ60" s="464"/>
    </row>
    <row r="61" spans="1:74" s="420" customFormat="1" ht="12" customHeight="1" x14ac:dyDescent="0.25">
      <c r="A61" s="419"/>
      <c r="B61" s="756" t="s">
        <v>833</v>
      </c>
      <c r="C61" s="757"/>
      <c r="D61" s="757"/>
      <c r="E61" s="757"/>
      <c r="F61" s="757"/>
      <c r="G61" s="757"/>
      <c r="H61" s="757"/>
      <c r="I61" s="757"/>
      <c r="J61" s="757"/>
      <c r="K61" s="757"/>
      <c r="L61" s="757"/>
      <c r="M61" s="757"/>
      <c r="N61" s="757"/>
      <c r="O61" s="757"/>
      <c r="P61" s="757"/>
      <c r="Q61" s="750"/>
      <c r="AY61" s="464"/>
      <c r="AZ61" s="464"/>
      <c r="BA61" s="464"/>
      <c r="BB61" s="464"/>
      <c r="BC61" s="464"/>
      <c r="BD61" s="603"/>
      <c r="BE61" s="603"/>
      <c r="BF61" s="603"/>
      <c r="BG61" s="464"/>
      <c r="BH61" s="251"/>
      <c r="BI61" s="464"/>
      <c r="BJ61" s="464"/>
    </row>
    <row r="62" spans="1:74" s="418" customFormat="1" ht="12" customHeight="1" x14ac:dyDescent="0.25">
      <c r="A62" s="393"/>
      <c r="B62" s="762" t="s">
        <v>1371</v>
      </c>
      <c r="C62" s="750"/>
      <c r="D62" s="750"/>
      <c r="E62" s="750"/>
      <c r="F62" s="750"/>
      <c r="G62" s="750"/>
      <c r="H62" s="750"/>
      <c r="I62" s="750"/>
      <c r="J62" s="750"/>
      <c r="K62" s="750"/>
      <c r="L62" s="750"/>
      <c r="M62" s="750"/>
      <c r="N62" s="750"/>
      <c r="O62" s="750"/>
      <c r="P62" s="750"/>
      <c r="Q62" s="750"/>
      <c r="AY62" s="462"/>
      <c r="AZ62" s="462"/>
      <c r="BA62" s="462"/>
      <c r="BB62" s="462"/>
      <c r="BC62" s="462"/>
      <c r="BD62" s="601"/>
      <c r="BE62" s="601"/>
      <c r="BF62" s="601"/>
      <c r="BG62" s="462"/>
      <c r="BH62" s="251"/>
      <c r="BI62" s="462"/>
      <c r="BJ62" s="462"/>
    </row>
    <row r="63" spans="1:74" x14ac:dyDescent="0.25">
      <c r="BH63" s="251"/>
      <c r="BK63" s="341"/>
      <c r="BL63" s="341"/>
      <c r="BM63" s="341"/>
      <c r="BN63" s="341"/>
      <c r="BO63" s="341"/>
      <c r="BP63" s="341"/>
      <c r="BQ63" s="341"/>
      <c r="BR63" s="341"/>
      <c r="BS63" s="341"/>
      <c r="BT63" s="341"/>
      <c r="BU63" s="341"/>
      <c r="BV63" s="341"/>
    </row>
    <row r="64" spans="1:74" x14ac:dyDescent="0.25">
      <c r="BH64" s="251"/>
      <c r="BK64" s="341"/>
      <c r="BL64" s="341"/>
      <c r="BM64" s="341"/>
      <c r="BN64" s="341"/>
      <c r="BO64" s="341"/>
      <c r="BP64" s="341"/>
      <c r="BQ64" s="341"/>
      <c r="BR64" s="341"/>
      <c r="BS64" s="341"/>
      <c r="BT64" s="341"/>
      <c r="BU64" s="341"/>
      <c r="BV64" s="341"/>
    </row>
    <row r="65" spans="60:74" x14ac:dyDescent="0.25">
      <c r="BH65" s="251"/>
      <c r="BK65" s="341"/>
      <c r="BL65" s="341"/>
      <c r="BM65" s="341"/>
      <c r="BN65" s="341"/>
      <c r="BO65" s="341"/>
      <c r="BP65" s="341"/>
      <c r="BQ65" s="341"/>
      <c r="BR65" s="341"/>
      <c r="BS65" s="341"/>
      <c r="BT65" s="341"/>
      <c r="BU65" s="341"/>
      <c r="BV65" s="341"/>
    </row>
    <row r="66" spans="60:74" x14ac:dyDescent="0.25">
      <c r="BH66" s="251"/>
      <c r="BK66" s="341"/>
      <c r="BL66" s="341"/>
      <c r="BM66" s="341"/>
      <c r="BN66" s="341"/>
      <c r="BO66" s="341"/>
      <c r="BP66" s="341"/>
      <c r="BQ66" s="341"/>
      <c r="BR66" s="341"/>
      <c r="BS66" s="341"/>
      <c r="BT66" s="341"/>
      <c r="BU66" s="341"/>
      <c r="BV66" s="341"/>
    </row>
    <row r="67" spans="60:74" x14ac:dyDescent="0.25">
      <c r="BH67" s="251"/>
      <c r="BK67" s="341"/>
      <c r="BL67" s="341"/>
      <c r="BM67" s="341"/>
      <c r="BN67" s="341"/>
      <c r="BO67" s="341"/>
      <c r="BP67" s="341"/>
      <c r="BQ67" s="341"/>
      <c r="BR67" s="341"/>
      <c r="BS67" s="341"/>
      <c r="BT67" s="341"/>
      <c r="BU67" s="341"/>
      <c r="BV67" s="341"/>
    </row>
    <row r="68" spans="60:74" x14ac:dyDescent="0.25">
      <c r="BK68" s="341"/>
      <c r="BL68" s="341"/>
      <c r="BM68" s="341"/>
      <c r="BN68" s="341"/>
      <c r="BO68" s="341"/>
      <c r="BP68" s="341"/>
      <c r="BQ68" s="341"/>
      <c r="BR68" s="341"/>
      <c r="BS68" s="341"/>
      <c r="BT68" s="341"/>
      <c r="BU68" s="341"/>
      <c r="BV68" s="341"/>
    </row>
    <row r="69" spans="60:74" x14ac:dyDescent="0.25">
      <c r="BK69" s="341"/>
      <c r="BL69" s="341"/>
      <c r="BM69" s="341"/>
      <c r="BN69" s="341"/>
      <c r="BO69" s="341"/>
      <c r="BP69" s="341"/>
      <c r="BQ69" s="341"/>
      <c r="BR69" s="341"/>
      <c r="BS69" s="341"/>
      <c r="BT69" s="341"/>
      <c r="BU69" s="341"/>
      <c r="BV69" s="341"/>
    </row>
    <row r="70" spans="60:74" x14ac:dyDescent="0.25">
      <c r="BK70" s="341"/>
      <c r="BL70" s="341"/>
      <c r="BM70" s="341"/>
      <c r="BN70" s="341"/>
      <c r="BO70" s="341"/>
      <c r="BP70" s="341"/>
      <c r="BQ70" s="341"/>
      <c r="BR70" s="341"/>
      <c r="BS70" s="341"/>
      <c r="BT70" s="341"/>
      <c r="BU70" s="341"/>
      <c r="BV70" s="341"/>
    </row>
    <row r="71" spans="60:74" x14ac:dyDescent="0.25">
      <c r="BK71" s="341"/>
      <c r="BL71" s="341"/>
      <c r="BM71" s="341"/>
      <c r="BN71" s="341"/>
      <c r="BO71" s="341"/>
      <c r="BP71" s="341"/>
      <c r="BQ71" s="341"/>
      <c r="BR71" s="341"/>
      <c r="BS71" s="341"/>
      <c r="BT71" s="341"/>
      <c r="BU71" s="341"/>
      <c r="BV71" s="341"/>
    </row>
    <row r="72" spans="60:74" x14ac:dyDescent="0.25">
      <c r="BK72" s="341"/>
      <c r="BL72" s="341"/>
      <c r="BM72" s="341"/>
      <c r="BN72" s="341"/>
      <c r="BO72" s="341"/>
      <c r="BP72" s="341"/>
      <c r="BQ72" s="341"/>
      <c r="BR72" s="341"/>
      <c r="BS72" s="341"/>
      <c r="BT72" s="341"/>
      <c r="BU72" s="341"/>
      <c r="BV72" s="341"/>
    </row>
    <row r="73" spans="60:74" x14ac:dyDescent="0.25">
      <c r="BK73" s="341"/>
      <c r="BL73" s="341"/>
      <c r="BM73" s="341"/>
      <c r="BN73" s="341"/>
      <c r="BO73" s="341"/>
      <c r="BP73" s="341"/>
      <c r="BQ73" s="341"/>
      <c r="BR73" s="341"/>
      <c r="BS73" s="341"/>
      <c r="BT73" s="341"/>
      <c r="BU73" s="341"/>
      <c r="BV73" s="341"/>
    </row>
    <row r="74" spans="60:74" x14ac:dyDescent="0.25">
      <c r="BK74" s="341"/>
      <c r="BL74" s="341"/>
      <c r="BM74" s="341"/>
      <c r="BN74" s="341"/>
      <c r="BO74" s="341"/>
      <c r="BP74" s="341"/>
      <c r="BQ74" s="341"/>
      <c r="BR74" s="341"/>
      <c r="BS74" s="341"/>
      <c r="BT74" s="341"/>
      <c r="BU74" s="341"/>
      <c r="BV74" s="341"/>
    </row>
    <row r="75" spans="60:74" x14ac:dyDescent="0.25">
      <c r="BK75" s="341"/>
      <c r="BL75" s="341"/>
      <c r="BM75" s="341"/>
      <c r="BN75" s="341"/>
      <c r="BO75" s="341"/>
      <c r="BP75" s="341"/>
      <c r="BQ75" s="341"/>
      <c r="BR75" s="341"/>
      <c r="BS75" s="341"/>
      <c r="BT75" s="341"/>
      <c r="BU75" s="341"/>
      <c r="BV75" s="341"/>
    </row>
    <row r="76" spans="60:74" x14ac:dyDescent="0.25">
      <c r="BK76" s="341"/>
      <c r="BL76" s="341"/>
      <c r="BM76" s="341"/>
      <c r="BN76" s="341"/>
      <c r="BO76" s="341"/>
      <c r="BP76" s="341"/>
      <c r="BQ76" s="341"/>
      <c r="BR76" s="341"/>
      <c r="BS76" s="341"/>
      <c r="BT76" s="341"/>
      <c r="BU76" s="341"/>
      <c r="BV76" s="341"/>
    </row>
    <row r="77" spans="60:74" x14ac:dyDescent="0.25">
      <c r="BK77" s="341"/>
      <c r="BL77" s="341"/>
      <c r="BM77" s="341"/>
      <c r="BN77" s="341"/>
      <c r="BO77" s="341"/>
      <c r="BP77" s="341"/>
      <c r="BQ77" s="341"/>
      <c r="BR77" s="341"/>
      <c r="BS77" s="341"/>
      <c r="BT77" s="341"/>
      <c r="BU77" s="341"/>
      <c r="BV77" s="341"/>
    </row>
    <row r="78" spans="60:74" x14ac:dyDescent="0.25">
      <c r="BK78" s="341"/>
      <c r="BL78" s="341"/>
      <c r="BM78" s="341"/>
      <c r="BN78" s="341"/>
      <c r="BO78" s="341"/>
      <c r="BP78" s="341"/>
      <c r="BQ78" s="341"/>
      <c r="BR78" s="341"/>
      <c r="BS78" s="341"/>
      <c r="BT78" s="341"/>
      <c r="BU78" s="341"/>
      <c r="BV78" s="341"/>
    </row>
    <row r="79" spans="60:74" x14ac:dyDescent="0.25">
      <c r="BK79" s="341"/>
      <c r="BL79" s="341"/>
      <c r="BM79" s="341"/>
      <c r="BN79" s="341"/>
      <c r="BO79" s="341"/>
      <c r="BP79" s="341"/>
      <c r="BQ79" s="341"/>
      <c r="BR79" s="341"/>
      <c r="BS79" s="341"/>
      <c r="BT79" s="341"/>
      <c r="BU79" s="341"/>
      <c r="BV79" s="341"/>
    </row>
    <row r="80" spans="60:74" x14ac:dyDescent="0.25">
      <c r="BK80" s="341"/>
      <c r="BL80" s="341"/>
      <c r="BM80" s="341"/>
      <c r="BN80" s="341"/>
      <c r="BO80" s="341"/>
      <c r="BP80" s="341"/>
      <c r="BQ80" s="341"/>
      <c r="BR80" s="341"/>
      <c r="BS80" s="341"/>
      <c r="BT80" s="341"/>
      <c r="BU80" s="341"/>
      <c r="BV80" s="341"/>
    </row>
    <row r="81" spans="63:74" x14ac:dyDescent="0.25">
      <c r="BK81" s="341"/>
      <c r="BL81" s="341"/>
      <c r="BM81" s="341"/>
      <c r="BN81" s="341"/>
      <c r="BO81" s="341"/>
      <c r="BP81" s="341"/>
      <c r="BQ81" s="341"/>
      <c r="BR81" s="341"/>
      <c r="BS81" s="341"/>
      <c r="BT81" s="341"/>
      <c r="BU81" s="341"/>
      <c r="BV81" s="341"/>
    </row>
    <row r="82" spans="63:74" x14ac:dyDescent="0.25">
      <c r="BK82" s="341"/>
      <c r="BL82" s="341"/>
      <c r="BM82" s="341"/>
      <c r="BN82" s="341"/>
      <c r="BO82" s="341"/>
      <c r="BP82" s="341"/>
      <c r="BQ82" s="341"/>
      <c r="BR82" s="341"/>
      <c r="BS82" s="341"/>
      <c r="BT82" s="341"/>
      <c r="BU82" s="341"/>
      <c r="BV82" s="341"/>
    </row>
    <row r="83" spans="63:74" x14ac:dyDescent="0.25">
      <c r="BK83" s="341"/>
      <c r="BL83" s="341"/>
      <c r="BM83" s="341"/>
      <c r="BN83" s="341"/>
      <c r="BO83" s="341"/>
      <c r="BP83" s="341"/>
      <c r="BQ83" s="341"/>
      <c r="BR83" s="341"/>
      <c r="BS83" s="341"/>
      <c r="BT83" s="341"/>
      <c r="BU83" s="341"/>
      <c r="BV83" s="341"/>
    </row>
    <row r="84" spans="63:74" x14ac:dyDescent="0.25">
      <c r="BK84" s="341"/>
      <c r="BL84" s="341"/>
      <c r="BM84" s="341"/>
      <c r="BN84" s="341"/>
      <c r="BO84" s="341"/>
      <c r="BP84" s="341"/>
      <c r="BQ84" s="341"/>
      <c r="BR84" s="341"/>
      <c r="BS84" s="341"/>
      <c r="BT84" s="341"/>
      <c r="BU84" s="341"/>
      <c r="BV84" s="341"/>
    </row>
    <row r="85" spans="63:74" x14ac:dyDescent="0.25">
      <c r="BK85" s="341"/>
      <c r="BL85" s="341"/>
      <c r="BM85" s="341"/>
      <c r="BN85" s="341"/>
      <c r="BO85" s="341"/>
      <c r="BP85" s="341"/>
      <c r="BQ85" s="341"/>
      <c r="BR85" s="341"/>
      <c r="BS85" s="341"/>
      <c r="BT85" s="341"/>
      <c r="BU85" s="341"/>
      <c r="BV85" s="341"/>
    </row>
    <row r="86" spans="63:74" x14ac:dyDescent="0.25">
      <c r="BK86" s="341"/>
      <c r="BL86" s="341"/>
      <c r="BM86" s="341"/>
      <c r="BN86" s="341"/>
      <c r="BO86" s="341"/>
      <c r="BP86" s="341"/>
      <c r="BQ86" s="341"/>
      <c r="BR86" s="341"/>
      <c r="BS86" s="341"/>
      <c r="BT86" s="341"/>
      <c r="BU86" s="341"/>
      <c r="BV86" s="341"/>
    </row>
    <row r="87" spans="63:74" x14ac:dyDescent="0.25">
      <c r="BK87" s="341"/>
      <c r="BL87" s="341"/>
      <c r="BM87" s="341"/>
      <c r="BN87" s="341"/>
      <c r="BO87" s="341"/>
      <c r="BP87" s="341"/>
      <c r="BQ87" s="341"/>
      <c r="BR87" s="341"/>
      <c r="BS87" s="341"/>
      <c r="BT87" s="341"/>
      <c r="BU87" s="341"/>
      <c r="BV87" s="341"/>
    </row>
    <row r="88" spans="63:74" x14ac:dyDescent="0.25">
      <c r="BK88" s="341"/>
      <c r="BL88" s="341"/>
      <c r="BM88" s="341"/>
      <c r="BN88" s="341"/>
      <c r="BO88" s="341"/>
      <c r="BP88" s="341"/>
      <c r="BQ88" s="341"/>
      <c r="BR88" s="341"/>
      <c r="BS88" s="341"/>
      <c r="BT88" s="341"/>
      <c r="BU88" s="341"/>
      <c r="BV88" s="341"/>
    </row>
    <row r="89" spans="63:74" x14ac:dyDescent="0.25">
      <c r="BK89" s="341"/>
      <c r="BL89" s="341"/>
      <c r="BM89" s="341"/>
      <c r="BN89" s="341"/>
      <c r="BO89" s="341"/>
      <c r="BP89" s="341"/>
      <c r="BQ89" s="341"/>
      <c r="BR89" s="341"/>
      <c r="BS89" s="341"/>
      <c r="BT89" s="341"/>
      <c r="BU89" s="341"/>
      <c r="BV89" s="341"/>
    </row>
    <row r="90" spans="63:74" x14ac:dyDescent="0.25">
      <c r="BK90" s="341"/>
      <c r="BL90" s="341"/>
      <c r="BM90" s="341"/>
      <c r="BN90" s="341"/>
      <c r="BO90" s="341"/>
      <c r="BP90" s="341"/>
      <c r="BQ90" s="341"/>
      <c r="BR90" s="341"/>
      <c r="BS90" s="341"/>
      <c r="BT90" s="341"/>
      <c r="BU90" s="341"/>
      <c r="BV90" s="341"/>
    </row>
    <row r="91" spans="63:74" x14ac:dyDescent="0.25">
      <c r="BK91" s="341"/>
      <c r="BL91" s="341"/>
      <c r="BM91" s="341"/>
      <c r="BN91" s="341"/>
      <c r="BO91" s="341"/>
      <c r="BP91" s="341"/>
      <c r="BQ91" s="341"/>
      <c r="BR91" s="341"/>
      <c r="BS91" s="341"/>
      <c r="BT91" s="341"/>
      <c r="BU91" s="341"/>
      <c r="BV91" s="341"/>
    </row>
    <row r="92" spans="63:74" x14ac:dyDescent="0.25">
      <c r="BK92" s="341"/>
      <c r="BL92" s="341"/>
      <c r="BM92" s="341"/>
      <c r="BN92" s="341"/>
      <c r="BO92" s="341"/>
      <c r="BP92" s="341"/>
      <c r="BQ92" s="341"/>
      <c r="BR92" s="341"/>
      <c r="BS92" s="341"/>
      <c r="BT92" s="341"/>
      <c r="BU92" s="341"/>
      <c r="BV92" s="341"/>
    </row>
    <row r="93" spans="63:74" x14ac:dyDescent="0.25">
      <c r="BK93" s="341"/>
      <c r="BL93" s="341"/>
      <c r="BM93" s="341"/>
      <c r="BN93" s="341"/>
      <c r="BO93" s="341"/>
      <c r="BP93" s="341"/>
      <c r="BQ93" s="341"/>
      <c r="BR93" s="341"/>
      <c r="BS93" s="341"/>
      <c r="BT93" s="341"/>
      <c r="BU93" s="341"/>
      <c r="BV93" s="341"/>
    </row>
    <row r="94" spans="63:74" x14ac:dyDescent="0.25">
      <c r="BK94" s="341"/>
      <c r="BL94" s="341"/>
      <c r="BM94" s="341"/>
      <c r="BN94" s="341"/>
      <c r="BO94" s="341"/>
      <c r="BP94" s="341"/>
      <c r="BQ94" s="341"/>
      <c r="BR94" s="341"/>
      <c r="BS94" s="341"/>
      <c r="BT94" s="341"/>
      <c r="BU94" s="341"/>
      <c r="BV94" s="341"/>
    </row>
    <row r="95" spans="63:74" x14ac:dyDescent="0.25">
      <c r="BK95" s="341"/>
      <c r="BL95" s="341"/>
      <c r="BM95" s="341"/>
      <c r="BN95" s="341"/>
      <c r="BO95" s="341"/>
      <c r="BP95" s="341"/>
      <c r="BQ95" s="341"/>
      <c r="BR95" s="341"/>
      <c r="BS95" s="341"/>
      <c r="BT95" s="341"/>
      <c r="BU95" s="341"/>
      <c r="BV95" s="341"/>
    </row>
    <row r="96" spans="63:74" x14ac:dyDescent="0.25">
      <c r="BK96" s="341"/>
      <c r="BL96" s="341"/>
      <c r="BM96" s="341"/>
      <c r="BN96" s="341"/>
      <c r="BO96" s="341"/>
      <c r="BP96" s="341"/>
      <c r="BQ96" s="341"/>
      <c r="BR96" s="341"/>
      <c r="BS96" s="341"/>
      <c r="BT96" s="341"/>
      <c r="BU96" s="341"/>
      <c r="BV96" s="341"/>
    </row>
    <row r="97" spans="63:74" x14ac:dyDescent="0.25">
      <c r="BK97" s="341"/>
      <c r="BL97" s="341"/>
      <c r="BM97" s="341"/>
      <c r="BN97" s="341"/>
      <c r="BO97" s="341"/>
      <c r="BP97" s="341"/>
      <c r="BQ97" s="341"/>
      <c r="BR97" s="341"/>
      <c r="BS97" s="341"/>
      <c r="BT97" s="341"/>
      <c r="BU97" s="341"/>
      <c r="BV97" s="341"/>
    </row>
    <row r="98" spans="63:74" x14ac:dyDescent="0.25">
      <c r="BK98" s="341"/>
      <c r="BL98" s="341"/>
      <c r="BM98" s="341"/>
      <c r="BN98" s="341"/>
      <c r="BO98" s="341"/>
      <c r="BP98" s="341"/>
      <c r="BQ98" s="341"/>
      <c r="BR98" s="341"/>
      <c r="BS98" s="341"/>
      <c r="BT98" s="341"/>
      <c r="BU98" s="341"/>
      <c r="BV98" s="341"/>
    </row>
    <row r="99" spans="63:74" x14ac:dyDescent="0.25">
      <c r="BK99" s="341"/>
      <c r="BL99" s="341"/>
      <c r="BM99" s="341"/>
      <c r="BN99" s="341"/>
      <c r="BO99" s="341"/>
      <c r="BP99" s="341"/>
      <c r="BQ99" s="341"/>
      <c r="BR99" s="341"/>
      <c r="BS99" s="341"/>
      <c r="BT99" s="341"/>
      <c r="BU99" s="341"/>
      <c r="BV99" s="341"/>
    </row>
    <row r="100" spans="63:74" x14ac:dyDescent="0.25">
      <c r="BK100" s="341"/>
      <c r="BL100" s="341"/>
      <c r="BM100" s="341"/>
      <c r="BN100" s="341"/>
      <c r="BO100" s="341"/>
      <c r="BP100" s="341"/>
      <c r="BQ100" s="341"/>
      <c r="BR100" s="341"/>
      <c r="BS100" s="341"/>
      <c r="BT100" s="341"/>
      <c r="BU100" s="341"/>
      <c r="BV100" s="341"/>
    </row>
    <row r="101" spans="63:74" x14ac:dyDescent="0.25">
      <c r="BK101" s="341"/>
      <c r="BL101" s="341"/>
      <c r="BM101" s="341"/>
      <c r="BN101" s="341"/>
      <c r="BO101" s="341"/>
      <c r="BP101" s="341"/>
      <c r="BQ101" s="341"/>
      <c r="BR101" s="341"/>
      <c r="BS101" s="341"/>
      <c r="BT101" s="341"/>
      <c r="BU101" s="341"/>
      <c r="BV101" s="341"/>
    </row>
    <row r="102" spans="63:74" x14ac:dyDescent="0.25">
      <c r="BK102" s="341"/>
      <c r="BL102" s="341"/>
      <c r="BM102" s="341"/>
      <c r="BN102" s="341"/>
      <c r="BO102" s="341"/>
      <c r="BP102" s="341"/>
      <c r="BQ102" s="341"/>
      <c r="BR102" s="341"/>
      <c r="BS102" s="341"/>
      <c r="BT102" s="341"/>
      <c r="BU102" s="341"/>
      <c r="BV102" s="341"/>
    </row>
    <row r="103" spans="63:74" x14ac:dyDescent="0.25">
      <c r="BK103" s="341"/>
      <c r="BL103" s="341"/>
      <c r="BM103" s="341"/>
      <c r="BN103" s="341"/>
      <c r="BO103" s="341"/>
      <c r="BP103" s="341"/>
      <c r="BQ103" s="341"/>
      <c r="BR103" s="341"/>
      <c r="BS103" s="341"/>
      <c r="BT103" s="341"/>
      <c r="BU103" s="341"/>
      <c r="BV103" s="341"/>
    </row>
    <row r="104" spans="63:74" x14ac:dyDescent="0.25">
      <c r="BK104" s="341"/>
      <c r="BL104" s="341"/>
      <c r="BM104" s="341"/>
      <c r="BN104" s="341"/>
      <c r="BO104" s="341"/>
      <c r="BP104" s="341"/>
      <c r="BQ104" s="341"/>
      <c r="BR104" s="341"/>
      <c r="BS104" s="341"/>
      <c r="BT104" s="341"/>
      <c r="BU104" s="341"/>
      <c r="BV104" s="341"/>
    </row>
    <row r="105" spans="63:74" x14ac:dyDescent="0.25">
      <c r="BK105" s="341"/>
      <c r="BL105" s="341"/>
      <c r="BM105" s="341"/>
      <c r="BN105" s="341"/>
      <c r="BO105" s="341"/>
      <c r="BP105" s="341"/>
      <c r="BQ105" s="341"/>
      <c r="BR105" s="341"/>
      <c r="BS105" s="341"/>
      <c r="BT105" s="341"/>
      <c r="BU105" s="341"/>
      <c r="BV105" s="341"/>
    </row>
    <row r="106" spans="63:74" x14ac:dyDescent="0.25">
      <c r="BK106" s="341"/>
      <c r="BL106" s="341"/>
      <c r="BM106" s="341"/>
      <c r="BN106" s="341"/>
      <c r="BO106" s="341"/>
      <c r="BP106" s="341"/>
      <c r="BQ106" s="341"/>
      <c r="BR106" s="341"/>
      <c r="BS106" s="341"/>
      <c r="BT106" s="341"/>
      <c r="BU106" s="341"/>
      <c r="BV106" s="341"/>
    </row>
    <row r="107" spans="63:74" x14ac:dyDescent="0.25">
      <c r="BK107" s="341"/>
      <c r="BL107" s="341"/>
      <c r="BM107" s="341"/>
      <c r="BN107" s="341"/>
      <c r="BO107" s="341"/>
      <c r="BP107" s="341"/>
      <c r="BQ107" s="341"/>
      <c r="BR107" s="341"/>
      <c r="BS107" s="341"/>
      <c r="BT107" s="341"/>
      <c r="BU107" s="341"/>
      <c r="BV107" s="341"/>
    </row>
    <row r="108" spans="63:74" x14ac:dyDescent="0.25">
      <c r="BK108" s="341"/>
      <c r="BL108" s="341"/>
      <c r="BM108" s="341"/>
      <c r="BN108" s="341"/>
      <c r="BO108" s="341"/>
      <c r="BP108" s="341"/>
      <c r="BQ108" s="341"/>
      <c r="BR108" s="341"/>
      <c r="BS108" s="341"/>
      <c r="BT108" s="341"/>
      <c r="BU108" s="341"/>
      <c r="BV108" s="341"/>
    </row>
    <row r="109" spans="63:74" x14ac:dyDescent="0.25">
      <c r="BK109" s="341"/>
      <c r="BL109" s="341"/>
      <c r="BM109" s="341"/>
      <c r="BN109" s="341"/>
      <c r="BO109" s="341"/>
      <c r="BP109" s="341"/>
      <c r="BQ109" s="341"/>
      <c r="BR109" s="341"/>
      <c r="BS109" s="341"/>
      <c r="BT109" s="341"/>
      <c r="BU109" s="341"/>
      <c r="BV109" s="341"/>
    </row>
    <row r="110" spans="63:74" x14ac:dyDescent="0.25">
      <c r="BK110" s="341"/>
      <c r="BL110" s="341"/>
      <c r="BM110" s="341"/>
      <c r="BN110" s="341"/>
      <c r="BO110" s="341"/>
      <c r="BP110" s="341"/>
      <c r="BQ110" s="341"/>
      <c r="BR110" s="341"/>
      <c r="BS110" s="341"/>
      <c r="BT110" s="341"/>
      <c r="BU110" s="341"/>
      <c r="BV110" s="341"/>
    </row>
    <row r="111" spans="63:74" x14ac:dyDescent="0.25">
      <c r="BK111" s="341"/>
      <c r="BL111" s="341"/>
      <c r="BM111" s="341"/>
      <c r="BN111" s="341"/>
      <c r="BO111" s="341"/>
      <c r="BP111" s="341"/>
      <c r="BQ111" s="341"/>
      <c r="BR111" s="341"/>
      <c r="BS111" s="341"/>
      <c r="BT111" s="341"/>
      <c r="BU111" s="341"/>
      <c r="BV111" s="341"/>
    </row>
    <row r="112" spans="63:74" x14ac:dyDescent="0.25">
      <c r="BK112" s="341"/>
      <c r="BL112" s="341"/>
      <c r="BM112" s="341"/>
      <c r="BN112" s="341"/>
      <c r="BO112" s="341"/>
      <c r="BP112" s="341"/>
      <c r="BQ112" s="341"/>
      <c r="BR112" s="341"/>
      <c r="BS112" s="341"/>
      <c r="BT112" s="341"/>
      <c r="BU112" s="341"/>
      <c r="BV112" s="341"/>
    </row>
    <row r="113" spans="63:74" x14ac:dyDescent="0.25">
      <c r="BK113" s="341"/>
      <c r="BL113" s="341"/>
      <c r="BM113" s="341"/>
      <c r="BN113" s="341"/>
      <c r="BO113" s="341"/>
      <c r="BP113" s="341"/>
      <c r="BQ113" s="341"/>
      <c r="BR113" s="341"/>
      <c r="BS113" s="341"/>
      <c r="BT113" s="341"/>
      <c r="BU113" s="341"/>
      <c r="BV113" s="341"/>
    </row>
    <row r="114" spans="63:74" x14ac:dyDescent="0.25">
      <c r="BK114" s="341"/>
      <c r="BL114" s="341"/>
      <c r="BM114" s="341"/>
      <c r="BN114" s="341"/>
      <c r="BO114" s="341"/>
      <c r="BP114" s="341"/>
      <c r="BQ114" s="341"/>
      <c r="BR114" s="341"/>
      <c r="BS114" s="341"/>
      <c r="BT114" s="341"/>
      <c r="BU114" s="341"/>
      <c r="BV114" s="341"/>
    </row>
    <row r="115" spans="63:74" x14ac:dyDescent="0.25">
      <c r="BK115" s="341"/>
      <c r="BL115" s="341"/>
      <c r="BM115" s="341"/>
      <c r="BN115" s="341"/>
      <c r="BO115" s="341"/>
      <c r="BP115" s="341"/>
      <c r="BQ115" s="341"/>
      <c r="BR115" s="341"/>
      <c r="BS115" s="341"/>
      <c r="BT115" s="341"/>
      <c r="BU115" s="341"/>
      <c r="BV115" s="341"/>
    </row>
    <row r="116" spans="63:74" x14ac:dyDescent="0.25">
      <c r="BK116" s="341"/>
      <c r="BL116" s="341"/>
      <c r="BM116" s="341"/>
      <c r="BN116" s="341"/>
      <c r="BO116" s="341"/>
      <c r="BP116" s="341"/>
      <c r="BQ116" s="341"/>
      <c r="BR116" s="341"/>
      <c r="BS116" s="341"/>
      <c r="BT116" s="341"/>
      <c r="BU116" s="341"/>
      <c r="BV116" s="341"/>
    </row>
    <row r="117" spans="63:74" x14ac:dyDescent="0.25">
      <c r="BK117" s="341"/>
      <c r="BL117" s="341"/>
      <c r="BM117" s="341"/>
      <c r="BN117" s="341"/>
      <c r="BO117" s="341"/>
      <c r="BP117" s="341"/>
      <c r="BQ117" s="341"/>
      <c r="BR117" s="341"/>
      <c r="BS117" s="341"/>
      <c r="BT117" s="341"/>
      <c r="BU117" s="341"/>
      <c r="BV117" s="341"/>
    </row>
    <row r="118" spans="63:74" x14ac:dyDescent="0.25">
      <c r="BK118" s="341"/>
      <c r="BL118" s="341"/>
      <c r="BM118" s="341"/>
      <c r="BN118" s="341"/>
      <c r="BO118" s="341"/>
      <c r="BP118" s="341"/>
      <c r="BQ118" s="341"/>
      <c r="BR118" s="341"/>
      <c r="BS118" s="341"/>
      <c r="BT118" s="341"/>
      <c r="BU118" s="341"/>
      <c r="BV118" s="341"/>
    </row>
    <row r="119" spans="63:74" x14ac:dyDescent="0.25">
      <c r="BK119" s="341"/>
      <c r="BL119" s="341"/>
      <c r="BM119" s="341"/>
      <c r="BN119" s="341"/>
      <c r="BO119" s="341"/>
      <c r="BP119" s="341"/>
      <c r="BQ119" s="341"/>
      <c r="BR119" s="341"/>
      <c r="BS119" s="341"/>
      <c r="BT119" s="341"/>
      <c r="BU119" s="341"/>
      <c r="BV119" s="341"/>
    </row>
    <row r="120" spans="63:74" x14ac:dyDescent="0.25">
      <c r="BK120" s="341"/>
      <c r="BL120" s="341"/>
      <c r="BM120" s="341"/>
      <c r="BN120" s="341"/>
      <c r="BO120" s="341"/>
      <c r="BP120" s="341"/>
      <c r="BQ120" s="341"/>
      <c r="BR120" s="341"/>
      <c r="BS120" s="341"/>
      <c r="BT120" s="341"/>
      <c r="BU120" s="341"/>
      <c r="BV120" s="341"/>
    </row>
    <row r="121" spans="63:74" x14ac:dyDescent="0.25">
      <c r="BK121" s="341"/>
      <c r="BL121" s="341"/>
      <c r="BM121" s="341"/>
      <c r="BN121" s="341"/>
      <c r="BO121" s="341"/>
      <c r="BP121" s="341"/>
      <c r="BQ121" s="341"/>
      <c r="BR121" s="341"/>
      <c r="BS121" s="341"/>
      <c r="BT121" s="341"/>
      <c r="BU121" s="341"/>
      <c r="BV121" s="341"/>
    </row>
    <row r="122" spans="63:74" x14ac:dyDescent="0.25">
      <c r="BK122" s="341"/>
      <c r="BL122" s="341"/>
      <c r="BM122" s="341"/>
      <c r="BN122" s="341"/>
      <c r="BO122" s="341"/>
      <c r="BP122" s="341"/>
      <c r="BQ122" s="341"/>
      <c r="BR122" s="341"/>
      <c r="BS122" s="341"/>
      <c r="BT122" s="341"/>
      <c r="BU122" s="341"/>
      <c r="BV122" s="341"/>
    </row>
    <row r="123" spans="63:74" x14ac:dyDescent="0.25">
      <c r="BK123" s="341"/>
      <c r="BL123" s="341"/>
      <c r="BM123" s="341"/>
      <c r="BN123" s="341"/>
      <c r="BO123" s="341"/>
      <c r="BP123" s="341"/>
      <c r="BQ123" s="341"/>
      <c r="BR123" s="341"/>
      <c r="BS123" s="341"/>
      <c r="BT123" s="341"/>
      <c r="BU123" s="341"/>
      <c r="BV123" s="341"/>
    </row>
    <row r="124" spans="63:74" x14ac:dyDescent="0.25">
      <c r="BK124" s="341"/>
      <c r="BL124" s="341"/>
      <c r="BM124" s="341"/>
      <c r="BN124" s="341"/>
      <c r="BO124" s="341"/>
      <c r="BP124" s="341"/>
      <c r="BQ124" s="341"/>
      <c r="BR124" s="341"/>
      <c r="BS124" s="341"/>
      <c r="BT124" s="341"/>
      <c r="BU124" s="341"/>
      <c r="BV124" s="341"/>
    </row>
    <row r="125" spans="63:74" x14ac:dyDescent="0.25">
      <c r="BK125" s="341"/>
      <c r="BL125" s="341"/>
      <c r="BM125" s="341"/>
      <c r="BN125" s="341"/>
      <c r="BO125" s="341"/>
      <c r="BP125" s="341"/>
      <c r="BQ125" s="341"/>
      <c r="BR125" s="341"/>
      <c r="BS125" s="341"/>
      <c r="BT125" s="341"/>
      <c r="BU125" s="341"/>
      <c r="BV125" s="341"/>
    </row>
    <row r="126" spans="63:74" x14ac:dyDescent="0.25">
      <c r="BK126" s="341"/>
      <c r="BL126" s="341"/>
      <c r="BM126" s="341"/>
      <c r="BN126" s="341"/>
      <c r="BO126" s="341"/>
      <c r="BP126" s="341"/>
      <c r="BQ126" s="341"/>
      <c r="BR126" s="341"/>
      <c r="BS126" s="341"/>
      <c r="BT126" s="341"/>
      <c r="BU126" s="341"/>
      <c r="BV126" s="341"/>
    </row>
    <row r="127" spans="63:74" x14ac:dyDescent="0.25">
      <c r="BK127" s="341"/>
      <c r="BL127" s="341"/>
      <c r="BM127" s="341"/>
      <c r="BN127" s="341"/>
      <c r="BO127" s="341"/>
      <c r="BP127" s="341"/>
      <c r="BQ127" s="341"/>
      <c r="BR127" s="341"/>
      <c r="BS127" s="341"/>
      <c r="BT127" s="341"/>
      <c r="BU127" s="341"/>
      <c r="BV127" s="341"/>
    </row>
    <row r="128" spans="63:74" x14ac:dyDescent="0.25">
      <c r="BK128" s="341"/>
      <c r="BL128" s="341"/>
      <c r="BM128" s="341"/>
      <c r="BN128" s="341"/>
      <c r="BO128" s="341"/>
      <c r="BP128" s="341"/>
      <c r="BQ128" s="341"/>
      <c r="BR128" s="341"/>
      <c r="BS128" s="341"/>
      <c r="BT128" s="341"/>
      <c r="BU128" s="341"/>
      <c r="BV128" s="341"/>
    </row>
    <row r="129" spans="63:74" x14ac:dyDescent="0.25">
      <c r="BK129" s="341"/>
      <c r="BL129" s="341"/>
      <c r="BM129" s="341"/>
      <c r="BN129" s="341"/>
      <c r="BO129" s="341"/>
      <c r="BP129" s="341"/>
      <c r="BQ129" s="341"/>
      <c r="BR129" s="341"/>
      <c r="BS129" s="341"/>
      <c r="BT129" s="341"/>
      <c r="BU129" s="341"/>
      <c r="BV129" s="341"/>
    </row>
    <row r="130" spans="63:74" x14ac:dyDescent="0.25">
      <c r="BK130" s="341"/>
      <c r="BL130" s="341"/>
      <c r="BM130" s="341"/>
      <c r="BN130" s="341"/>
      <c r="BO130" s="341"/>
      <c r="BP130" s="341"/>
      <c r="BQ130" s="341"/>
      <c r="BR130" s="341"/>
      <c r="BS130" s="341"/>
      <c r="BT130" s="341"/>
      <c r="BU130" s="341"/>
      <c r="BV130" s="341"/>
    </row>
    <row r="131" spans="63:74" x14ac:dyDescent="0.25">
      <c r="BK131" s="341"/>
      <c r="BL131" s="341"/>
      <c r="BM131" s="341"/>
      <c r="BN131" s="341"/>
      <c r="BO131" s="341"/>
      <c r="BP131" s="341"/>
      <c r="BQ131" s="341"/>
      <c r="BR131" s="341"/>
      <c r="BS131" s="341"/>
      <c r="BT131" s="341"/>
      <c r="BU131" s="341"/>
      <c r="BV131" s="341"/>
    </row>
    <row r="132" spans="63:74" x14ac:dyDescent="0.25">
      <c r="BK132" s="341"/>
      <c r="BL132" s="341"/>
      <c r="BM132" s="341"/>
      <c r="BN132" s="341"/>
      <c r="BO132" s="341"/>
      <c r="BP132" s="341"/>
      <c r="BQ132" s="341"/>
      <c r="BR132" s="341"/>
      <c r="BS132" s="341"/>
      <c r="BT132" s="341"/>
      <c r="BU132" s="341"/>
      <c r="BV132" s="341"/>
    </row>
    <row r="133" spans="63:74" x14ac:dyDescent="0.25">
      <c r="BK133" s="341"/>
      <c r="BL133" s="341"/>
      <c r="BM133" s="341"/>
      <c r="BN133" s="341"/>
      <c r="BO133" s="341"/>
      <c r="BP133" s="341"/>
      <c r="BQ133" s="341"/>
      <c r="BR133" s="341"/>
      <c r="BS133" s="341"/>
      <c r="BT133" s="341"/>
      <c r="BU133" s="341"/>
      <c r="BV133" s="341"/>
    </row>
    <row r="134" spans="63:74" x14ac:dyDescent="0.25">
      <c r="BK134" s="341"/>
      <c r="BL134" s="341"/>
      <c r="BM134" s="341"/>
      <c r="BN134" s="341"/>
      <c r="BO134" s="341"/>
      <c r="BP134" s="341"/>
      <c r="BQ134" s="341"/>
      <c r="BR134" s="341"/>
      <c r="BS134" s="341"/>
      <c r="BT134" s="341"/>
      <c r="BU134" s="341"/>
      <c r="BV134" s="341"/>
    </row>
    <row r="135" spans="63:74" x14ac:dyDescent="0.25">
      <c r="BK135" s="341"/>
      <c r="BL135" s="341"/>
      <c r="BM135" s="341"/>
      <c r="BN135" s="341"/>
      <c r="BO135" s="341"/>
      <c r="BP135" s="341"/>
      <c r="BQ135" s="341"/>
      <c r="BR135" s="341"/>
      <c r="BS135" s="341"/>
      <c r="BT135" s="341"/>
      <c r="BU135" s="341"/>
      <c r="BV135" s="341"/>
    </row>
    <row r="136" spans="63:74" x14ac:dyDescent="0.25">
      <c r="BK136" s="341"/>
      <c r="BL136" s="341"/>
      <c r="BM136" s="341"/>
      <c r="BN136" s="341"/>
      <c r="BO136" s="341"/>
      <c r="BP136" s="341"/>
      <c r="BQ136" s="341"/>
      <c r="BR136" s="341"/>
      <c r="BS136" s="341"/>
      <c r="BT136" s="341"/>
      <c r="BU136" s="341"/>
      <c r="BV136" s="341"/>
    </row>
    <row r="137" spans="63:74" x14ac:dyDescent="0.25">
      <c r="BK137" s="341"/>
      <c r="BL137" s="341"/>
      <c r="BM137" s="341"/>
      <c r="BN137" s="341"/>
      <c r="BO137" s="341"/>
      <c r="BP137" s="341"/>
      <c r="BQ137" s="341"/>
      <c r="BR137" s="341"/>
      <c r="BS137" s="341"/>
      <c r="BT137" s="341"/>
      <c r="BU137" s="341"/>
      <c r="BV137" s="341"/>
    </row>
    <row r="138" spans="63:74" x14ac:dyDescent="0.25">
      <c r="BK138" s="341"/>
      <c r="BL138" s="341"/>
      <c r="BM138" s="341"/>
      <c r="BN138" s="341"/>
      <c r="BO138" s="341"/>
      <c r="BP138" s="341"/>
      <c r="BQ138" s="341"/>
      <c r="BR138" s="341"/>
      <c r="BS138" s="341"/>
      <c r="BT138" s="341"/>
      <c r="BU138" s="341"/>
      <c r="BV138" s="341"/>
    </row>
    <row r="139" spans="63:74" x14ac:dyDescent="0.25">
      <c r="BK139" s="341"/>
      <c r="BL139" s="341"/>
      <c r="BM139" s="341"/>
      <c r="BN139" s="341"/>
      <c r="BO139" s="341"/>
      <c r="BP139" s="341"/>
      <c r="BQ139" s="341"/>
      <c r="BR139" s="341"/>
      <c r="BS139" s="341"/>
      <c r="BT139" s="341"/>
      <c r="BU139" s="341"/>
      <c r="BV139" s="341"/>
    </row>
    <row r="140" spans="63:74" x14ac:dyDescent="0.25">
      <c r="BK140" s="341"/>
      <c r="BL140" s="341"/>
      <c r="BM140" s="341"/>
      <c r="BN140" s="341"/>
      <c r="BO140" s="341"/>
      <c r="BP140" s="341"/>
      <c r="BQ140" s="341"/>
      <c r="BR140" s="341"/>
      <c r="BS140" s="341"/>
      <c r="BT140" s="341"/>
      <c r="BU140" s="341"/>
      <c r="BV140" s="341"/>
    </row>
    <row r="141" spans="63:74" x14ac:dyDescent="0.25">
      <c r="BK141" s="341"/>
      <c r="BL141" s="341"/>
      <c r="BM141" s="341"/>
      <c r="BN141" s="341"/>
      <c r="BO141" s="341"/>
      <c r="BP141" s="341"/>
      <c r="BQ141" s="341"/>
      <c r="BR141" s="341"/>
      <c r="BS141" s="341"/>
      <c r="BT141" s="341"/>
      <c r="BU141" s="341"/>
      <c r="BV141" s="341"/>
    </row>
    <row r="142" spans="63:74" x14ac:dyDescent="0.25">
      <c r="BK142" s="341"/>
      <c r="BL142" s="341"/>
      <c r="BM142" s="341"/>
      <c r="BN142" s="341"/>
      <c r="BO142" s="341"/>
      <c r="BP142" s="341"/>
      <c r="BQ142" s="341"/>
      <c r="BR142" s="341"/>
      <c r="BS142" s="341"/>
      <c r="BT142" s="341"/>
      <c r="BU142" s="341"/>
      <c r="BV142" s="341"/>
    </row>
    <row r="143" spans="63:74" x14ac:dyDescent="0.25">
      <c r="BK143" s="341"/>
      <c r="BL143" s="341"/>
      <c r="BM143" s="341"/>
      <c r="BN143" s="341"/>
      <c r="BO143" s="341"/>
      <c r="BP143" s="341"/>
      <c r="BQ143" s="341"/>
      <c r="BR143" s="341"/>
      <c r="BS143" s="341"/>
      <c r="BT143" s="341"/>
      <c r="BU143" s="341"/>
      <c r="BV143" s="341"/>
    </row>
  </sheetData>
  <mergeCells count="18">
    <mergeCell ref="A1:A2"/>
    <mergeCell ref="AM3:AX3"/>
    <mergeCell ref="AY3:BJ3"/>
    <mergeCell ref="BK3:BV3"/>
    <mergeCell ref="B1:AL1"/>
    <mergeCell ref="C3:N3"/>
    <mergeCell ref="O3:Z3"/>
    <mergeCell ref="AA3:AL3"/>
    <mergeCell ref="B54:Q54"/>
    <mergeCell ref="B53:Q53"/>
    <mergeCell ref="B55:Q55"/>
    <mergeCell ref="B57:Q57"/>
    <mergeCell ref="B62:Q62"/>
    <mergeCell ref="B58:Q58"/>
    <mergeCell ref="B59:Q59"/>
    <mergeCell ref="B60:Q60"/>
    <mergeCell ref="B61:Q61"/>
    <mergeCell ref="B56:Q56"/>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U5" activePane="bottomRight" state="frozen"/>
      <selection activeCell="BF63" sqref="BF63"/>
      <selection pane="topRight" activeCell="BF63" sqref="BF63"/>
      <selection pane="bottomLeft" activeCell="BF63" sqref="BF63"/>
      <selection pane="bottomRight" activeCell="AW11" sqref="AW11"/>
    </sheetView>
  </sheetViews>
  <sheetFormatPr defaultColWidth="9.6328125" defaultRowHeight="10.5" x14ac:dyDescent="0.25"/>
  <cols>
    <col min="1" max="1" width="10.6328125" style="121" customWidth="1"/>
    <col min="2" max="2" width="16.6328125" style="121" customWidth="1"/>
    <col min="3" max="50" width="6.6328125" style="121" customWidth="1"/>
    <col min="51" max="55" width="6.6328125" style="336" customWidth="1"/>
    <col min="56" max="58" width="6.6328125" style="604" customWidth="1"/>
    <col min="59" max="62" width="6.6328125" style="336" customWidth="1"/>
    <col min="63" max="74" width="6.6328125" style="121" customWidth="1"/>
    <col min="75" max="16384" width="9.6328125" style="121"/>
  </cols>
  <sheetData>
    <row r="1" spans="1:74" ht="13.25" customHeight="1" x14ac:dyDescent="0.3">
      <c r="A1" s="732" t="s">
        <v>794</v>
      </c>
      <c r="B1" s="809" t="s">
        <v>1352</v>
      </c>
      <c r="C1" s="735"/>
      <c r="D1" s="735"/>
      <c r="E1" s="735"/>
      <c r="F1" s="735"/>
      <c r="G1" s="735"/>
      <c r="H1" s="735"/>
      <c r="I1" s="735"/>
      <c r="J1" s="735"/>
      <c r="K1" s="735"/>
      <c r="L1" s="735"/>
      <c r="M1" s="735"/>
      <c r="N1" s="735"/>
      <c r="O1" s="735"/>
      <c r="P1" s="735"/>
      <c r="Q1" s="735"/>
      <c r="R1" s="735"/>
      <c r="S1" s="735"/>
      <c r="T1" s="735"/>
      <c r="U1" s="735"/>
      <c r="V1" s="735"/>
      <c r="W1" s="735"/>
      <c r="X1" s="735"/>
      <c r="Y1" s="735"/>
      <c r="Z1" s="735"/>
      <c r="AA1" s="735"/>
      <c r="AB1" s="735"/>
      <c r="AC1" s="735"/>
      <c r="AD1" s="735"/>
      <c r="AE1" s="735"/>
      <c r="AF1" s="735"/>
      <c r="AG1" s="735"/>
      <c r="AH1" s="735"/>
      <c r="AI1" s="735"/>
      <c r="AJ1" s="735"/>
      <c r="AK1" s="735"/>
      <c r="AL1" s="735"/>
      <c r="AM1" s="120"/>
    </row>
    <row r="2" spans="1:74" s="112" customFormat="1" ht="13.25" customHeight="1" x14ac:dyDescent="0.25">
      <c r="A2" s="733"/>
      <c r="B2" s="486" t="str">
        <f>"U.S. Energy Information Administration  |  Short-Term Energy Outlook  - "&amp;Dates!D1</f>
        <v>U.S. Energy Information Administration  |  Short-Term Energy Outlook  - January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116"/>
      <c r="AY2" s="341"/>
      <c r="AZ2" s="341"/>
      <c r="BA2" s="341"/>
      <c r="BB2" s="341"/>
      <c r="BC2" s="341"/>
      <c r="BD2" s="602"/>
      <c r="BE2" s="602"/>
      <c r="BF2" s="602"/>
      <c r="BG2" s="341"/>
      <c r="BH2" s="341"/>
      <c r="BI2" s="341"/>
      <c r="BJ2" s="341"/>
    </row>
    <row r="3" spans="1:74" s="12" customFormat="1" ht="13" x14ac:dyDescent="0.3">
      <c r="A3" s="14"/>
      <c r="B3" s="15"/>
      <c r="C3" s="736">
        <f>Dates!D3</f>
        <v>2018</v>
      </c>
      <c r="D3" s="737"/>
      <c r="E3" s="737"/>
      <c r="F3" s="737"/>
      <c r="G3" s="737"/>
      <c r="H3" s="737"/>
      <c r="I3" s="737"/>
      <c r="J3" s="737"/>
      <c r="K3" s="737"/>
      <c r="L3" s="737"/>
      <c r="M3" s="737"/>
      <c r="N3" s="738"/>
      <c r="O3" s="736">
        <f>C3+1</f>
        <v>2019</v>
      </c>
      <c r="P3" s="739"/>
      <c r="Q3" s="739"/>
      <c r="R3" s="739"/>
      <c r="S3" s="739"/>
      <c r="T3" s="739"/>
      <c r="U3" s="739"/>
      <c r="V3" s="739"/>
      <c r="W3" s="739"/>
      <c r="X3" s="737"/>
      <c r="Y3" s="737"/>
      <c r="Z3" s="738"/>
      <c r="AA3" s="740">
        <f>O3+1</f>
        <v>2020</v>
      </c>
      <c r="AB3" s="737"/>
      <c r="AC3" s="737"/>
      <c r="AD3" s="737"/>
      <c r="AE3" s="737"/>
      <c r="AF3" s="737"/>
      <c r="AG3" s="737"/>
      <c r="AH3" s="737"/>
      <c r="AI3" s="737"/>
      <c r="AJ3" s="737"/>
      <c r="AK3" s="737"/>
      <c r="AL3" s="738"/>
      <c r="AM3" s="740">
        <f>AA3+1</f>
        <v>2021</v>
      </c>
      <c r="AN3" s="737"/>
      <c r="AO3" s="737"/>
      <c r="AP3" s="737"/>
      <c r="AQ3" s="737"/>
      <c r="AR3" s="737"/>
      <c r="AS3" s="737"/>
      <c r="AT3" s="737"/>
      <c r="AU3" s="737"/>
      <c r="AV3" s="737"/>
      <c r="AW3" s="737"/>
      <c r="AX3" s="738"/>
      <c r="AY3" s="740">
        <f>AM3+1</f>
        <v>2022</v>
      </c>
      <c r="AZ3" s="741"/>
      <c r="BA3" s="741"/>
      <c r="BB3" s="741"/>
      <c r="BC3" s="741"/>
      <c r="BD3" s="741"/>
      <c r="BE3" s="741"/>
      <c r="BF3" s="741"/>
      <c r="BG3" s="741"/>
      <c r="BH3" s="741"/>
      <c r="BI3" s="741"/>
      <c r="BJ3" s="742"/>
      <c r="BK3" s="740">
        <f>AY3+1</f>
        <v>2023</v>
      </c>
      <c r="BL3" s="737"/>
      <c r="BM3" s="737"/>
      <c r="BN3" s="737"/>
      <c r="BO3" s="737"/>
      <c r="BP3" s="737"/>
      <c r="BQ3" s="737"/>
      <c r="BR3" s="737"/>
      <c r="BS3" s="737"/>
      <c r="BT3" s="737"/>
      <c r="BU3" s="737"/>
      <c r="BV3" s="738"/>
    </row>
    <row r="4" spans="1:74" s="12" customFormat="1" x14ac:dyDescent="0.25">
      <c r="A4" s="16"/>
      <c r="B4" s="17"/>
      <c r="C4" s="18" t="s">
        <v>472</v>
      </c>
      <c r="D4" s="18" t="s">
        <v>473</v>
      </c>
      <c r="E4" s="18" t="s">
        <v>474</v>
      </c>
      <c r="F4" s="18" t="s">
        <v>475</v>
      </c>
      <c r="G4" s="18" t="s">
        <v>476</v>
      </c>
      <c r="H4" s="18" t="s">
        <v>477</v>
      </c>
      <c r="I4" s="18" t="s">
        <v>478</v>
      </c>
      <c r="J4" s="18" t="s">
        <v>479</v>
      </c>
      <c r="K4" s="18" t="s">
        <v>480</v>
      </c>
      <c r="L4" s="18" t="s">
        <v>481</v>
      </c>
      <c r="M4" s="18" t="s">
        <v>482</v>
      </c>
      <c r="N4" s="18" t="s">
        <v>483</v>
      </c>
      <c r="O4" s="18" t="s">
        <v>472</v>
      </c>
      <c r="P4" s="18" t="s">
        <v>473</v>
      </c>
      <c r="Q4" s="18" t="s">
        <v>474</v>
      </c>
      <c r="R4" s="18" t="s">
        <v>475</v>
      </c>
      <c r="S4" s="18" t="s">
        <v>476</v>
      </c>
      <c r="T4" s="18" t="s">
        <v>477</v>
      </c>
      <c r="U4" s="18" t="s">
        <v>478</v>
      </c>
      <c r="V4" s="18" t="s">
        <v>479</v>
      </c>
      <c r="W4" s="18" t="s">
        <v>480</v>
      </c>
      <c r="X4" s="18" t="s">
        <v>481</v>
      </c>
      <c r="Y4" s="18" t="s">
        <v>482</v>
      </c>
      <c r="Z4" s="18" t="s">
        <v>483</v>
      </c>
      <c r="AA4" s="18" t="s">
        <v>472</v>
      </c>
      <c r="AB4" s="18" t="s">
        <v>473</v>
      </c>
      <c r="AC4" s="18" t="s">
        <v>474</v>
      </c>
      <c r="AD4" s="18" t="s">
        <v>475</v>
      </c>
      <c r="AE4" s="18" t="s">
        <v>476</v>
      </c>
      <c r="AF4" s="18" t="s">
        <v>477</v>
      </c>
      <c r="AG4" s="18" t="s">
        <v>478</v>
      </c>
      <c r="AH4" s="18" t="s">
        <v>479</v>
      </c>
      <c r="AI4" s="18" t="s">
        <v>480</v>
      </c>
      <c r="AJ4" s="18" t="s">
        <v>481</v>
      </c>
      <c r="AK4" s="18" t="s">
        <v>482</v>
      </c>
      <c r="AL4" s="18" t="s">
        <v>483</v>
      </c>
      <c r="AM4" s="18" t="s">
        <v>472</v>
      </c>
      <c r="AN4" s="18" t="s">
        <v>473</v>
      </c>
      <c r="AO4" s="18" t="s">
        <v>474</v>
      </c>
      <c r="AP4" s="18" t="s">
        <v>475</v>
      </c>
      <c r="AQ4" s="18" t="s">
        <v>476</v>
      </c>
      <c r="AR4" s="18" t="s">
        <v>477</v>
      </c>
      <c r="AS4" s="18" t="s">
        <v>478</v>
      </c>
      <c r="AT4" s="18" t="s">
        <v>479</v>
      </c>
      <c r="AU4" s="18" t="s">
        <v>480</v>
      </c>
      <c r="AV4" s="18" t="s">
        <v>481</v>
      </c>
      <c r="AW4" s="18" t="s">
        <v>482</v>
      </c>
      <c r="AX4" s="18" t="s">
        <v>483</v>
      </c>
      <c r="AY4" s="18" t="s">
        <v>472</v>
      </c>
      <c r="AZ4" s="18" t="s">
        <v>473</v>
      </c>
      <c r="BA4" s="18" t="s">
        <v>474</v>
      </c>
      <c r="BB4" s="18" t="s">
        <v>475</v>
      </c>
      <c r="BC4" s="18" t="s">
        <v>476</v>
      </c>
      <c r="BD4" s="18" t="s">
        <v>477</v>
      </c>
      <c r="BE4" s="18" t="s">
        <v>478</v>
      </c>
      <c r="BF4" s="18" t="s">
        <v>479</v>
      </c>
      <c r="BG4" s="18" t="s">
        <v>480</v>
      </c>
      <c r="BH4" s="18" t="s">
        <v>481</v>
      </c>
      <c r="BI4" s="18" t="s">
        <v>482</v>
      </c>
      <c r="BJ4" s="18" t="s">
        <v>483</v>
      </c>
      <c r="BK4" s="18" t="s">
        <v>472</v>
      </c>
      <c r="BL4" s="18" t="s">
        <v>473</v>
      </c>
      <c r="BM4" s="18" t="s">
        <v>474</v>
      </c>
      <c r="BN4" s="18" t="s">
        <v>475</v>
      </c>
      <c r="BO4" s="18" t="s">
        <v>476</v>
      </c>
      <c r="BP4" s="18" t="s">
        <v>477</v>
      </c>
      <c r="BQ4" s="18" t="s">
        <v>478</v>
      </c>
      <c r="BR4" s="18" t="s">
        <v>479</v>
      </c>
      <c r="BS4" s="18" t="s">
        <v>480</v>
      </c>
      <c r="BT4" s="18" t="s">
        <v>481</v>
      </c>
      <c r="BU4" s="18" t="s">
        <v>482</v>
      </c>
      <c r="BV4" s="18" t="s">
        <v>483</v>
      </c>
    </row>
    <row r="5" spans="1:74" ht="11.15" customHeight="1" x14ac:dyDescent="0.25">
      <c r="A5" s="119"/>
      <c r="B5" s="122" t="s">
        <v>7</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380"/>
      <c r="AZ5" s="380"/>
      <c r="BA5" s="380"/>
      <c r="BB5" s="380"/>
      <c r="BC5" s="380"/>
      <c r="BD5" s="123"/>
      <c r="BE5" s="123"/>
      <c r="BF5" s="123"/>
      <c r="BG5" s="123"/>
      <c r="BH5" s="123"/>
      <c r="BI5" s="123"/>
      <c r="BJ5" s="380"/>
      <c r="BK5" s="380"/>
      <c r="BL5" s="380"/>
      <c r="BM5" s="380"/>
      <c r="BN5" s="380"/>
      <c r="BO5" s="380"/>
      <c r="BP5" s="380"/>
      <c r="BQ5" s="380"/>
      <c r="BR5" s="380"/>
      <c r="BS5" s="380"/>
      <c r="BT5" s="380"/>
      <c r="BU5" s="380"/>
      <c r="BV5" s="380"/>
    </row>
    <row r="6" spans="1:74" ht="11.15" customHeight="1" x14ac:dyDescent="0.25">
      <c r="A6" s="119" t="s">
        <v>617</v>
      </c>
      <c r="B6" s="199" t="s">
        <v>434</v>
      </c>
      <c r="C6" s="208">
        <v>20.624341869999999</v>
      </c>
      <c r="D6" s="208">
        <v>20.947172076000001</v>
      </c>
      <c r="E6" s="208">
        <v>20.850936086000001</v>
      </c>
      <c r="F6" s="208">
        <v>20.898225877000002</v>
      </c>
      <c r="G6" s="208">
        <v>20.69266726</v>
      </c>
      <c r="H6" s="208">
        <v>20.391959078999999</v>
      </c>
      <c r="I6" s="208">
        <v>19.973712801000001</v>
      </c>
      <c r="J6" s="208">
        <v>20.194239823</v>
      </c>
      <c r="K6" s="208">
        <v>21.227778900000001</v>
      </c>
      <c r="L6" s="208">
        <v>20.761036674</v>
      </c>
      <c r="M6" s="208">
        <v>20.532651025</v>
      </c>
      <c r="N6" s="208">
        <v>20.515890641999999</v>
      </c>
      <c r="O6" s="208">
        <v>20.936984856999999</v>
      </c>
      <c r="P6" s="208">
        <v>21.548644420999999</v>
      </c>
      <c r="Q6" s="208">
        <v>21.626688227999999</v>
      </c>
      <c r="R6" s="208">
        <v>21.803839933999999</v>
      </c>
      <c r="S6" s="208">
        <v>21.605534248000001</v>
      </c>
      <c r="T6" s="208">
        <v>21.16963045</v>
      </c>
      <c r="U6" s="208">
        <v>20.283593081999999</v>
      </c>
      <c r="V6" s="208">
        <v>20.819872121</v>
      </c>
      <c r="W6" s="208">
        <v>21.162524052999999</v>
      </c>
      <c r="X6" s="208">
        <v>20.941286633000001</v>
      </c>
      <c r="Y6" s="208">
        <v>21.009630791999999</v>
      </c>
      <c r="Z6" s="208">
        <v>20.856606633999998</v>
      </c>
      <c r="AA6" s="208">
        <v>21.683181081000001</v>
      </c>
      <c r="AB6" s="208">
        <v>22.109746094999998</v>
      </c>
      <c r="AC6" s="208">
        <v>21.722515873999999</v>
      </c>
      <c r="AD6" s="208">
        <v>22.06718339</v>
      </c>
      <c r="AE6" s="208">
        <v>21.656900639</v>
      </c>
      <c r="AF6" s="208">
        <v>20.517213578</v>
      </c>
      <c r="AG6" s="208">
        <v>20.722164775</v>
      </c>
      <c r="AH6" s="208">
        <v>21.015734777999999</v>
      </c>
      <c r="AI6" s="208">
        <v>21.374816669000001</v>
      </c>
      <c r="AJ6" s="208">
        <v>21.146947888</v>
      </c>
      <c r="AK6" s="208">
        <v>21.052254747999999</v>
      </c>
      <c r="AL6" s="208">
        <v>20.440250031000001</v>
      </c>
      <c r="AM6" s="208">
        <v>20.988806146000002</v>
      </c>
      <c r="AN6" s="208">
        <v>21.516097305999999</v>
      </c>
      <c r="AO6" s="208">
        <v>21.708118763000002</v>
      </c>
      <c r="AP6" s="208">
        <v>22.119382919</v>
      </c>
      <c r="AQ6" s="208">
        <v>21.384155964000001</v>
      </c>
      <c r="AR6" s="208">
        <v>20.734957789999999</v>
      </c>
      <c r="AS6" s="208">
        <v>21.367725301</v>
      </c>
      <c r="AT6" s="208">
        <v>20.854805800000001</v>
      </c>
      <c r="AU6" s="208">
        <v>22.228766846999999</v>
      </c>
      <c r="AV6" s="208">
        <v>21.94</v>
      </c>
      <c r="AW6" s="208">
        <v>22.30621</v>
      </c>
      <c r="AX6" s="208">
        <v>22.044930000000001</v>
      </c>
      <c r="AY6" s="324">
        <v>23.002279999999999</v>
      </c>
      <c r="AZ6" s="324">
        <v>23.827819999999999</v>
      </c>
      <c r="BA6" s="324">
        <v>24.252510000000001</v>
      </c>
      <c r="BB6" s="324">
        <v>24.855370000000001</v>
      </c>
      <c r="BC6" s="324">
        <v>24.17089</v>
      </c>
      <c r="BD6" s="324">
        <v>23.541679999999999</v>
      </c>
      <c r="BE6" s="324">
        <v>24.318660000000001</v>
      </c>
      <c r="BF6" s="324">
        <v>23.770630000000001</v>
      </c>
      <c r="BG6" s="324">
        <v>25.328849999999999</v>
      </c>
      <c r="BH6" s="324">
        <v>24.908190000000001</v>
      </c>
      <c r="BI6" s="324">
        <v>25.232150000000001</v>
      </c>
      <c r="BJ6" s="324">
        <v>24.760179999999998</v>
      </c>
      <c r="BK6" s="324">
        <v>25.61731</v>
      </c>
      <c r="BL6" s="324">
        <v>26.329709999999999</v>
      </c>
      <c r="BM6" s="324">
        <v>26.665759999999999</v>
      </c>
      <c r="BN6" s="324">
        <v>27.160889999999998</v>
      </c>
      <c r="BO6" s="324">
        <v>26.210239999999999</v>
      </c>
      <c r="BP6" s="324">
        <v>25.333549999999999</v>
      </c>
      <c r="BQ6" s="324">
        <v>25.99756</v>
      </c>
      <c r="BR6" s="324">
        <v>25.22908</v>
      </c>
      <c r="BS6" s="324">
        <v>26.722819999999999</v>
      </c>
      <c r="BT6" s="324">
        <v>26.149660000000001</v>
      </c>
      <c r="BU6" s="324">
        <v>26.39143</v>
      </c>
      <c r="BV6" s="324">
        <v>25.819459999999999</v>
      </c>
    </row>
    <row r="7" spans="1:74" ht="11.15" customHeight="1" x14ac:dyDescent="0.25">
      <c r="A7" s="119" t="s">
        <v>618</v>
      </c>
      <c r="B7" s="184" t="s">
        <v>467</v>
      </c>
      <c r="C7" s="208">
        <v>15.384579012</v>
      </c>
      <c r="D7" s="208">
        <v>15.816790305</v>
      </c>
      <c r="E7" s="208">
        <v>15.463876959</v>
      </c>
      <c r="F7" s="208">
        <v>15.756292966</v>
      </c>
      <c r="G7" s="208">
        <v>16.255337072</v>
      </c>
      <c r="H7" s="208">
        <v>16.450108631999999</v>
      </c>
      <c r="I7" s="208">
        <v>16.421705134</v>
      </c>
      <c r="J7" s="208">
        <v>16.243312875000001</v>
      </c>
      <c r="K7" s="208">
        <v>16.359095752999998</v>
      </c>
      <c r="L7" s="208">
        <v>16.383830171</v>
      </c>
      <c r="M7" s="208">
        <v>15.779661121</v>
      </c>
      <c r="N7" s="208">
        <v>15.323638127000001</v>
      </c>
      <c r="O7" s="208">
        <v>14.857610643999999</v>
      </c>
      <c r="P7" s="208">
        <v>15.534123229</v>
      </c>
      <c r="Q7" s="208">
        <v>15.257233878999999</v>
      </c>
      <c r="R7" s="208">
        <v>15.911457301</v>
      </c>
      <c r="S7" s="208">
        <v>16.011567223</v>
      </c>
      <c r="T7" s="208">
        <v>16.203018595</v>
      </c>
      <c r="U7" s="208">
        <v>16.211395421999999</v>
      </c>
      <c r="V7" s="208">
        <v>16.092890186999998</v>
      </c>
      <c r="W7" s="208">
        <v>16.178074078000002</v>
      </c>
      <c r="X7" s="208">
        <v>16.192758355999999</v>
      </c>
      <c r="Y7" s="208">
        <v>15.80901113</v>
      </c>
      <c r="Z7" s="208">
        <v>15.46378986</v>
      </c>
      <c r="AA7" s="208">
        <v>15.430668606999999</v>
      </c>
      <c r="AB7" s="208">
        <v>15.471068882999999</v>
      </c>
      <c r="AC7" s="208">
        <v>15.56662279</v>
      </c>
      <c r="AD7" s="208">
        <v>15.542254802</v>
      </c>
      <c r="AE7" s="208">
        <v>16.074557588000001</v>
      </c>
      <c r="AF7" s="208">
        <v>16.2446102</v>
      </c>
      <c r="AG7" s="208">
        <v>16.184340699</v>
      </c>
      <c r="AH7" s="208">
        <v>16.035819673999999</v>
      </c>
      <c r="AI7" s="208">
        <v>16.412071710999999</v>
      </c>
      <c r="AJ7" s="208">
        <v>16.538432045</v>
      </c>
      <c r="AK7" s="208">
        <v>16.024348595999999</v>
      </c>
      <c r="AL7" s="208">
        <v>15.569857628999999</v>
      </c>
      <c r="AM7" s="208">
        <v>15.558581775</v>
      </c>
      <c r="AN7" s="208">
        <v>15.800830305</v>
      </c>
      <c r="AO7" s="208">
        <v>15.536457135999999</v>
      </c>
      <c r="AP7" s="208">
        <v>16.193575634999998</v>
      </c>
      <c r="AQ7" s="208">
        <v>16.614067827</v>
      </c>
      <c r="AR7" s="208">
        <v>16.667553519999998</v>
      </c>
      <c r="AS7" s="208">
        <v>16.755564865</v>
      </c>
      <c r="AT7" s="208">
        <v>16.894033795999999</v>
      </c>
      <c r="AU7" s="208">
        <v>17.205390197</v>
      </c>
      <c r="AV7" s="208">
        <v>17.309999999999999</v>
      </c>
      <c r="AW7" s="208">
        <v>16.95928</v>
      </c>
      <c r="AX7" s="208">
        <v>16.59779</v>
      </c>
      <c r="AY7" s="324">
        <v>16.652989999999999</v>
      </c>
      <c r="AZ7" s="324">
        <v>16.889769999999999</v>
      </c>
      <c r="BA7" s="324">
        <v>16.613489999999999</v>
      </c>
      <c r="BB7" s="324">
        <v>17.225429999999999</v>
      </c>
      <c r="BC7" s="324">
        <v>17.60576</v>
      </c>
      <c r="BD7" s="324">
        <v>17.640519999999999</v>
      </c>
      <c r="BE7" s="324">
        <v>17.630680000000002</v>
      </c>
      <c r="BF7" s="324">
        <v>17.64556</v>
      </c>
      <c r="BG7" s="324">
        <v>17.820589999999999</v>
      </c>
      <c r="BH7" s="324">
        <v>17.724229999999999</v>
      </c>
      <c r="BI7" s="324">
        <v>17.237909999999999</v>
      </c>
      <c r="BJ7" s="324">
        <v>16.797000000000001</v>
      </c>
      <c r="BK7" s="324">
        <v>16.736799999999999</v>
      </c>
      <c r="BL7" s="324">
        <v>16.93881</v>
      </c>
      <c r="BM7" s="324">
        <v>16.55817</v>
      </c>
      <c r="BN7" s="324">
        <v>17.132860000000001</v>
      </c>
      <c r="BO7" s="324">
        <v>17.501950000000001</v>
      </c>
      <c r="BP7" s="324">
        <v>17.516649999999998</v>
      </c>
      <c r="BQ7" s="324">
        <v>17.533660000000001</v>
      </c>
      <c r="BR7" s="324">
        <v>17.612449999999999</v>
      </c>
      <c r="BS7" s="324">
        <v>17.849989999999998</v>
      </c>
      <c r="BT7" s="324">
        <v>17.794080000000001</v>
      </c>
      <c r="BU7" s="324">
        <v>17.303650000000001</v>
      </c>
      <c r="BV7" s="324">
        <v>16.81981</v>
      </c>
    </row>
    <row r="8" spans="1:74" ht="11.15" customHeight="1" x14ac:dyDescent="0.25">
      <c r="A8" s="119" t="s">
        <v>619</v>
      </c>
      <c r="B8" s="199" t="s">
        <v>435</v>
      </c>
      <c r="C8" s="208">
        <v>12.784626887</v>
      </c>
      <c r="D8" s="208">
        <v>13.037765153</v>
      </c>
      <c r="E8" s="208">
        <v>13.355598599</v>
      </c>
      <c r="F8" s="208">
        <v>13.576065758</v>
      </c>
      <c r="G8" s="208">
        <v>13.743034307</v>
      </c>
      <c r="H8" s="208">
        <v>13.389464494</v>
      </c>
      <c r="I8" s="208">
        <v>13.26233807</v>
      </c>
      <c r="J8" s="208">
        <v>13.316738939</v>
      </c>
      <c r="K8" s="208">
        <v>12.961644381999999</v>
      </c>
      <c r="L8" s="208">
        <v>13.57019238</v>
      </c>
      <c r="M8" s="208">
        <v>13.397436025999999</v>
      </c>
      <c r="N8" s="208">
        <v>12.909799505000001</v>
      </c>
      <c r="O8" s="208">
        <v>12.865613262</v>
      </c>
      <c r="P8" s="208">
        <v>12.960572499</v>
      </c>
      <c r="Q8" s="208">
        <v>13.203687543999999</v>
      </c>
      <c r="R8" s="208">
        <v>13.890655158</v>
      </c>
      <c r="S8" s="208">
        <v>14.125409316000001</v>
      </c>
      <c r="T8" s="208">
        <v>13.795335948</v>
      </c>
      <c r="U8" s="208">
        <v>13.307899964000001</v>
      </c>
      <c r="V8" s="208">
        <v>13.520106896</v>
      </c>
      <c r="W8" s="208">
        <v>13.278261464</v>
      </c>
      <c r="X8" s="208">
        <v>13.742308917000001</v>
      </c>
      <c r="Y8" s="208">
        <v>13.493092326999999</v>
      </c>
      <c r="Z8" s="208">
        <v>13.022816993999999</v>
      </c>
      <c r="AA8" s="208">
        <v>13.086401128</v>
      </c>
      <c r="AB8" s="208">
        <v>13.122253329999999</v>
      </c>
      <c r="AC8" s="208">
        <v>13.479141599</v>
      </c>
      <c r="AD8" s="208">
        <v>13.860042158000001</v>
      </c>
      <c r="AE8" s="208">
        <v>14.023185935000001</v>
      </c>
      <c r="AF8" s="208">
        <v>13.621928906999999</v>
      </c>
      <c r="AG8" s="208">
        <v>13.279374110999999</v>
      </c>
      <c r="AH8" s="208">
        <v>13.415107501</v>
      </c>
      <c r="AI8" s="208">
        <v>13.692963796000001</v>
      </c>
      <c r="AJ8" s="208">
        <v>14.36820855</v>
      </c>
      <c r="AK8" s="208">
        <v>13.940286709</v>
      </c>
      <c r="AL8" s="208">
        <v>13.348007754999999</v>
      </c>
      <c r="AM8" s="208">
        <v>13.173061364</v>
      </c>
      <c r="AN8" s="208">
        <v>13.11374895</v>
      </c>
      <c r="AO8" s="208">
        <v>14.007248991000001</v>
      </c>
      <c r="AP8" s="208">
        <v>14.544601042</v>
      </c>
      <c r="AQ8" s="208">
        <v>14.718656785</v>
      </c>
      <c r="AR8" s="208">
        <v>14.313559499</v>
      </c>
      <c r="AS8" s="208">
        <v>14.119323702000001</v>
      </c>
      <c r="AT8" s="208">
        <v>14.142637028999999</v>
      </c>
      <c r="AU8" s="208">
        <v>14.212057333000001</v>
      </c>
      <c r="AV8" s="208">
        <v>14.74</v>
      </c>
      <c r="AW8" s="208">
        <v>14.33337</v>
      </c>
      <c r="AX8" s="208">
        <v>13.93596</v>
      </c>
      <c r="AY8" s="324">
        <v>13.7524</v>
      </c>
      <c r="AZ8" s="324">
        <v>13.841749999999999</v>
      </c>
      <c r="BA8" s="324">
        <v>14.64559</v>
      </c>
      <c r="BB8" s="324">
        <v>15.169919999999999</v>
      </c>
      <c r="BC8" s="324">
        <v>15.330489999999999</v>
      </c>
      <c r="BD8" s="324">
        <v>15.05681</v>
      </c>
      <c r="BE8" s="324">
        <v>14.693020000000001</v>
      </c>
      <c r="BF8" s="324">
        <v>14.846550000000001</v>
      </c>
      <c r="BG8" s="324">
        <v>14.82931</v>
      </c>
      <c r="BH8" s="324">
        <v>15.17478</v>
      </c>
      <c r="BI8" s="324">
        <v>14.72456</v>
      </c>
      <c r="BJ8" s="324">
        <v>14.2136</v>
      </c>
      <c r="BK8" s="324">
        <v>13.95505</v>
      </c>
      <c r="BL8" s="324">
        <v>14.039300000000001</v>
      </c>
      <c r="BM8" s="324">
        <v>14.822329999999999</v>
      </c>
      <c r="BN8" s="324">
        <v>15.31794</v>
      </c>
      <c r="BO8" s="324">
        <v>15.4665</v>
      </c>
      <c r="BP8" s="324">
        <v>15.18594</v>
      </c>
      <c r="BQ8" s="324">
        <v>14.822520000000001</v>
      </c>
      <c r="BR8" s="324">
        <v>14.98827</v>
      </c>
      <c r="BS8" s="324">
        <v>14.95077</v>
      </c>
      <c r="BT8" s="324">
        <v>15.30822</v>
      </c>
      <c r="BU8" s="324">
        <v>14.86824</v>
      </c>
      <c r="BV8" s="324">
        <v>14.36942</v>
      </c>
    </row>
    <row r="9" spans="1:74" ht="11.15" customHeight="1" x14ac:dyDescent="0.25">
      <c r="A9" s="119" t="s">
        <v>620</v>
      </c>
      <c r="B9" s="199" t="s">
        <v>436</v>
      </c>
      <c r="C9" s="208">
        <v>10.483565192</v>
      </c>
      <c r="D9" s="208">
        <v>10.919799646</v>
      </c>
      <c r="E9" s="208">
        <v>11.437563473999999</v>
      </c>
      <c r="F9" s="208">
        <v>11.560813058999999</v>
      </c>
      <c r="G9" s="208">
        <v>12.812961222</v>
      </c>
      <c r="H9" s="208">
        <v>13.267116475</v>
      </c>
      <c r="I9" s="208">
        <v>13.409768207999999</v>
      </c>
      <c r="J9" s="208">
        <v>13.283885761000001</v>
      </c>
      <c r="K9" s="208">
        <v>12.517236308999999</v>
      </c>
      <c r="L9" s="208">
        <v>12.090155189000001</v>
      </c>
      <c r="M9" s="208">
        <v>11.418304754999999</v>
      </c>
      <c r="N9" s="208">
        <v>10.808431783</v>
      </c>
      <c r="O9" s="208">
        <v>10.507440755999999</v>
      </c>
      <c r="P9" s="208">
        <v>10.652735998000001</v>
      </c>
      <c r="Q9" s="208">
        <v>10.954159914</v>
      </c>
      <c r="R9" s="208">
        <v>11.987827027</v>
      </c>
      <c r="S9" s="208">
        <v>12.865651043</v>
      </c>
      <c r="T9" s="208">
        <v>13.272087782</v>
      </c>
      <c r="U9" s="208">
        <v>13.084840946</v>
      </c>
      <c r="V9" s="208">
        <v>13.146309048999999</v>
      </c>
      <c r="W9" s="208">
        <v>12.51612166</v>
      </c>
      <c r="X9" s="208">
        <v>11.794458489</v>
      </c>
      <c r="Y9" s="208">
        <v>11.225342945</v>
      </c>
      <c r="Z9" s="208">
        <v>10.819048251</v>
      </c>
      <c r="AA9" s="208">
        <v>10.733188022</v>
      </c>
      <c r="AB9" s="208">
        <v>10.873007125999999</v>
      </c>
      <c r="AC9" s="208">
        <v>11.338593746000001</v>
      </c>
      <c r="AD9" s="208">
        <v>11.708627462000001</v>
      </c>
      <c r="AE9" s="208">
        <v>12.886608449000001</v>
      </c>
      <c r="AF9" s="208">
        <v>12.946082441</v>
      </c>
      <c r="AG9" s="208">
        <v>13.015088499000001</v>
      </c>
      <c r="AH9" s="208">
        <v>13.081791482</v>
      </c>
      <c r="AI9" s="208">
        <v>12.370494774000001</v>
      </c>
      <c r="AJ9" s="208">
        <v>12.147167603</v>
      </c>
      <c r="AK9" s="208">
        <v>11.498895962000001</v>
      </c>
      <c r="AL9" s="208">
        <v>10.846659003999999</v>
      </c>
      <c r="AM9" s="208">
        <v>10.601468755999999</v>
      </c>
      <c r="AN9" s="208">
        <v>10.777964525</v>
      </c>
      <c r="AO9" s="208">
        <v>11.366689848</v>
      </c>
      <c r="AP9" s="208">
        <v>12.143065637999999</v>
      </c>
      <c r="AQ9" s="208">
        <v>12.591231178999999</v>
      </c>
      <c r="AR9" s="208">
        <v>13.331931634</v>
      </c>
      <c r="AS9" s="208">
        <v>13.308650950000001</v>
      </c>
      <c r="AT9" s="208">
        <v>13.310741513</v>
      </c>
      <c r="AU9" s="208">
        <v>13.244764805000001</v>
      </c>
      <c r="AV9" s="208">
        <v>12.4</v>
      </c>
      <c r="AW9" s="208">
        <v>11.996740000000001</v>
      </c>
      <c r="AX9" s="208">
        <v>11.16245</v>
      </c>
      <c r="AY9" s="324">
        <v>10.649369999999999</v>
      </c>
      <c r="AZ9" s="324">
        <v>10.7761</v>
      </c>
      <c r="BA9" s="324">
        <v>11.46265</v>
      </c>
      <c r="BB9" s="324">
        <v>11.90644</v>
      </c>
      <c r="BC9" s="324">
        <v>12.123810000000001</v>
      </c>
      <c r="BD9" s="324">
        <v>12.777670000000001</v>
      </c>
      <c r="BE9" s="324">
        <v>12.461589999999999</v>
      </c>
      <c r="BF9" s="324">
        <v>12.319279999999999</v>
      </c>
      <c r="BG9" s="324">
        <v>12.19876</v>
      </c>
      <c r="BH9" s="324">
        <v>11.291700000000001</v>
      </c>
      <c r="BI9" s="324">
        <v>11.1005</v>
      </c>
      <c r="BJ9" s="324">
        <v>10.82959</v>
      </c>
      <c r="BK9" s="324">
        <v>10.35745</v>
      </c>
      <c r="BL9" s="324">
        <v>10.71292</v>
      </c>
      <c r="BM9" s="324">
        <v>10.93773</v>
      </c>
      <c r="BN9" s="324">
        <v>11.59742</v>
      </c>
      <c r="BO9" s="324">
        <v>12.044739999999999</v>
      </c>
      <c r="BP9" s="324">
        <v>13.0421</v>
      </c>
      <c r="BQ9" s="324">
        <v>12.86459</v>
      </c>
      <c r="BR9" s="324">
        <v>12.87467</v>
      </c>
      <c r="BS9" s="324">
        <v>12.84186</v>
      </c>
      <c r="BT9" s="324">
        <v>11.85385</v>
      </c>
      <c r="BU9" s="324">
        <v>11.4232</v>
      </c>
      <c r="BV9" s="324">
        <v>10.86049</v>
      </c>
    </row>
    <row r="10" spans="1:74" ht="11.15" customHeight="1" x14ac:dyDescent="0.25">
      <c r="A10" s="119" t="s">
        <v>621</v>
      </c>
      <c r="B10" s="199" t="s">
        <v>437</v>
      </c>
      <c r="C10" s="208">
        <v>11.252927843</v>
      </c>
      <c r="D10" s="208">
        <v>11.787202859000001</v>
      </c>
      <c r="E10" s="208">
        <v>11.727303354</v>
      </c>
      <c r="F10" s="208">
        <v>11.843931009</v>
      </c>
      <c r="G10" s="208">
        <v>11.8495051</v>
      </c>
      <c r="H10" s="208">
        <v>11.954259997999999</v>
      </c>
      <c r="I10" s="208">
        <v>11.946398292</v>
      </c>
      <c r="J10" s="208">
        <v>11.710714422000001</v>
      </c>
      <c r="K10" s="208">
        <v>11.851543940999999</v>
      </c>
      <c r="L10" s="208">
        <v>11.839015760000001</v>
      </c>
      <c r="M10" s="208">
        <v>11.668435533</v>
      </c>
      <c r="N10" s="208">
        <v>11.082718398000001</v>
      </c>
      <c r="O10" s="208">
        <v>11.497264058000001</v>
      </c>
      <c r="P10" s="208">
        <v>11.730472603999999</v>
      </c>
      <c r="Q10" s="208">
        <v>11.854392848</v>
      </c>
      <c r="R10" s="208">
        <v>12.223729565999999</v>
      </c>
      <c r="S10" s="208">
        <v>11.963257217000001</v>
      </c>
      <c r="T10" s="208">
        <v>12.186374561999999</v>
      </c>
      <c r="U10" s="208">
        <v>12.074350303999999</v>
      </c>
      <c r="V10" s="208">
        <v>12.105231635999999</v>
      </c>
      <c r="W10" s="208">
        <v>12.038863303999999</v>
      </c>
      <c r="X10" s="208">
        <v>12.035754121</v>
      </c>
      <c r="Y10" s="208">
        <v>12.001223123000001</v>
      </c>
      <c r="Z10" s="208">
        <v>11.454639856</v>
      </c>
      <c r="AA10" s="208">
        <v>11.534651801000001</v>
      </c>
      <c r="AB10" s="208">
        <v>11.730764423</v>
      </c>
      <c r="AC10" s="208">
        <v>11.870337598000001</v>
      </c>
      <c r="AD10" s="208">
        <v>11.965997818</v>
      </c>
      <c r="AE10" s="208">
        <v>11.22147157</v>
      </c>
      <c r="AF10" s="208">
        <v>11.924951368</v>
      </c>
      <c r="AG10" s="208">
        <v>11.864651592</v>
      </c>
      <c r="AH10" s="208">
        <v>11.948515231</v>
      </c>
      <c r="AI10" s="208">
        <v>12.072773284</v>
      </c>
      <c r="AJ10" s="208">
        <v>12.083548015</v>
      </c>
      <c r="AK10" s="208">
        <v>11.902273472999999</v>
      </c>
      <c r="AL10" s="208">
        <v>11.348057684</v>
      </c>
      <c r="AM10" s="208">
        <v>11.355147950999999</v>
      </c>
      <c r="AN10" s="208">
        <v>11.772704521</v>
      </c>
      <c r="AO10" s="208">
        <v>11.922816397</v>
      </c>
      <c r="AP10" s="208">
        <v>12.186968403</v>
      </c>
      <c r="AQ10" s="208">
        <v>12.328568711999999</v>
      </c>
      <c r="AR10" s="208">
        <v>12.449834482</v>
      </c>
      <c r="AS10" s="208">
        <v>12.3899413</v>
      </c>
      <c r="AT10" s="208">
        <v>12.425033185</v>
      </c>
      <c r="AU10" s="208">
        <v>12.659586280999999</v>
      </c>
      <c r="AV10" s="208">
        <v>12.7</v>
      </c>
      <c r="AW10" s="208">
        <v>12.465109999999999</v>
      </c>
      <c r="AX10" s="208">
        <v>12.15297</v>
      </c>
      <c r="AY10" s="324">
        <v>12.24696</v>
      </c>
      <c r="AZ10" s="324">
        <v>12.69589</v>
      </c>
      <c r="BA10" s="324">
        <v>12.80373</v>
      </c>
      <c r="BB10" s="324">
        <v>13.00644</v>
      </c>
      <c r="BC10" s="324">
        <v>13.120089999999999</v>
      </c>
      <c r="BD10" s="324">
        <v>13.19557</v>
      </c>
      <c r="BE10" s="324">
        <v>13.06</v>
      </c>
      <c r="BF10" s="324">
        <v>13.12059</v>
      </c>
      <c r="BG10" s="324">
        <v>13.26125</v>
      </c>
      <c r="BH10" s="324">
        <v>13.14883</v>
      </c>
      <c r="BI10" s="324">
        <v>12.846579999999999</v>
      </c>
      <c r="BJ10" s="324">
        <v>12.333270000000001</v>
      </c>
      <c r="BK10" s="324">
        <v>12.187049999999999</v>
      </c>
      <c r="BL10" s="324">
        <v>12.603400000000001</v>
      </c>
      <c r="BM10" s="324">
        <v>12.740539999999999</v>
      </c>
      <c r="BN10" s="324">
        <v>12.888059999999999</v>
      </c>
      <c r="BO10" s="324">
        <v>12.961270000000001</v>
      </c>
      <c r="BP10" s="324">
        <v>13.0008</v>
      </c>
      <c r="BQ10" s="324">
        <v>12.87008</v>
      </c>
      <c r="BR10" s="324">
        <v>12.91737</v>
      </c>
      <c r="BS10" s="324">
        <v>13.046480000000001</v>
      </c>
      <c r="BT10" s="324">
        <v>12.96744</v>
      </c>
      <c r="BU10" s="324">
        <v>12.73414</v>
      </c>
      <c r="BV10" s="324">
        <v>12.26282</v>
      </c>
    </row>
    <row r="11" spans="1:74" ht="11.15" customHeight="1" x14ac:dyDescent="0.25">
      <c r="A11" s="119" t="s">
        <v>622</v>
      </c>
      <c r="B11" s="199" t="s">
        <v>438</v>
      </c>
      <c r="C11" s="208">
        <v>10.444112037</v>
      </c>
      <c r="D11" s="208">
        <v>10.950284453</v>
      </c>
      <c r="E11" s="208">
        <v>11.514426609999999</v>
      </c>
      <c r="F11" s="208">
        <v>11.458740062</v>
      </c>
      <c r="G11" s="208">
        <v>11.444091775</v>
      </c>
      <c r="H11" s="208">
        <v>11.301891978</v>
      </c>
      <c r="I11" s="208">
        <v>11.075428114999999</v>
      </c>
      <c r="J11" s="208">
        <v>11.194187704000001</v>
      </c>
      <c r="K11" s="208">
        <v>11.178083689999999</v>
      </c>
      <c r="L11" s="208">
        <v>11.276012487999999</v>
      </c>
      <c r="M11" s="208">
        <v>11.38330373</v>
      </c>
      <c r="N11" s="208">
        <v>10.950542305000001</v>
      </c>
      <c r="O11" s="208">
        <v>10.990532200000001</v>
      </c>
      <c r="P11" s="208">
        <v>11.188292648999999</v>
      </c>
      <c r="Q11" s="208">
        <v>11.268012577</v>
      </c>
      <c r="R11" s="208">
        <v>11.767059934000001</v>
      </c>
      <c r="S11" s="208">
        <v>11.746953692</v>
      </c>
      <c r="T11" s="208">
        <v>11.605294708000001</v>
      </c>
      <c r="U11" s="208">
        <v>11.488975304</v>
      </c>
      <c r="V11" s="208">
        <v>11.41772851</v>
      </c>
      <c r="W11" s="208">
        <v>11.231154046</v>
      </c>
      <c r="X11" s="208">
        <v>11.362224552000001</v>
      </c>
      <c r="Y11" s="208">
        <v>11.521337147000001</v>
      </c>
      <c r="Z11" s="208">
        <v>10.987340086</v>
      </c>
      <c r="AA11" s="208">
        <v>11.270339946</v>
      </c>
      <c r="AB11" s="208">
        <v>11.088529462</v>
      </c>
      <c r="AC11" s="208">
        <v>11.388670056</v>
      </c>
      <c r="AD11" s="208">
        <v>11.537479803</v>
      </c>
      <c r="AE11" s="208">
        <v>11.560424291</v>
      </c>
      <c r="AF11" s="208">
        <v>11.454827847000001</v>
      </c>
      <c r="AG11" s="208">
        <v>11.200704303</v>
      </c>
      <c r="AH11" s="208">
        <v>11.166418407</v>
      </c>
      <c r="AI11" s="208">
        <v>11.361022176000001</v>
      </c>
      <c r="AJ11" s="208">
        <v>11.806252103</v>
      </c>
      <c r="AK11" s="208">
        <v>11.813711671</v>
      </c>
      <c r="AL11" s="208">
        <v>10.837257554000001</v>
      </c>
      <c r="AM11" s="208">
        <v>10.988404745</v>
      </c>
      <c r="AN11" s="208">
        <v>11.119558920999999</v>
      </c>
      <c r="AO11" s="208">
        <v>11.567981411</v>
      </c>
      <c r="AP11" s="208">
        <v>12.350462249</v>
      </c>
      <c r="AQ11" s="208">
        <v>12.308045007</v>
      </c>
      <c r="AR11" s="208">
        <v>12.106440568</v>
      </c>
      <c r="AS11" s="208">
        <v>11.956982183999999</v>
      </c>
      <c r="AT11" s="208">
        <v>12.001074106000001</v>
      </c>
      <c r="AU11" s="208">
        <v>12.035042539000001</v>
      </c>
      <c r="AV11" s="208">
        <v>12.36</v>
      </c>
      <c r="AW11" s="208">
        <v>12.2751</v>
      </c>
      <c r="AX11" s="208">
        <v>11.56982</v>
      </c>
      <c r="AY11" s="324">
        <v>11.79575</v>
      </c>
      <c r="AZ11" s="324">
        <v>11.808619999999999</v>
      </c>
      <c r="BA11" s="324">
        <v>12.16952</v>
      </c>
      <c r="BB11" s="324">
        <v>12.79388</v>
      </c>
      <c r="BC11" s="324">
        <v>12.6858</v>
      </c>
      <c r="BD11" s="324">
        <v>12.39738</v>
      </c>
      <c r="BE11" s="324">
        <v>12.185600000000001</v>
      </c>
      <c r="BF11" s="324">
        <v>12.18108</v>
      </c>
      <c r="BG11" s="324">
        <v>12.24117</v>
      </c>
      <c r="BH11" s="324">
        <v>12.47565</v>
      </c>
      <c r="BI11" s="324">
        <v>12.469189999999999</v>
      </c>
      <c r="BJ11" s="324">
        <v>11.60117</v>
      </c>
      <c r="BK11" s="324">
        <v>11.56096</v>
      </c>
      <c r="BL11" s="324">
        <v>11.780279999999999</v>
      </c>
      <c r="BM11" s="324">
        <v>12.136189999999999</v>
      </c>
      <c r="BN11" s="324">
        <v>12.790900000000001</v>
      </c>
      <c r="BO11" s="324">
        <v>12.73419</v>
      </c>
      <c r="BP11" s="324">
        <v>12.46857</v>
      </c>
      <c r="BQ11" s="324">
        <v>12.27521</v>
      </c>
      <c r="BR11" s="324">
        <v>12.30129</v>
      </c>
      <c r="BS11" s="324">
        <v>12.29603</v>
      </c>
      <c r="BT11" s="324">
        <v>12.548120000000001</v>
      </c>
      <c r="BU11" s="324">
        <v>12.56629</v>
      </c>
      <c r="BV11" s="324">
        <v>11.71524</v>
      </c>
    </row>
    <row r="12" spans="1:74" ht="11.15" customHeight="1" x14ac:dyDescent="0.25">
      <c r="A12" s="119" t="s">
        <v>623</v>
      </c>
      <c r="B12" s="199" t="s">
        <v>439</v>
      </c>
      <c r="C12" s="208">
        <v>10.089650592</v>
      </c>
      <c r="D12" s="208">
        <v>10.4364724</v>
      </c>
      <c r="E12" s="208">
        <v>11.059155568</v>
      </c>
      <c r="F12" s="208">
        <v>11.071343991000001</v>
      </c>
      <c r="G12" s="208">
        <v>10.909535643</v>
      </c>
      <c r="H12" s="208">
        <v>10.864133315</v>
      </c>
      <c r="I12" s="208">
        <v>10.778603558</v>
      </c>
      <c r="J12" s="208">
        <v>10.960922376999999</v>
      </c>
      <c r="K12" s="208">
        <v>10.979771712</v>
      </c>
      <c r="L12" s="208">
        <v>10.976830383999999</v>
      </c>
      <c r="M12" s="208">
        <v>10.949073199000001</v>
      </c>
      <c r="N12" s="208">
        <v>10.353378274000001</v>
      </c>
      <c r="O12" s="208">
        <v>10.644672781000001</v>
      </c>
      <c r="P12" s="208">
        <v>10.860638324</v>
      </c>
      <c r="Q12" s="208">
        <v>10.934651712000001</v>
      </c>
      <c r="R12" s="208">
        <v>11.459860992999999</v>
      </c>
      <c r="S12" s="208">
        <v>11.536387203</v>
      </c>
      <c r="T12" s="208">
        <v>11.305378039000001</v>
      </c>
      <c r="U12" s="208">
        <v>11.243663997000001</v>
      </c>
      <c r="V12" s="208">
        <v>11.281283174</v>
      </c>
      <c r="W12" s="208">
        <v>11.312986313</v>
      </c>
      <c r="X12" s="208">
        <v>11.355993570000001</v>
      </c>
      <c r="Y12" s="208">
        <v>11.242877995000001</v>
      </c>
      <c r="Z12" s="208">
        <v>10.836665559</v>
      </c>
      <c r="AA12" s="208">
        <v>10.747674409</v>
      </c>
      <c r="AB12" s="208">
        <v>10.951225450000001</v>
      </c>
      <c r="AC12" s="208">
        <v>11.121433237</v>
      </c>
      <c r="AD12" s="208">
        <v>11.409023266</v>
      </c>
      <c r="AE12" s="208">
        <v>11.280819304</v>
      </c>
      <c r="AF12" s="208">
        <v>11.268439274</v>
      </c>
      <c r="AG12" s="208">
        <v>11.127682278</v>
      </c>
      <c r="AH12" s="208">
        <v>11.076658077999999</v>
      </c>
      <c r="AI12" s="208">
        <v>11.388073949000001</v>
      </c>
      <c r="AJ12" s="208">
        <v>11.501579159</v>
      </c>
      <c r="AK12" s="208">
        <v>11.417120816000001</v>
      </c>
      <c r="AL12" s="208">
        <v>10.901400370999999</v>
      </c>
      <c r="AM12" s="208">
        <v>10.688514876999999</v>
      </c>
      <c r="AN12" s="208">
        <v>14.000059554</v>
      </c>
      <c r="AO12" s="208">
        <v>10.966968464000001</v>
      </c>
      <c r="AP12" s="208">
        <v>11.670605731</v>
      </c>
      <c r="AQ12" s="208">
        <v>11.747230841</v>
      </c>
      <c r="AR12" s="208">
        <v>11.677206159000001</v>
      </c>
      <c r="AS12" s="208">
        <v>11.530303343</v>
      </c>
      <c r="AT12" s="208">
        <v>11.818366777</v>
      </c>
      <c r="AU12" s="208">
        <v>12.116501655</v>
      </c>
      <c r="AV12" s="208">
        <v>12.4</v>
      </c>
      <c r="AW12" s="208">
        <v>12.339560000000001</v>
      </c>
      <c r="AX12" s="208">
        <v>12.189159999999999</v>
      </c>
      <c r="AY12" s="324">
        <v>11.986520000000001</v>
      </c>
      <c r="AZ12" s="324">
        <v>15.84029</v>
      </c>
      <c r="BA12" s="324">
        <v>11.84599</v>
      </c>
      <c r="BB12" s="324">
        <v>12.239240000000001</v>
      </c>
      <c r="BC12" s="324">
        <v>12.07268</v>
      </c>
      <c r="BD12" s="324">
        <v>11.874560000000001</v>
      </c>
      <c r="BE12" s="324">
        <v>11.59859</v>
      </c>
      <c r="BF12" s="324">
        <v>11.785959999999999</v>
      </c>
      <c r="BG12" s="324">
        <v>12.11055</v>
      </c>
      <c r="BH12" s="324">
        <v>12.328150000000001</v>
      </c>
      <c r="BI12" s="324">
        <v>12.14316</v>
      </c>
      <c r="BJ12" s="324">
        <v>11.82527</v>
      </c>
      <c r="BK12" s="324">
        <v>11.48268</v>
      </c>
      <c r="BL12" s="324">
        <v>15.42441</v>
      </c>
      <c r="BM12" s="324">
        <v>11.734579999999999</v>
      </c>
      <c r="BN12" s="324">
        <v>12.13036</v>
      </c>
      <c r="BO12" s="324">
        <v>11.96796</v>
      </c>
      <c r="BP12" s="324">
        <v>11.76868</v>
      </c>
      <c r="BQ12" s="324">
        <v>11.52144</v>
      </c>
      <c r="BR12" s="324">
        <v>11.729430000000001</v>
      </c>
      <c r="BS12" s="324">
        <v>12.08137</v>
      </c>
      <c r="BT12" s="324">
        <v>12.342549999999999</v>
      </c>
      <c r="BU12" s="324">
        <v>12.19319</v>
      </c>
      <c r="BV12" s="324">
        <v>11.88134</v>
      </c>
    </row>
    <row r="13" spans="1:74" ht="11.15" customHeight="1" x14ac:dyDescent="0.25">
      <c r="A13" s="119" t="s">
        <v>624</v>
      </c>
      <c r="B13" s="199" t="s">
        <v>440</v>
      </c>
      <c r="C13" s="208">
        <v>11.470777977999999</v>
      </c>
      <c r="D13" s="208">
        <v>11.510565667</v>
      </c>
      <c r="E13" s="208">
        <v>11.619365117999999</v>
      </c>
      <c r="F13" s="208">
        <v>12.007489179</v>
      </c>
      <c r="G13" s="208">
        <v>12.202160852</v>
      </c>
      <c r="H13" s="208">
        <v>12.273961566000001</v>
      </c>
      <c r="I13" s="208">
        <v>12.173097921</v>
      </c>
      <c r="J13" s="208">
        <v>12.164706759</v>
      </c>
      <c r="K13" s="208">
        <v>12.201798784999999</v>
      </c>
      <c r="L13" s="208">
        <v>12.142934629999999</v>
      </c>
      <c r="M13" s="208">
        <v>11.628877922999999</v>
      </c>
      <c r="N13" s="208">
        <v>11.423110206</v>
      </c>
      <c r="O13" s="208">
        <v>11.399688226</v>
      </c>
      <c r="P13" s="208">
        <v>11.411275362</v>
      </c>
      <c r="Q13" s="208">
        <v>11.519409521</v>
      </c>
      <c r="R13" s="208">
        <v>11.864349383</v>
      </c>
      <c r="S13" s="208">
        <v>12.081300814</v>
      </c>
      <c r="T13" s="208">
        <v>12.183678613</v>
      </c>
      <c r="U13" s="208">
        <v>12.173488983</v>
      </c>
      <c r="V13" s="208">
        <v>12.058729963999999</v>
      </c>
      <c r="W13" s="208">
        <v>12.093385468999999</v>
      </c>
      <c r="X13" s="208">
        <v>11.912948567000001</v>
      </c>
      <c r="Y13" s="208">
        <v>11.440558060000001</v>
      </c>
      <c r="Z13" s="208">
        <v>11.228945415</v>
      </c>
      <c r="AA13" s="208">
        <v>11.229337871</v>
      </c>
      <c r="AB13" s="208">
        <v>11.302544805</v>
      </c>
      <c r="AC13" s="208">
        <v>11.4507048</v>
      </c>
      <c r="AD13" s="208">
        <v>11.69461753</v>
      </c>
      <c r="AE13" s="208">
        <v>11.916282880000001</v>
      </c>
      <c r="AF13" s="208">
        <v>12.130062002000001</v>
      </c>
      <c r="AG13" s="208">
        <v>12.06686865</v>
      </c>
      <c r="AH13" s="208">
        <v>11.929822802</v>
      </c>
      <c r="AI13" s="208">
        <v>12.211021643</v>
      </c>
      <c r="AJ13" s="208">
        <v>11.802868740999999</v>
      </c>
      <c r="AK13" s="208">
        <v>11.400880235000001</v>
      </c>
      <c r="AL13" s="208">
        <v>11.391379177999999</v>
      </c>
      <c r="AM13" s="208">
        <v>11.369076164999999</v>
      </c>
      <c r="AN13" s="208">
        <v>11.592865588</v>
      </c>
      <c r="AO13" s="208">
        <v>11.65244644</v>
      </c>
      <c r="AP13" s="208">
        <v>11.889096079</v>
      </c>
      <c r="AQ13" s="208">
        <v>12.140130392</v>
      </c>
      <c r="AR13" s="208">
        <v>12.174855091</v>
      </c>
      <c r="AS13" s="208">
        <v>12.207490958999999</v>
      </c>
      <c r="AT13" s="208">
        <v>12.318430721</v>
      </c>
      <c r="AU13" s="208">
        <v>12.502943573</v>
      </c>
      <c r="AV13" s="208">
        <v>12.55</v>
      </c>
      <c r="AW13" s="208">
        <v>12.10111</v>
      </c>
      <c r="AX13" s="208">
        <v>12.084429999999999</v>
      </c>
      <c r="AY13" s="324">
        <v>12.0541</v>
      </c>
      <c r="AZ13" s="324">
        <v>12.27807</v>
      </c>
      <c r="BA13" s="324">
        <v>12.306150000000001</v>
      </c>
      <c r="BB13" s="324">
        <v>12.54</v>
      </c>
      <c r="BC13" s="324">
        <v>12.77197</v>
      </c>
      <c r="BD13" s="324">
        <v>12.7631</v>
      </c>
      <c r="BE13" s="324">
        <v>12.72331</v>
      </c>
      <c r="BF13" s="324">
        <v>12.76661</v>
      </c>
      <c r="BG13" s="324">
        <v>12.913019999999999</v>
      </c>
      <c r="BH13" s="324">
        <v>12.91558</v>
      </c>
      <c r="BI13" s="324">
        <v>12.411</v>
      </c>
      <c r="BJ13" s="324">
        <v>12.354139999999999</v>
      </c>
      <c r="BK13" s="324">
        <v>12.282310000000001</v>
      </c>
      <c r="BL13" s="324">
        <v>12.467560000000001</v>
      </c>
      <c r="BM13" s="324">
        <v>12.47134</v>
      </c>
      <c r="BN13" s="324">
        <v>12.671810000000001</v>
      </c>
      <c r="BO13" s="324">
        <v>12.87926</v>
      </c>
      <c r="BP13" s="324">
        <v>12.84507</v>
      </c>
      <c r="BQ13" s="324">
        <v>12.800750000000001</v>
      </c>
      <c r="BR13" s="324">
        <v>12.85168</v>
      </c>
      <c r="BS13" s="324">
        <v>12.99497</v>
      </c>
      <c r="BT13" s="324">
        <v>12.994809999999999</v>
      </c>
      <c r="BU13" s="324">
        <v>12.483040000000001</v>
      </c>
      <c r="BV13" s="324">
        <v>12.41446</v>
      </c>
    </row>
    <row r="14" spans="1:74" ht="11.15" customHeight="1" x14ac:dyDescent="0.25">
      <c r="A14" s="119" t="s">
        <v>625</v>
      </c>
      <c r="B14" s="201" t="s">
        <v>441</v>
      </c>
      <c r="C14" s="208">
        <v>14.947870658999999</v>
      </c>
      <c r="D14" s="208">
        <v>14.853458203000001</v>
      </c>
      <c r="E14" s="208">
        <v>15.015295179000001</v>
      </c>
      <c r="F14" s="208">
        <v>13.48293464</v>
      </c>
      <c r="G14" s="208">
        <v>15.824785822999999</v>
      </c>
      <c r="H14" s="208">
        <v>16.585565893999998</v>
      </c>
      <c r="I14" s="208">
        <v>16.858564774000001</v>
      </c>
      <c r="J14" s="208">
        <v>17.510996889000001</v>
      </c>
      <c r="K14" s="208">
        <v>16.467030239</v>
      </c>
      <c r="L14" s="208">
        <v>13.795332325</v>
      </c>
      <c r="M14" s="208">
        <v>15.328844986</v>
      </c>
      <c r="N14" s="208">
        <v>15.087805781</v>
      </c>
      <c r="O14" s="208">
        <v>14.667632762</v>
      </c>
      <c r="P14" s="208">
        <v>14.996124156</v>
      </c>
      <c r="Q14" s="208">
        <v>14.957448785</v>
      </c>
      <c r="R14" s="208">
        <v>14.508417301</v>
      </c>
      <c r="S14" s="208">
        <v>15.788905652</v>
      </c>
      <c r="T14" s="208">
        <v>17.154270468</v>
      </c>
      <c r="U14" s="208">
        <v>16.986784757999999</v>
      </c>
      <c r="V14" s="208">
        <v>17.120522830999999</v>
      </c>
      <c r="W14" s="208">
        <v>17.668808365</v>
      </c>
      <c r="X14" s="208">
        <v>13.159892553000001</v>
      </c>
      <c r="Y14" s="208">
        <v>15.536421296</v>
      </c>
      <c r="Z14" s="208">
        <v>15.174705424000001</v>
      </c>
      <c r="AA14" s="208">
        <v>15.590223887000001</v>
      </c>
      <c r="AB14" s="208">
        <v>15.90377159</v>
      </c>
      <c r="AC14" s="208">
        <v>15.627945686</v>
      </c>
      <c r="AD14" s="208">
        <v>15.898811409</v>
      </c>
      <c r="AE14" s="208">
        <v>15.849550673</v>
      </c>
      <c r="AF14" s="208">
        <v>16.732188941</v>
      </c>
      <c r="AG14" s="208">
        <v>17.246142771999999</v>
      </c>
      <c r="AH14" s="208">
        <v>17.777884082</v>
      </c>
      <c r="AI14" s="208">
        <v>18.301697109999999</v>
      </c>
      <c r="AJ14" s="208">
        <v>17.667856653000001</v>
      </c>
      <c r="AK14" s="208">
        <v>16.682205188000001</v>
      </c>
      <c r="AL14" s="208">
        <v>16.145313010999999</v>
      </c>
      <c r="AM14" s="208">
        <v>16.426439443</v>
      </c>
      <c r="AN14" s="208">
        <v>16.584575316999999</v>
      </c>
      <c r="AO14" s="208">
        <v>17.254861873999999</v>
      </c>
      <c r="AP14" s="208">
        <v>17.527456091000001</v>
      </c>
      <c r="AQ14" s="208">
        <v>18.244980823999999</v>
      </c>
      <c r="AR14" s="208">
        <v>18.582095659</v>
      </c>
      <c r="AS14" s="208">
        <v>18.998708635</v>
      </c>
      <c r="AT14" s="208">
        <v>19.575357913000001</v>
      </c>
      <c r="AU14" s="208">
        <v>19.779581559</v>
      </c>
      <c r="AV14" s="208">
        <v>17.600000000000001</v>
      </c>
      <c r="AW14" s="208">
        <v>16.764220000000002</v>
      </c>
      <c r="AX14" s="208">
        <v>16.2928</v>
      </c>
      <c r="AY14" s="324">
        <v>16.568670000000001</v>
      </c>
      <c r="AZ14" s="324">
        <v>16.732780000000002</v>
      </c>
      <c r="BA14" s="324">
        <v>17.41647</v>
      </c>
      <c r="BB14" s="324">
        <v>18.824729999999999</v>
      </c>
      <c r="BC14" s="324">
        <v>18.762650000000001</v>
      </c>
      <c r="BD14" s="324">
        <v>19.195319999999999</v>
      </c>
      <c r="BE14" s="324">
        <v>19.694369999999999</v>
      </c>
      <c r="BF14" s="324">
        <v>20.423739999999999</v>
      </c>
      <c r="BG14" s="324">
        <v>20.746749999999999</v>
      </c>
      <c r="BH14" s="324">
        <v>17.829460000000001</v>
      </c>
      <c r="BI14" s="324">
        <v>17.71359</v>
      </c>
      <c r="BJ14" s="324">
        <v>17.158339999999999</v>
      </c>
      <c r="BK14" s="324">
        <v>17.405529999999999</v>
      </c>
      <c r="BL14" s="324">
        <v>17.551960000000001</v>
      </c>
      <c r="BM14" s="324">
        <v>18.250160000000001</v>
      </c>
      <c r="BN14" s="324">
        <v>20.731590000000001</v>
      </c>
      <c r="BO14" s="324">
        <v>19.590489999999999</v>
      </c>
      <c r="BP14" s="324">
        <v>19.988150000000001</v>
      </c>
      <c r="BQ14" s="324">
        <v>20.440480000000001</v>
      </c>
      <c r="BR14" s="324">
        <v>21.137820000000001</v>
      </c>
      <c r="BS14" s="324">
        <v>21.42653</v>
      </c>
      <c r="BT14" s="324">
        <v>17.678599999999999</v>
      </c>
      <c r="BU14" s="324">
        <v>18.22128</v>
      </c>
      <c r="BV14" s="324">
        <v>17.643930000000001</v>
      </c>
    </row>
    <row r="15" spans="1:74" ht="11.15" customHeight="1" x14ac:dyDescent="0.25">
      <c r="A15" s="119" t="s">
        <v>626</v>
      </c>
      <c r="B15" s="201" t="s">
        <v>415</v>
      </c>
      <c r="C15" s="208">
        <v>12.22</v>
      </c>
      <c r="D15" s="208">
        <v>12.63</v>
      </c>
      <c r="E15" s="208">
        <v>12.97</v>
      </c>
      <c r="F15" s="208">
        <v>12.88</v>
      </c>
      <c r="G15" s="208">
        <v>13.12</v>
      </c>
      <c r="H15" s="208">
        <v>13.03</v>
      </c>
      <c r="I15" s="208">
        <v>13.13</v>
      </c>
      <c r="J15" s="208">
        <v>13.26</v>
      </c>
      <c r="K15" s="208">
        <v>13.01</v>
      </c>
      <c r="L15" s="208">
        <v>12.85</v>
      </c>
      <c r="M15" s="208">
        <v>12.9</v>
      </c>
      <c r="N15" s="208">
        <v>12.43</v>
      </c>
      <c r="O15" s="208">
        <v>12.47</v>
      </c>
      <c r="P15" s="208">
        <v>12.72</v>
      </c>
      <c r="Q15" s="208">
        <v>12.84</v>
      </c>
      <c r="R15" s="208">
        <v>13.25</v>
      </c>
      <c r="S15" s="208">
        <v>13.31</v>
      </c>
      <c r="T15" s="208">
        <v>13.32</v>
      </c>
      <c r="U15" s="208">
        <v>13.26</v>
      </c>
      <c r="V15" s="208">
        <v>13.3</v>
      </c>
      <c r="W15" s="208">
        <v>13.16</v>
      </c>
      <c r="X15" s="208">
        <v>12.81</v>
      </c>
      <c r="Y15" s="208">
        <v>13.03</v>
      </c>
      <c r="Z15" s="208">
        <v>12.68</v>
      </c>
      <c r="AA15" s="208">
        <v>12.76</v>
      </c>
      <c r="AB15" s="208">
        <v>12.82</v>
      </c>
      <c r="AC15" s="208">
        <v>13.04</v>
      </c>
      <c r="AD15" s="208">
        <v>13.24</v>
      </c>
      <c r="AE15" s="208">
        <v>13.1</v>
      </c>
      <c r="AF15" s="208">
        <v>13.22</v>
      </c>
      <c r="AG15" s="208">
        <v>13.21</v>
      </c>
      <c r="AH15" s="208">
        <v>13.26</v>
      </c>
      <c r="AI15" s="208">
        <v>13.49</v>
      </c>
      <c r="AJ15" s="208">
        <v>13.66</v>
      </c>
      <c r="AK15" s="208">
        <v>13.31</v>
      </c>
      <c r="AL15" s="208">
        <v>12.78</v>
      </c>
      <c r="AM15" s="208">
        <v>12.69</v>
      </c>
      <c r="AN15" s="208">
        <v>13.35</v>
      </c>
      <c r="AO15" s="208">
        <v>13.3</v>
      </c>
      <c r="AP15" s="208">
        <v>13.76</v>
      </c>
      <c r="AQ15" s="208">
        <v>13.89</v>
      </c>
      <c r="AR15" s="208">
        <v>13.85</v>
      </c>
      <c r="AS15" s="208">
        <v>13.87</v>
      </c>
      <c r="AT15" s="208">
        <v>13.97</v>
      </c>
      <c r="AU15" s="208">
        <v>14.19</v>
      </c>
      <c r="AV15" s="208">
        <v>14.11</v>
      </c>
      <c r="AW15" s="208">
        <v>13.872780000000001</v>
      </c>
      <c r="AX15" s="208">
        <v>13.60838</v>
      </c>
      <c r="AY15" s="324">
        <v>13.538169999999999</v>
      </c>
      <c r="AZ15" s="324">
        <v>14.2475</v>
      </c>
      <c r="BA15" s="324">
        <v>14.05646</v>
      </c>
      <c r="BB15" s="324">
        <v>14.52412</v>
      </c>
      <c r="BC15" s="324">
        <v>14.479380000000001</v>
      </c>
      <c r="BD15" s="324">
        <v>14.367319999999999</v>
      </c>
      <c r="BE15" s="324">
        <v>14.26538</v>
      </c>
      <c r="BF15" s="324">
        <v>14.343299999999999</v>
      </c>
      <c r="BG15" s="324">
        <v>14.57117</v>
      </c>
      <c r="BH15" s="324">
        <v>14.360519999999999</v>
      </c>
      <c r="BI15" s="324">
        <v>14.214</v>
      </c>
      <c r="BJ15" s="324">
        <v>13.80063</v>
      </c>
      <c r="BK15" s="324">
        <v>13.53172</v>
      </c>
      <c r="BL15" s="324">
        <v>14.353759999999999</v>
      </c>
      <c r="BM15" s="324">
        <v>14.13025</v>
      </c>
      <c r="BN15" s="324">
        <v>14.702590000000001</v>
      </c>
      <c r="BO15" s="324">
        <v>14.55026</v>
      </c>
      <c r="BP15" s="324">
        <v>14.43153</v>
      </c>
      <c r="BQ15" s="324">
        <v>14.346019999999999</v>
      </c>
      <c r="BR15" s="324">
        <v>14.438700000000001</v>
      </c>
      <c r="BS15" s="324">
        <v>14.665940000000001</v>
      </c>
      <c r="BT15" s="324">
        <v>14.401540000000001</v>
      </c>
      <c r="BU15" s="324">
        <v>14.33286</v>
      </c>
      <c r="BV15" s="324">
        <v>13.904579999999999</v>
      </c>
    </row>
    <row r="16" spans="1:74" ht="11.15" customHeight="1" x14ac:dyDescent="0.25">
      <c r="A16" s="119"/>
      <c r="B16" s="122" t="s">
        <v>8</v>
      </c>
      <c r="C16" s="441"/>
      <c r="D16" s="441"/>
      <c r="E16" s="441"/>
      <c r="F16" s="441"/>
      <c r="G16" s="441"/>
      <c r="H16" s="441"/>
      <c r="I16" s="441"/>
      <c r="J16" s="441"/>
      <c r="K16" s="441"/>
      <c r="L16" s="441"/>
      <c r="M16" s="441"/>
      <c r="N16" s="441"/>
      <c r="O16" s="441"/>
      <c r="P16" s="441"/>
      <c r="Q16" s="441"/>
      <c r="R16" s="441"/>
      <c r="S16" s="441"/>
      <c r="T16" s="441"/>
      <c r="U16" s="441"/>
      <c r="V16" s="441"/>
      <c r="W16" s="441"/>
      <c r="X16" s="441"/>
      <c r="Y16" s="441"/>
      <c r="Z16" s="441"/>
      <c r="AA16" s="441"/>
      <c r="AB16" s="441"/>
      <c r="AC16" s="441"/>
      <c r="AD16" s="441"/>
      <c r="AE16" s="441"/>
      <c r="AF16" s="441"/>
      <c r="AG16" s="441"/>
      <c r="AH16" s="441"/>
      <c r="AI16" s="441"/>
      <c r="AJ16" s="441"/>
      <c r="AK16" s="441"/>
      <c r="AL16" s="441"/>
      <c r="AM16" s="441"/>
      <c r="AN16" s="441"/>
      <c r="AO16" s="441"/>
      <c r="AP16" s="441"/>
      <c r="AQ16" s="441"/>
      <c r="AR16" s="441"/>
      <c r="AS16" s="441"/>
      <c r="AT16" s="441"/>
      <c r="AU16" s="441"/>
      <c r="AV16" s="441"/>
      <c r="AW16" s="441"/>
      <c r="AX16" s="441"/>
      <c r="AY16" s="442"/>
      <c r="AZ16" s="442"/>
      <c r="BA16" s="442"/>
      <c r="BB16" s="442"/>
      <c r="BC16" s="442"/>
      <c r="BD16" s="442"/>
      <c r="BE16" s="442"/>
      <c r="BF16" s="442"/>
      <c r="BG16" s="442"/>
      <c r="BH16" s="442"/>
      <c r="BI16" s="442"/>
      <c r="BJ16" s="442"/>
      <c r="BK16" s="442"/>
      <c r="BL16" s="442"/>
      <c r="BM16" s="442"/>
      <c r="BN16" s="442"/>
      <c r="BO16" s="442"/>
      <c r="BP16" s="442"/>
      <c r="BQ16" s="442"/>
      <c r="BR16" s="442"/>
      <c r="BS16" s="442"/>
      <c r="BT16" s="442"/>
      <c r="BU16" s="442"/>
      <c r="BV16" s="442"/>
    </row>
    <row r="17" spans="1:74" ht="11.15" customHeight="1" x14ac:dyDescent="0.25">
      <c r="A17" s="119" t="s">
        <v>627</v>
      </c>
      <c r="B17" s="199" t="s">
        <v>434</v>
      </c>
      <c r="C17" s="208">
        <v>16.571271005</v>
      </c>
      <c r="D17" s="208">
        <v>17.102231623000002</v>
      </c>
      <c r="E17" s="208">
        <v>17.052349036999999</v>
      </c>
      <c r="F17" s="208">
        <v>16.181518157999999</v>
      </c>
      <c r="G17" s="208">
        <v>16.106089801</v>
      </c>
      <c r="H17" s="208">
        <v>15.894128714000001</v>
      </c>
      <c r="I17" s="208">
        <v>16.084538952999999</v>
      </c>
      <c r="J17" s="208">
        <v>16.138825644000001</v>
      </c>
      <c r="K17" s="208">
        <v>16.89059121</v>
      </c>
      <c r="L17" s="208">
        <v>16.569384453000001</v>
      </c>
      <c r="M17" s="208">
        <v>16.356897666999998</v>
      </c>
      <c r="N17" s="208">
        <v>16.67001608</v>
      </c>
      <c r="O17" s="208">
        <v>16.900892968000001</v>
      </c>
      <c r="P17" s="208">
        <v>16.881588044000001</v>
      </c>
      <c r="Q17" s="208">
        <v>16.932042584000001</v>
      </c>
      <c r="R17" s="208">
        <v>16.449975915</v>
      </c>
      <c r="S17" s="208">
        <v>16.309969098</v>
      </c>
      <c r="T17" s="208">
        <v>16.340658174000001</v>
      </c>
      <c r="U17" s="208">
        <v>15.990228895</v>
      </c>
      <c r="V17" s="208">
        <v>16.204672890000001</v>
      </c>
      <c r="W17" s="208">
        <v>16.107578183000001</v>
      </c>
      <c r="X17" s="208">
        <v>16.008036393000001</v>
      </c>
      <c r="Y17" s="208">
        <v>15.797951680000001</v>
      </c>
      <c r="Z17" s="208">
        <v>16.107216737000002</v>
      </c>
      <c r="AA17" s="208">
        <v>16.186677169999999</v>
      </c>
      <c r="AB17" s="208">
        <v>16.347419266999999</v>
      </c>
      <c r="AC17" s="208">
        <v>15.984393038</v>
      </c>
      <c r="AD17" s="208">
        <v>16.102505294</v>
      </c>
      <c r="AE17" s="208">
        <v>15.422289617000001</v>
      </c>
      <c r="AF17" s="208">
        <v>15.329538927</v>
      </c>
      <c r="AG17" s="208">
        <v>15.805311869000001</v>
      </c>
      <c r="AH17" s="208">
        <v>16.196122151000001</v>
      </c>
      <c r="AI17" s="208">
        <v>15.721464696</v>
      </c>
      <c r="AJ17" s="208">
        <v>15.668205794</v>
      </c>
      <c r="AK17" s="208">
        <v>15.495932445999999</v>
      </c>
      <c r="AL17" s="208">
        <v>15.626898262999999</v>
      </c>
      <c r="AM17" s="208">
        <v>15.985614050000001</v>
      </c>
      <c r="AN17" s="208">
        <v>16.599957585999999</v>
      </c>
      <c r="AO17" s="208">
        <v>16.388493599</v>
      </c>
      <c r="AP17" s="208">
        <v>15.82942622</v>
      </c>
      <c r="AQ17" s="208">
        <v>15.77342964</v>
      </c>
      <c r="AR17" s="208">
        <v>16.234593058000002</v>
      </c>
      <c r="AS17" s="208">
        <v>17.025091733</v>
      </c>
      <c r="AT17" s="208">
        <v>16.28755919</v>
      </c>
      <c r="AU17" s="208">
        <v>17.160965869999998</v>
      </c>
      <c r="AV17" s="208">
        <v>16.82</v>
      </c>
      <c r="AW17" s="208">
        <v>16.669350000000001</v>
      </c>
      <c r="AX17" s="208">
        <v>16.876059999999999</v>
      </c>
      <c r="AY17" s="324">
        <v>17.286999999999999</v>
      </c>
      <c r="AZ17" s="324">
        <v>17.983329999999999</v>
      </c>
      <c r="BA17" s="324">
        <v>17.753740000000001</v>
      </c>
      <c r="BB17" s="324">
        <v>17.157039999999999</v>
      </c>
      <c r="BC17" s="324">
        <v>17.11318</v>
      </c>
      <c r="BD17" s="324">
        <v>17.683450000000001</v>
      </c>
      <c r="BE17" s="324">
        <v>18.40483</v>
      </c>
      <c r="BF17" s="324">
        <v>17.67323</v>
      </c>
      <c r="BG17" s="324">
        <v>18.535959999999999</v>
      </c>
      <c r="BH17" s="324">
        <v>18.0489</v>
      </c>
      <c r="BI17" s="324">
        <v>17.823440000000002</v>
      </c>
      <c r="BJ17" s="324">
        <v>17.958690000000001</v>
      </c>
      <c r="BK17" s="324">
        <v>18.281890000000001</v>
      </c>
      <c r="BL17" s="324">
        <v>18.918780000000002</v>
      </c>
      <c r="BM17" s="324">
        <v>18.576899999999998</v>
      </c>
      <c r="BN17" s="324">
        <v>17.863659999999999</v>
      </c>
      <c r="BO17" s="324">
        <v>17.7362</v>
      </c>
      <c r="BP17" s="324">
        <v>18.256</v>
      </c>
      <c r="BQ17" s="324">
        <v>18.936070000000001</v>
      </c>
      <c r="BR17" s="324">
        <v>18.127359999999999</v>
      </c>
      <c r="BS17" s="324">
        <v>18.948630000000001</v>
      </c>
      <c r="BT17" s="324">
        <v>18.387889999999999</v>
      </c>
      <c r="BU17" s="324">
        <v>18.11298</v>
      </c>
      <c r="BV17" s="324">
        <v>18.227150000000002</v>
      </c>
    </row>
    <row r="18" spans="1:74" ht="11.15" customHeight="1" x14ac:dyDescent="0.25">
      <c r="A18" s="119" t="s">
        <v>628</v>
      </c>
      <c r="B18" s="184" t="s">
        <v>467</v>
      </c>
      <c r="C18" s="208">
        <v>12.413819976999999</v>
      </c>
      <c r="D18" s="208">
        <v>12.244146242999999</v>
      </c>
      <c r="E18" s="208">
        <v>11.660665474</v>
      </c>
      <c r="F18" s="208">
        <v>11.691150263000001</v>
      </c>
      <c r="G18" s="208">
        <v>12.064825410999999</v>
      </c>
      <c r="H18" s="208">
        <v>12.852264872999999</v>
      </c>
      <c r="I18" s="208">
        <v>13.257640432000001</v>
      </c>
      <c r="J18" s="208">
        <v>13.025448656</v>
      </c>
      <c r="K18" s="208">
        <v>13.225259076</v>
      </c>
      <c r="L18" s="208">
        <v>12.529253539000001</v>
      </c>
      <c r="M18" s="208">
        <v>11.994522257</v>
      </c>
      <c r="N18" s="208">
        <v>11.715407622000001</v>
      </c>
      <c r="O18" s="208">
        <v>11.399382705000001</v>
      </c>
      <c r="P18" s="208">
        <v>11.767127780999999</v>
      </c>
      <c r="Q18" s="208">
        <v>11.551194471000001</v>
      </c>
      <c r="R18" s="208">
        <v>11.801137090999999</v>
      </c>
      <c r="S18" s="208">
        <v>11.953796555</v>
      </c>
      <c r="T18" s="208">
        <v>12.708235274</v>
      </c>
      <c r="U18" s="208">
        <v>13.052195677</v>
      </c>
      <c r="V18" s="208">
        <v>12.947850976</v>
      </c>
      <c r="W18" s="208">
        <v>13.075196742999999</v>
      </c>
      <c r="X18" s="208">
        <v>12.333625134</v>
      </c>
      <c r="Y18" s="208">
        <v>11.868135050999999</v>
      </c>
      <c r="Z18" s="208">
        <v>11.715388806</v>
      </c>
      <c r="AA18" s="208">
        <v>11.573990487</v>
      </c>
      <c r="AB18" s="208">
        <v>11.609913350999999</v>
      </c>
      <c r="AC18" s="208">
        <v>11.864847665999999</v>
      </c>
      <c r="AD18" s="208">
        <v>11.854787188</v>
      </c>
      <c r="AE18" s="208">
        <v>12.273592130999999</v>
      </c>
      <c r="AF18" s="208">
        <v>13.287174928000001</v>
      </c>
      <c r="AG18" s="208">
        <v>13.161075282000001</v>
      </c>
      <c r="AH18" s="208">
        <v>13.191348573999999</v>
      </c>
      <c r="AI18" s="208">
        <v>13.270994694000001</v>
      </c>
      <c r="AJ18" s="208">
        <v>12.790435639</v>
      </c>
      <c r="AK18" s="208">
        <v>12.446685916</v>
      </c>
      <c r="AL18" s="208">
        <v>11.98879827</v>
      </c>
      <c r="AM18" s="208">
        <v>12.134044419</v>
      </c>
      <c r="AN18" s="208">
        <v>12.716239698000001</v>
      </c>
      <c r="AO18" s="208">
        <v>12.730458412000001</v>
      </c>
      <c r="AP18" s="208">
        <v>12.348883061</v>
      </c>
      <c r="AQ18" s="208">
        <v>13.136977819</v>
      </c>
      <c r="AR18" s="208">
        <v>14.087973669</v>
      </c>
      <c r="AS18" s="208">
        <v>14.683890142999999</v>
      </c>
      <c r="AT18" s="208">
        <v>14.73568876</v>
      </c>
      <c r="AU18" s="208">
        <v>14.962366498</v>
      </c>
      <c r="AV18" s="208">
        <v>14.02</v>
      </c>
      <c r="AW18" s="208">
        <v>13.4777</v>
      </c>
      <c r="AX18" s="208">
        <v>12.81785</v>
      </c>
      <c r="AY18" s="324">
        <v>12.93881</v>
      </c>
      <c r="AZ18" s="324">
        <v>13.475759999999999</v>
      </c>
      <c r="BA18" s="324">
        <v>13.59116</v>
      </c>
      <c r="BB18" s="324">
        <v>13.10599</v>
      </c>
      <c r="BC18" s="324">
        <v>13.888159999999999</v>
      </c>
      <c r="BD18" s="324">
        <v>14.741479999999999</v>
      </c>
      <c r="BE18" s="324">
        <v>15.24324</v>
      </c>
      <c r="BF18" s="324">
        <v>15.034520000000001</v>
      </c>
      <c r="BG18" s="324">
        <v>15.185969999999999</v>
      </c>
      <c r="BH18" s="324">
        <v>14.19744</v>
      </c>
      <c r="BI18" s="324">
        <v>13.62616</v>
      </c>
      <c r="BJ18" s="324">
        <v>12.99309</v>
      </c>
      <c r="BK18" s="324">
        <v>13.04637</v>
      </c>
      <c r="BL18" s="324">
        <v>13.499919999999999</v>
      </c>
      <c r="BM18" s="324">
        <v>13.39752</v>
      </c>
      <c r="BN18" s="324">
        <v>12.901669999999999</v>
      </c>
      <c r="BO18" s="324">
        <v>13.67958</v>
      </c>
      <c r="BP18" s="324">
        <v>14.55683</v>
      </c>
      <c r="BQ18" s="324">
        <v>15.081709999999999</v>
      </c>
      <c r="BR18" s="324">
        <v>14.933770000000001</v>
      </c>
      <c r="BS18" s="324">
        <v>15.058719999999999</v>
      </c>
      <c r="BT18" s="324">
        <v>14.05949</v>
      </c>
      <c r="BU18" s="324">
        <v>13.412470000000001</v>
      </c>
      <c r="BV18" s="324">
        <v>12.674899999999999</v>
      </c>
    </row>
    <row r="19" spans="1:74" ht="11.15" customHeight="1" x14ac:dyDescent="0.25">
      <c r="A19" s="119" t="s">
        <v>629</v>
      </c>
      <c r="B19" s="199" t="s">
        <v>435</v>
      </c>
      <c r="C19" s="208">
        <v>10.135052009000001</v>
      </c>
      <c r="D19" s="208">
        <v>10.252255063</v>
      </c>
      <c r="E19" s="208">
        <v>10.186748156</v>
      </c>
      <c r="F19" s="208">
        <v>10.25826603</v>
      </c>
      <c r="G19" s="208">
        <v>10.275907794</v>
      </c>
      <c r="H19" s="208">
        <v>10.168537951999999</v>
      </c>
      <c r="I19" s="208">
        <v>10.244197856</v>
      </c>
      <c r="J19" s="208">
        <v>10.118931042</v>
      </c>
      <c r="K19" s="208">
        <v>10.175367496</v>
      </c>
      <c r="L19" s="208">
        <v>10.346462649999999</v>
      </c>
      <c r="M19" s="208">
        <v>10.287822717999999</v>
      </c>
      <c r="N19" s="208">
        <v>9.9036732679000004</v>
      </c>
      <c r="O19" s="208">
        <v>9.9959147156999997</v>
      </c>
      <c r="P19" s="208">
        <v>10.332152430000001</v>
      </c>
      <c r="Q19" s="208">
        <v>10.257750438</v>
      </c>
      <c r="R19" s="208">
        <v>10.362803958000001</v>
      </c>
      <c r="S19" s="208">
        <v>10.324943945999999</v>
      </c>
      <c r="T19" s="208">
        <v>10.312409350999999</v>
      </c>
      <c r="U19" s="208">
        <v>10.184971246</v>
      </c>
      <c r="V19" s="208">
        <v>10.151874599999999</v>
      </c>
      <c r="W19" s="208">
        <v>10.152263259</v>
      </c>
      <c r="X19" s="208">
        <v>10.231337412</v>
      </c>
      <c r="Y19" s="208">
        <v>10.21152749</v>
      </c>
      <c r="Z19" s="208">
        <v>9.8883392163000003</v>
      </c>
      <c r="AA19" s="208">
        <v>9.9315446591000001</v>
      </c>
      <c r="AB19" s="208">
        <v>9.9388998430999997</v>
      </c>
      <c r="AC19" s="208">
        <v>10.163630700000001</v>
      </c>
      <c r="AD19" s="208">
        <v>10.410397318999999</v>
      </c>
      <c r="AE19" s="208">
        <v>10.350308734</v>
      </c>
      <c r="AF19" s="208">
        <v>10.5432484</v>
      </c>
      <c r="AG19" s="208">
        <v>10.113948667000001</v>
      </c>
      <c r="AH19" s="208">
        <v>10.135232021</v>
      </c>
      <c r="AI19" s="208">
        <v>10.622865904999999</v>
      </c>
      <c r="AJ19" s="208">
        <v>10.440630404</v>
      </c>
      <c r="AK19" s="208">
        <v>10.466703295</v>
      </c>
      <c r="AL19" s="208">
        <v>10.1942336</v>
      </c>
      <c r="AM19" s="208">
        <v>10.083602665000001</v>
      </c>
      <c r="AN19" s="208">
        <v>10.466114009</v>
      </c>
      <c r="AO19" s="208">
        <v>10.673934631</v>
      </c>
      <c r="AP19" s="208">
        <v>10.621812673999999</v>
      </c>
      <c r="AQ19" s="208">
        <v>10.743703692</v>
      </c>
      <c r="AR19" s="208">
        <v>10.719023870999999</v>
      </c>
      <c r="AS19" s="208">
        <v>10.552704324</v>
      </c>
      <c r="AT19" s="208">
        <v>10.669709691</v>
      </c>
      <c r="AU19" s="208">
        <v>10.856917098</v>
      </c>
      <c r="AV19" s="208">
        <v>10.99</v>
      </c>
      <c r="AW19" s="208">
        <v>11.1043</v>
      </c>
      <c r="AX19" s="208">
        <v>10.84478</v>
      </c>
      <c r="AY19" s="324">
        <v>10.74633</v>
      </c>
      <c r="AZ19" s="324">
        <v>11.106030000000001</v>
      </c>
      <c r="BA19" s="324">
        <v>11.317360000000001</v>
      </c>
      <c r="BB19" s="324">
        <v>11.22207</v>
      </c>
      <c r="BC19" s="324">
        <v>11.31156</v>
      </c>
      <c r="BD19" s="324">
        <v>11.233829999999999</v>
      </c>
      <c r="BE19" s="324">
        <v>10.99593</v>
      </c>
      <c r="BF19" s="324">
        <v>11.0197</v>
      </c>
      <c r="BG19" s="324">
        <v>11.120430000000001</v>
      </c>
      <c r="BH19" s="324">
        <v>11.16208</v>
      </c>
      <c r="BI19" s="324">
        <v>11.197319999999999</v>
      </c>
      <c r="BJ19" s="324">
        <v>10.9017</v>
      </c>
      <c r="BK19" s="324">
        <v>10.763159999999999</v>
      </c>
      <c r="BL19" s="324">
        <v>11.11218</v>
      </c>
      <c r="BM19" s="324">
        <v>11.288629999999999</v>
      </c>
      <c r="BN19" s="324">
        <v>11.18329</v>
      </c>
      <c r="BO19" s="324">
        <v>11.275219999999999</v>
      </c>
      <c r="BP19" s="324">
        <v>11.21486</v>
      </c>
      <c r="BQ19" s="324">
        <v>11.012499999999999</v>
      </c>
      <c r="BR19" s="324">
        <v>11.08038</v>
      </c>
      <c r="BS19" s="324">
        <v>11.22317</v>
      </c>
      <c r="BT19" s="324">
        <v>11.29796</v>
      </c>
      <c r="BU19" s="324">
        <v>11.3308</v>
      </c>
      <c r="BV19" s="324">
        <v>10.99877</v>
      </c>
    </row>
    <row r="20" spans="1:74" ht="11.15" customHeight="1" x14ac:dyDescent="0.25">
      <c r="A20" s="119" t="s">
        <v>630</v>
      </c>
      <c r="B20" s="199" t="s">
        <v>436</v>
      </c>
      <c r="C20" s="208">
        <v>9.0496987365999999</v>
      </c>
      <c r="D20" s="208">
        <v>9.2848044510999994</v>
      </c>
      <c r="E20" s="208">
        <v>9.3465763771999999</v>
      </c>
      <c r="F20" s="208">
        <v>9.3390045925000003</v>
      </c>
      <c r="G20" s="208">
        <v>10.067154449</v>
      </c>
      <c r="H20" s="208">
        <v>10.737714739999999</v>
      </c>
      <c r="I20" s="208">
        <v>10.786064510999999</v>
      </c>
      <c r="J20" s="208">
        <v>10.570473219</v>
      </c>
      <c r="K20" s="208">
        <v>10.028886089</v>
      </c>
      <c r="L20" s="208">
        <v>9.5559895361000002</v>
      </c>
      <c r="M20" s="208">
        <v>9.2322388484999998</v>
      </c>
      <c r="N20" s="208">
        <v>9.0389579389999994</v>
      </c>
      <c r="O20" s="208">
        <v>8.7349903932000004</v>
      </c>
      <c r="P20" s="208">
        <v>9.0198755245999997</v>
      </c>
      <c r="Q20" s="208">
        <v>9.1772777971000004</v>
      </c>
      <c r="R20" s="208">
        <v>9.3571111377000005</v>
      </c>
      <c r="S20" s="208">
        <v>10.008897785</v>
      </c>
      <c r="T20" s="208">
        <v>10.687248664</v>
      </c>
      <c r="U20" s="208">
        <v>10.601475904000001</v>
      </c>
      <c r="V20" s="208">
        <v>10.578756876</v>
      </c>
      <c r="W20" s="208">
        <v>10.062903208</v>
      </c>
      <c r="X20" s="208">
        <v>9.3210069427000004</v>
      </c>
      <c r="Y20" s="208">
        <v>9.1238335964000008</v>
      </c>
      <c r="Z20" s="208">
        <v>8.9083096034999993</v>
      </c>
      <c r="AA20" s="208">
        <v>8.8992918552999996</v>
      </c>
      <c r="AB20" s="208">
        <v>9.0853980486000001</v>
      </c>
      <c r="AC20" s="208">
        <v>9.2141435809000001</v>
      </c>
      <c r="AD20" s="208">
        <v>9.4989764316999992</v>
      </c>
      <c r="AE20" s="208">
        <v>10.139348942</v>
      </c>
      <c r="AF20" s="208">
        <v>10.600035021</v>
      </c>
      <c r="AG20" s="208">
        <v>10.454887144000001</v>
      </c>
      <c r="AH20" s="208">
        <v>10.472018223999999</v>
      </c>
      <c r="AI20" s="208">
        <v>10.003935475</v>
      </c>
      <c r="AJ20" s="208">
        <v>9.2810515593999998</v>
      </c>
      <c r="AK20" s="208">
        <v>9.1429101726000006</v>
      </c>
      <c r="AL20" s="208">
        <v>8.8643407180999993</v>
      </c>
      <c r="AM20" s="208">
        <v>8.8114311124999993</v>
      </c>
      <c r="AN20" s="208">
        <v>9.2353869800999995</v>
      </c>
      <c r="AO20" s="208">
        <v>9.2679758337999996</v>
      </c>
      <c r="AP20" s="208">
        <v>9.4937253180999992</v>
      </c>
      <c r="AQ20" s="208">
        <v>9.8834485099999991</v>
      </c>
      <c r="AR20" s="208">
        <v>11.033240079</v>
      </c>
      <c r="AS20" s="208">
        <v>10.932114139999999</v>
      </c>
      <c r="AT20" s="208">
        <v>10.848429714</v>
      </c>
      <c r="AU20" s="208">
        <v>10.702537436</v>
      </c>
      <c r="AV20" s="208">
        <v>9.7100000000000009</v>
      </c>
      <c r="AW20" s="208">
        <v>9.7183790000000005</v>
      </c>
      <c r="AX20" s="208">
        <v>9.227328</v>
      </c>
      <c r="AY20" s="324">
        <v>8.9308549999999993</v>
      </c>
      <c r="AZ20" s="324">
        <v>9.0605329999999995</v>
      </c>
      <c r="BA20" s="324">
        <v>9.2407090000000007</v>
      </c>
      <c r="BB20" s="324">
        <v>9.1469970000000007</v>
      </c>
      <c r="BC20" s="324">
        <v>9.2529760000000003</v>
      </c>
      <c r="BD20" s="324">
        <v>10.27491</v>
      </c>
      <c r="BE20" s="324">
        <v>9.9610489999999992</v>
      </c>
      <c r="BF20" s="324">
        <v>9.7196359999999995</v>
      </c>
      <c r="BG20" s="324">
        <v>9.4883279999999992</v>
      </c>
      <c r="BH20" s="324">
        <v>8.6171170000000004</v>
      </c>
      <c r="BI20" s="324">
        <v>8.8371569999999995</v>
      </c>
      <c r="BJ20" s="324">
        <v>8.7927850000000003</v>
      </c>
      <c r="BK20" s="324">
        <v>8.635332</v>
      </c>
      <c r="BL20" s="324">
        <v>8.9678649999999998</v>
      </c>
      <c r="BM20" s="324">
        <v>8.7884510000000002</v>
      </c>
      <c r="BN20" s="324">
        <v>8.9482490000000006</v>
      </c>
      <c r="BO20" s="324">
        <v>9.3122330000000009</v>
      </c>
      <c r="BP20" s="324">
        <v>10.487080000000001</v>
      </c>
      <c r="BQ20" s="324">
        <v>10.31733</v>
      </c>
      <c r="BR20" s="324">
        <v>10.2209</v>
      </c>
      <c r="BS20" s="324">
        <v>10.066269999999999</v>
      </c>
      <c r="BT20" s="324">
        <v>9.1160599999999992</v>
      </c>
      <c r="BU20" s="324">
        <v>9.1517529999999994</v>
      </c>
      <c r="BV20" s="324">
        <v>8.8587229999999995</v>
      </c>
    </row>
    <row r="21" spans="1:74" ht="11.15" customHeight="1" x14ac:dyDescent="0.25">
      <c r="A21" s="119" t="s">
        <v>631</v>
      </c>
      <c r="B21" s="199" t="s">
        <v>437</v>
      </c>
      <c r="C21" s="208">
        <v>9.5856704018999999</v>
      </c>
      <c r="D21" s="208">
        <v>9.6523029432000005</v>
      </c>
      <c r="E21" s="208">
        <v>9.2953135608000004</v>
      </c>
      <c r="F21" s="208">
        <v>9.3284743287000005</v>
      </c>
      <c r="G21" s="208">
        <v>9.1831770759999998</v>
      </c>
      <c r="H21" s="208">
        <v>9.2835576578999994</v>
      </c>
      <c r="I21" s="208">
        <v>9.2566834768999993</v>
      </c>
      <c r="J21" s="208">
        <v>9.0761006828999999</v>
      </c>
      <c r="K21" s="208">
        <v>9.1561700517000002</v>
      </c>
      <c r="L21" s="208">
        <v>9.3116434453999997</v>
      </c>
      <c r="M21" s="208">
        <v>9.3763192314000001</v>
      </c>
      <c r="N21" s="208">
        <v>9.2231956063999991</v>
      </c>
      <c r="O21" s="208">
        <v>9.3108152247000007</v>
      </c>
      <c r="P21" s="208">
        <v>9.5809942592000006</v>
      </c>
      <c r="Q21" s="208">
        <v>9.4228549725999997</v>
      </c>
      <c r="R21" s="208">
        <v>9.4596731559999991</v>
      </c>
      <c r="S21" s="208">
        <v>9.2843065869999997</v>
      </c>
      <c r="T21" s="208">
        <v>9.3080561887000002</v>
      </c>
      <c r="U21" s="208">
        <v>9.3564680361000008</v>
      </c>
      <c r="V21" s="208">
        <v>9.3008046527000001</v>
      </c>
      <c r="W21" s="208">
        <v>9.3404175110000001</v>
      </c>
      <c r="X21" s="208">
        <v>9.3318351653999994</v>
      </c>
      <c r="Y21" s="208">
        <v>9.4842970589999993</v>
      </c>
      <c r="Z21" s="208">
        <v>9.1403209522999997</v>
      </c>
      <c r="AA21" s="208">
        <v>9.0220932071999993</v>
      </c>
      <c r="AB21" s="208">
        <v>9.2237169948000002</v>
      </c>
      <c r="AC21" s="208">
        <v>9.2133336825000001</v>
      </c>
      <c r="AD21" s="208">
        <v>9.2255742287999993</v>
      </c>
      <c r="AE21" s="208">
        <v>8.6171248157000004</v>
      </c>
      <c r="AF21" s="208">
        <v>9.0000674042999993</v>
      </c>
      <c r="AG21" s="208">
        <v>8.9217604592999997</v>
      </c>
      <c r="AH21" s="208">
        <v>9.0021871545999996</v>
      </c>
      <c r="AI21" s="208">
        <v>9.1158535542999992</v>
      </c>
      <c r="AJ21" s="208">
        <v>9.0801091762000006</v>
      </c>
      <c r="AK21" s="208">
        <v>9.0175567133999994</v>
      </c>
      <c r="AL21" s="208">
        <v>9.2471422151000002</v>
      </c>
      <c r="AM21" s="208">
        <v>8.9601243345999997</v>
      </c>
      <c r="AN21" s="208">
        <v>9.5546256033999999</v>
      </c>
      <c r="AO21" s="208">
        <v>9.3881064446</v>
      </c>
      <c r="AP21" s="208">
        <v>8.9325477235000008</v>
      </c>
      <c r="AQ21" s="208">
        <v>9.2110328030000002</v>
      </c>
      <c r="AR21" s="208">
        <v>9.3763706205999995</v>
      </c>
      <c r="AS21" s="208">
        <v>9.4176574463999998</v>
      </c>
      <c r="AT21" s="208">
        <v>9.5205213015000005</v>
      </c>
      <c r="AU21" s="208">
        <v>9.6525409599999996</v>
      </c>
      <c r="AV21" s="208">
        <v>9.85</v>
      </c>
      <c r="AW21" s="208">
        <v>9.6764250000000001</v>
      </c>
      <c r="AX21" s="208">
        <v>9.9726750000000006</v>
      </c>
      <c r="AY21" s="324">
        <v>9.6567849999999993</v>
      </c>
      <c r="AZ21" s="324">
        <v>10.29898</v>
      </c>
      <c r="BA21" s="324">
        <v>10.08067</v>
      </c>
      <c r="BB21" s="324">
        <v>9.522513</v>
      </c>
      <c r="BC21" s="324">
        <v>9.7565709999999992</v>
      </c>
      <c r="BD21" s="324">
        <v>9.8620429999999999</v>
      </c>
      <c r="BE21" s="324">
        <v>9.8461189999999998</v>
      </c>
      <c r="BF21" s="324">
        <v>9.8505570000000002</v>
      </c>
      <c r="BG21" s="324">
        <v>9.9240259999999996</v>
      </c>
      <c r="BH21" s="324">
        <v>10.049390000000001</v>
      </c>
      <c r="BI21" s="324">
        <v>9.8287750000000003</v>
      </c>
      <c r="BJ21" s="324">
        <v>10.04974</v>
      </c>
      <c r="BK21" s="324">
        <v>9.6831049999999994</v>
      </c>
      <c r="BL21" s="324">
        <v>10.25581</v>
      </c>
      <c r="BM21" s="324">
        <v>9.984807</v>
      </c>
      <c r="BN21" s="324">
        <v>9.4274640000000005</v>
      </c>
      <c r="BO21" s="324">
        <v>9.6913610000000006</v>
      </c>
      <c r="BP21" s="324">
        <v>9.8337140000000005</v>
      </c>
      <c r="BQ21" s="324">
        <v>9.8299450000000004</v>
      </c>
      <c r="BR21" s="324">
        <v>9.8702089999999991</v>
      </c>
      <c r="BS21" s="324">
        <v>9.8939219999999999</v>
      </c>
      <c r="BT21" s="324">
        <v>10.02439</v>
      </c>
      <c r="BU21" s="324">
        <v>9.7839270000000003</v>
      </c>
      <c r="BV21" s="324">
        <v>9.9852150000000002</v>
      </c>
    </row>
    <row r="22" spans="1:74" ht="11.15" customHeight="1" x14ac:dyDescent="0.25">
      <c r="A22" s="119" t="s">
        <v>632</v>
      </c>
      <c r="B22" s="199" t="s">
        <v>438</v>
      </c>
      <c r="C22" s="208">
        <v>10.326085472000001</v>
      </c>
      <c r="D22" s="208">
        <v>10.621206147000001</v>
      </c>
      <c r="E22" s="208">
        <v>10.781160549000001</v>
      </c>
      <c r="F22" s="208">
        <v>10.629836315</v>
      </c>
      <c r="G22" s="208">
        <v>10.456703439</v>
      </c>
      <c r="H22" s="208">
        <v>10.525404978999999</v>
      </c>
      <c r="I22" s="208">
        <v>10.366825970000001</v>
      </c>
      <c r="J22" s="208">
        <v>10.426353352</v>
      </c>
      <c r="K22" s="208">
        <v>10.418471617</v>
      </c>
      <c r="L22" s="208">
        <v>10.391783078</v>
      </c>
      <c r="M22" s="208">
        <v>10.769508717000001</v>
      </c>
      <c r="N22" s="208">
        <v>10.6463038</v>
      </c>
      <c r="O22" s="208">
        <v>10.666324405999999</v>
      </c>
      <c r="P22" s="208">
        <v>10.899272472</v>
      </c>
      <c r="Q22" s="208">
        <v>10.776482851000001</v>
      </c>
      <c r="R22" s="208">
        <v>10.784565212</v>
      </c>
      <c r="S22" s="208">
        <v>10.692703759</v>
      </c>
      <c r="T22" s="208">
        <v>10.816802999</v>
      </c>
      <c r="U22" s="208">
        <v>10.806621345</v>
      </c>
      <c r="V22" s="208">
        <v>10.744997418000001</v>
      </c>
      <c r="W22" s="208">
        <v>10.612079591000001</v>
      </c>
      <c r="X22" s="208">
        <v>10.569602769999999</v>
      </c>
      <c r="Y22" s="208">
        <v>10.969699339</v>
      </c>
      <c r="Z22" s="208">
        <v>10.575673049000001</v>
      </c>
      <c r="AA22" s="208">
        <v>10.812263388</v>
      </c>
      <c r="AB22" s="208">
        <v>10.717488900999999</v>
      </c>
      <c r="AC22" s="208">
        <v>10.809890880999999</v>
      </c>
      <c r="AD22" s="208">
        <v>10.819069051</v>
      </c>
      <c r="AE22" s="208">
        <v>10.872665333</v>
      </c>
      <c r="AF22" s="208">
        <v>10.834884309</v>
      </c>
      <c r="AG22" s="208">
        <v>10.585759914</v>
      </c>
      <c r="AH22" s="208">
        <v>10.560347957999999</v>
      </c>
      <c r="AI22" s="208">
        <v>10.740716446</v>
      </c>
      <c r="AJ22" s="208">
        <v>10.670218156000001</v>
      </c>
      <c r="AK22" s="208">
        <v>10.914178994</v>
      </c>
      <c r="AL22" s="208">
        <v>10.529464662000001</v>
      </c>
      <c r="AM22" s="208">
        <v>10.715779098000001</v>
      </c>
      <c r="AN22" s="208">
        <v>11.100587602999999</v>
      </c>
      <c r="AO22" s="208">
        <v>11.13212221</v>
      </c>
      <c r="AP22" s="208">
        <v>11.255952856</v>
      </c>
      <c r="AQ22" s="208">
        <v>11.207900703</v>
      </c>
      <c r="AR22" s="208">
        <v>11.259852144</v>
      </c>
      <c r="AS22" s="208">
        <v>11.243390142000001</v>
      </c>
      <c r="AT22" s="208">
        <v>11.231206798000001</v>
      </c>
      <c r="AU22" s="208">
        <v>11.341578364</v>
      </c>
      <c r="AV22" s="208">
        <v>11.31</v>
      </c>
      <c r="AW22" s="208">
        <v>11.53084</v>
      </c>
      <c r="AX22" s="208">
        <v>11.2095</v>
      </c>
      <c r="AY22" s="324">
        <v>11.34722</v>
      </c>
      <c r="AZ22" s="324">
        <v>11.639519999999999</v>
      </c>
      <c r="BA22" s="324">
        <v>11.643409999999999</v>
      </c>
      <c r="BB22" s="324">
        <v>11.69163</v>
      </c>
      <c r="BC22" s="324">
        <v>11.56535</v>
      </c>
      <c r="BD22" s="324">
        <v>11.58606</v>
      </c>
      <c r="BE22" s="324">
        <v>11.541079999999999</v>
      </c>
      <c r="BF22" s="324">
        <v>11.51601</v>
      </c>
      <c r="BG22" s="324">
        <v>11.572229999999999</v>
      </c>
      <c r="BH22" s="324">
        <v>11.520519999999999</v>
      </c>
      <c r="BI22" s="324">
        <v>11.74319</v>
      </c>
      <c r="BJ22" s="324">
        <v>11.360010000000001</v>
      </c>
      <c r="BK22" s="324">
        <v>11.42797</v>
      </c>
      <c r="BL22" s="324">
        <v>11.786149999999999</v>
      </c>
      <c r="BM22" s="324">
        <v>11.72125</v>
      </c>
      <c r="BN22" s="324">
        <v>11.76647</v>
      </c>
      <c r="BO22" s="324">
        <v>11.64771</v>
      </c>
      <c r="BP22" s="324">
        <v>11.683490000000001</v>
      </c>
      <c r="BQ22" s="324">
        <v>11.651870000000001</v>
      </c>
      <c r="BR22" s="324">
        <v>11.65146</v>
      </c>
      <c r="BS22" s="324">
        <v>11.732530000000001</v>
      </c>
      <c r="BT22" s="324">
        <v>11.69425</v>
      </c>
      <c r="BU22" s="324">
        <v>11.91309</v>
      </c>
      <c r="BV22" s="324">
        <v>11.507250000000001</v>
      </c>
    </row>
    <row r="23" spans="1:74" ht="11.15" customHeight="1" x14ac:dyDescent="0.25">
      <c r="A23" s="119" t="s">
        <v>633</v>
      </c>
      <c r="B23" s="199" t="s">
        <v>439</v>
      </c>
      <c r="C23" s="208">
        <v>8.2744505578999998</v>
      </c>
      <c r="D23" s="208">
        <v>8.5578313186999999</v>
      </c>
      <c r="E23" s="208">
        <v>8.4581397773999996</v>
      </c>
      <c r="F23" s="208">
        <v>8.2587332962000009</v>
      </c>
      <c r="G23" s="208">
        <v>8.1713080133999991</v>
      </c>
      <c r="H23" s="208">
        <v>8.2686824323000003</v>
      </c>
      <c r="I23" s="208">
        <v>8.1653751182000001</v>
      </c>
      <c r="J23" s="208">
        <v>8.3063856987999998</v>
      </c>
      <c r="K23" s="208">
        <v>8.0873388427999995</v>
      </c>
      <c r="L23" s="208">
        <v>8.0042747718000005</v>
      </c>
      <c r="M23" s="208">
        <v>8.1848480943999995</v>
      </c>
      <c r="N23" s="208">
        <v>7.8606613000000003</v>
      </c>
      <c r="O23" s="208">
        <v>7.9995919267</v>
      </c>
      <c r="P23" s="208">
        <v>8.1676557253999995</v>
      </c>
      <c r="Q23" s="208">
        <v>8.2435862590000006</v>
      </c>
      <c r="R23" s="208">
        <v>8.1817895638000007</v>
      </c>
      <c r="S23" s="208">
        <v>8.0570664978999993</v>
      </c>
      <c r="T23" s="208">
        <v>8.1344257654999996</v>
      </c>
      <c r="U23" s="208">
        <v>8.0842747172999996</v>
      </c>
      <c r="V23" s="208">
        <v>8.4295766684999993</v>
      </c>
      <c r="W23" s="208">
        <v>8.4771456610999998</v>
      </c>
      <c r="X23" s="208">
        <v>8.1878670627000005</v>
      </c>
      <c r="Y23" s="208">
        <v>8.2484006099999991</v>
      </c>
      <c r="Z23" s="208">
        <v>8.0467049095000007</v>
      </c>
      <c r="AA23" s="208">
        <v>7.6220499935000001</v>
      </c>
      <c r="AB23" s="208">
        <v>7.8769167761999999</v>
      </c>
      <c r="AC23" s="208">
        <v>7.8328969335999998</v>
      </c>
      <c r="AD23" s="208">
        <v>7.8545500358</v>
      </c>
      <c r="AE23" s="208">
        <v>7.7522477268000003</v>
      </c>
      <c r="AF23" s="208">
        <v>7.8111553655000003</v>
      </c>
      <c r="AG23" s="208">
        <v>7.6242827145999996</v>
      </c>
      <c r="AH23" s="208">
        <v>7.8374996963000001</v>
      </c>
      <c r="AI23" s="208">
        <v>8.0335897821</v>
      </c>
      <c r="AJ23" s="208">
        <v>7.7742803792000004</v>
      </c>
      <c r="AK23" s="208">
        <v>8.0548089907999998</v>
      </c>
      <c r="AL23" s="208">
        <v>7.7877382677</v>
      </c>
      <c r="AM23" s="208">
        <v>7.8777895690999999</v>
      </c>
      <c r="AN23" s="208">
        <v>13.517521469</v>
      </c>
      <c r="AO23" s="208">
        <v>10.152246015999999</v>
      </c>
      <c r="AP23" s="208">
        <v>10.205960502</v>
      </c>
      <c r="AQ23" s="208">
        <v>8.7489844248999997</v>
      </c>
      <c r="AR23" s="208">
        <v>7.9201942768000002</v>
      </c>
      <c r="AS23" s="208">
        <v>8.5200303261000006</v>
      </c>
      <c r="AT23" s="208">
        <v>8.5038056972000007</v>
      </c>
      <c r="AU23" s="208">
        <v>8.6379129283000005</v>
      </c>
      <c r="AV23" s="208">
        <v>8.64</v>
      </c>
      <c r="AW23" s="208">
        <v>7.8521029999999996</v>
      </c>
      <c r="AX23" s="208">
        <v>7.6701639999999998</v>
      </c>
      <c r="AY23" s="324">
        <v>7.6783590000000004</v>
      </c>
      <c r="AZ23" s="324">
        <v>13.0197</v>
      </c>
      <c r="BA23" s="324">
        <v>10.2019</v>
      </c>
      <c r="BB23" s="324">
        <v>10.19026</v>
      </c>
      <c r="BC23" s="324">
        <v>8.7260849999999994</v>
      </c>
      <c r="BD23" s="324">
        <v>7.8803619999999999</v>
      </c>
      <c r="BE23" s="324">
        <v>8.5450850000000003</v>
      </c>
      <c r="BF23" s="324">
        <v>8.583539</v>
      </c>
      <c r="BG23" s="324">
        <v>8.6819459999999999</v>
      </c>
      <c r="BH23" s="324">
        <v>8.7741559999999996</v>
      </c>
      <c r="BI23" s="324">
        <v>8.0784529999999997</v>
      </c>
      <c r="BJ23" s="324">
        <v>7.9641130000000002</v>
      </c>
      <c r="BK23" s="324">
        <v>8.0691799999999994</v>
      </c>
      <c r="BL23" s="324">
        <v>13.871829999999999</v>
      </c>
      <c r="BM23" s="324">
        <v>10.44445</v>
      </c>
      <c r="BN23" s="324">
        <v>10.47973</v>
      </c>
      <c r="BO23" s="324">
        <v>8.9697490000000002</v>
      </c>
      <c r="BP23" s="324">
        <v>8.1425940000000008</v>
      </c>
      <c r="BQ23" s="324">
        <v>8.7997540000000001</v>
      </c>
      <c r="BR23" s="324">
        <v>8.8329369999999994</v>
      </c>
      <c r="BS23" s="324">
        <v>8.9345210000000002</v>
      </c>
      <c r="BT23" s="324">
        <v>9.0100669999999994</v>
      </c>
      <c r="BU23" s="324">
        <v>8.2328080000000003</v>
      </c>
      <c r="BV23" s="324">
        <v>8.0942319999999999</v>
      </c>
    </row>
    <row r="24" spans="1:74" ht="11.15" customHeight="1" x14ac:dyDescent="0.25">
      <c r="A24" s="119" t="s">
        <v>634</v>
      </c>
      <c r="B24" s="199" t="s">
        <v>440</v>
      </c>
      <c r="C24" s="208">
        <v>9.0160194981000004</v>
      </c>
      <c r="D24" s="208">
        <v>9.2550665136999992</v>
      </c>
      <c r="E24" s="208">
        <v>9.2471794535999994</v>
      </c>
      <c r="F24" s="208">
        <v>9.4400546678000001</v>
      </c>
      <c r="G24" s="208">
        <v>9.8375279198999994</v>
      </c>
      <c r="H24" s="208">
        <v>10.029677682000001</v>
      </c>
      <c r="I24" s="208">
        <v>9.9727562140000003</v>
      </c>
      <c r="J24" s="208">
        <v>9.9674361450000006</v>
      </c>
      <c r="K24" s="208">
        <v>9.7902898099000009</v>
      </c>
      <c r="L24" s="208">
        <v>9.6951900439000003</v>
      </c>
      <c r="M24" s="208">
        <v>9.1967178474000004</v>
      </c>
      <c r="N24" s="208">
        <v>8.8806673651000008</v>
      </c>
      <c r="O24" s="208">
        <v>8.9892061576</v>
      </c>
      <c r="P24" s="208">
        <v>9.3267451757999993</v>
      </c>
      <c r="Q24" s="208">
        <v>9.2235470088000007</v>
      </c>
      <c r="R24" s="208">
        <v>9.3200357034000003</v>
      </c>
      <c r="S24" s="208">
        <v>9.6672748439999996</v>
      </c>
      <c r="T24" s="208">
        <v>10.178320143000001</v>
      </c>
      <c r="U24" s="208">
        <v>10.119324625000001</v>
      </c>
      <c r="V24" s="208">
        <v>10.028869093999999</v>
      </c>
      <c r="W24" s="208">
        <v>9.8693629397000002</v>
      </c>
      <c r="X24" s="208">
        <v>9.5813932976</v>
      </c>
      <c r="Y24" s="208">
        <v>9.0910429798999992</v>
      </c>
      <c r="Z24" s="208">
        <v>8.8970051497</v>
      </c>
      <c r="AA24" s="208">
        <v>8.7615645741999995</v>
      </c>
      <c r="AB24" s="208">
        <v>8.9202850471000001</v>
      </c>
      <c r="AC24" s="208">
        <v>8.9712186072000009</v>
      </c>
      <c r="AD24" s="208">
        <v>9.2671734108999999</v>
      </c>
      <c r="AE24" s="208">
        <v>9.6400455718</v>
      </c>
      <c r="AF24" s="208">
        <v>10.089310232000001</v>
      </c>
      <c r="AG24" s="208">
        <v>10.036999509999999</v>
      </c>
      <c r="AH24" s="208">
        <v>9.9198674244999996</v>
      </c>
      <c r="AI24" s="208">
        <v>9.9166173087999994</v>
      </c>
      <c r="AJ24" s="208">
        <v>9.3899801871000008</v>
      </c>
      <c r="AK24" s="208">
        <v>9.1707748977999994</v>
      </c>
      <c r="AL24" s="208">
        <v>8.9560109197000006</v>
      </c>
      <c r="AM24" s="208">
        <v>8.9099152586999999</v>
      </c>
      <c r="AN24" s="208">
        <v>9.2798350603999999</v>
      </c>
      <c r="AO24" s="208">
        <v>9.1560076058999993</v>
      </c>
      <c r="AP24" s="208">
        <v>9.3724694032000002</v>
      </c>
      <c r="AQ24" s="208">
        <v>9.6466265275000005</v>
      </c>
      <c r="AR24" s="208">
        <v>10.167444583</v>
      </c>
      <c r="AS24" s="208">
        <v>10.322502585000001</v>
      </c>
      <c r="AT24" s="208">
        <v>10.152624677</v>
      </c>
      <c r="AU24" s="208">
        <v>10.121175744</v>
      </c>
      <c r="AV24" s="208">
        <v>9.76</v>
      </c>
      <c r="AW24" s="208">
        <v>9.4856870000000004</v>
      </c>
      <c r="AX24" s="208">
        <v>9.2543290000000002</v>
      </c>
      <c r="AY24" s="324">
        <v>9.1879050000000007</v>
      </c>
      <c r="AZ24" s="324">
        <v>9.5404979999999995</v>
      </c>
      <c r="BA24" s="324">
        <v>9.4418070000000007</v>
      </c>
      <c r="BB24" s="324">
        <v>9.6717549999999992</v>
      </c>
      <c r="BC24" s="324">
        <v>9.9454720000000005</v>
      </c>
      <c r="BD24" s="324">
        <v>10.470689999999999</v>
      </c>
      <c r="BE24" s="324">
        <v>10.57652</v>
      </c>
      <c r="BF24" s="324">
        <v>10.34887</v>
      </c>
      <c r="BG24" s="324">
        <v>10.32479</v>
      </c>
      <c r="BH24" s="324">
        <v>9.9008090000000006</v>
      </c>
      <c r="BI24" s="324">
        <v>9.5953979999999994</v>
      </c>
      <c r="BJ24" s="324">
        <v>9.3437920000000005</v>
      </c>
      <c r="BK24" s="324">
        <v>9.2842140000000004</v>
      </c>
      <c r="BL24" s="324">
        <v>9.6478599999999997</v>
      </c>
      <c r="BM24" s="324">
        <v>9.4837249999999997</v>
      </c>
      <c r="BN24" s="324">
        <v>9.6989459999999994</v>
      </c>
      <c r="BO24" s="324">
        <v>9.9475750000000005</v>
      </c>
      <c r="BP24" s="324">
        <v>10.458349999999999</v>
      </c>
      <c r="BQ24" s="324">
        <v>10.56124</v>
      </c>
      <c r="BR24" s="324">
        <v>10.33995</v>
      </c>
      <c r="BS24" s="324">
        <v>10.2882</v>
      </c>
      <c r="BT24" s="324">
        <v>9.8786749999999994</v>
      </c>
      <c r="BU24" s="324">
        <v>9.5948499999999992</v>
      </c>
      <c r="BV24" s="324">
        <v>9.3748389999999997</v>
      </c>
    </row>
    <row r="25" spans="1:74" ht="11.15" customHeight="1" x14ac:dyDescent="0.25">
      <c r="A25" s="119" t="s">
        <v>635</v>
      </c>
      <c r="B25" s="201" t="s">
        <v>441</v>
      </c>
      <c r="C25" s="208">
        <v>12.775239257000001</v>
      </c>
      <c r="D25" s="208">
        <v>12.792936924999999</v>
      </c>
      <c r="E25" s="208">
        <v>13.028551917</v>
      </c>
      <c r="F25" s="208">
        <v>13.023494317999999</v>
      </c>
      <c r="G25" s="208">
        <v>13.584921553999999</v>
      </c>
      <c r="H25" s="208">
        <v>15.242711383</v>
      </c>
      <c r="I25" s="208">
        <v>15.923991055</v>
      </c>
      <c r="J25" s="208">
        <v>16.336530929999999</v>
      </c>
      <c r="K25" s="208">
        <v>14.709594266</v>
      </c>
      <c r="L25" s="208">
        <v>15.047869337</v>
      </c>
      <c r="M25" s="208">
        <v>13.703727838000001</v>
      </c>
      <c r="N25" s="208">
        <v>13.261645355000001</v>
      </c>
      <c r="O25" s="208">
        <v>12.911320523000001</v>
      </c>
      <c r="P25" s="208">
        <v>13.023989509</v>
      </c>
      <c r="Q25" s="208">
        <v>12.80968296</v>
      </c>
      <c r="R25" s="208">
        <v>13.06359571</v>
      </c>
      <c r="S25" s="208">
        <v>13.635050548000001</v>
      </c>
      <c r="T25" s="208">
        <v>15.464039723999999</v>
      </c>
      <c r="U25" s="208">
        <v>16.159099424000001</v>
      </c>
      <c r="V25" s="208">
        <v>16.066681512999999</v>
      </c>
      <c r="W25" s="208">
        <v>16.255131692999999</v>
      </c>
      <c r="X25" s="208">
        <v>15.411523224</v>
      </c>
      <c r="Y25" s="208">
        <v>14.248738242</v>
      </c>
      <c r="Z25" s="208">
        <v>13.271224097999999</v>
      </c>
      <c r="AA25" s="208">
        <v>13.281972274999999</v>
      </c>
      <c r="AB25" s="208">
        <v>13.476176421</v>
      </c>
      <c r="AC25" s="208">
        <v>13.306090458</v>
      </c>
      <c r="AD25" s="208">
        <v>13.157424401</v>
      </c>
      <c r="AE25" s="208">
        <v>14.411673349000001</v>
      </c>
      <c r="AF25" s="208">
        <v>16.350916095999999</v>
      </c>
      <c r="AG25" s="208">
        <v>16.816324990999998</v>
      </c>
      <c r="AH25" s="208">
        <v>17.445836307</v>
      </c>
      <c r="AI25" s="208">
        <v>17.036475679999999</v>
      </c>
      <c r="AJ25" s="208">
        <v>15.989942981</v>
      </c>
      <c r="AK25" s="208">
        <v>14.752489200999999</v>
      </c>
      <c r="AL25" s="208">
        <v>14.067689441000001</v>
      </c>
      <c r="AM25" s="208">
        <v>14.057523336999999</v>
      </c>
      <c r="AN25" s="208">
        <v>14.536753125000001</v>
      </c>
      <c r="AO25" s="208">
        <v>14.907019765999999</v>
      </c>
      <c r="AP25" s="208">
        <v>15.31476631</v>
      </c>
      <c r="AQ25" s="208">
        <v>15.141922788</v>
      </c>
      <c r="AR25" s="208">
        <v>17.178630052999999</v>
      </c>
      <c r="AS25" s="208">
        <v>17.755568112999999</v>
      </c>
      <c r="AT25" s="208">
        <v>18.064403061</v>
      </c>
      <c r="AU25" s="208">
        <v>18.464303062999999</v>
      </c>
      <c r="AV25" s="208">
        <v>17.46</v>
      </c>
      <c r="AW25" s="208">
        <v>15.76385</v>
      </c>
      <c r="AX25" s="208">
        <v>15.040940000000001</v>
      </c>
      <c r="AY25" s="324">
        <v>15.18233</v>
      </c>
      <c r="AZ25" s="324">
        <v>15.652010000000001</v>
      </c>
      <c r="BA25" s="324">
        <v>16.328479999999999</v>
      </c>
      <c r="BB25" s="324">
        <v>16.911560000000001</v>
      </c>
      <c r="BC25" s="324">
        <v>16.706050000000001</v>
      </c>
      <c r="BD25" s="324">
        <v>18.907810000000001</v>
      </c>
      <c r="BE25" s="324">
        <v>19.329630000000002</v>
      </c>
      <c r="BF25" s="324">
        <v>19.60455</v>
      </c>
      <c r="BG25" s="324">
        <v>20.17304</v>
      </c>
      <c r="BH25" s="324">
        <v>18.941659999999999</v>
      </c>
      <c r="BI25" s="324">
        <v>17.197240000000001</v>
      </c>
      <c r="BJ25" s="324">
        <v>16.226389999999999</v>
      </c>
      <c r="BK25" s="324">
        <v>16.452259999999999</v>
      </c>
      <c r="BL25" s="324">
        <v>17.020199999999999</v>
      </c>
      <c r="BM25" s="324">
        <v>17.478829999999999</v>
      </c>
      <c r="BN25" s="324">
        <v>18.033580000000001</v>
      </c>
      <c r="BO25" s="324">
        <v>17.644210000000001</v>
      </c>
      <c r="BP25" s="324">
        <v>19.817969999999999</v>
      </c>
      <c r="BQ25" s="324">
        <v>20.050660000000001</v>
      </c>
      <c r="BR25" s="324">
        <v>20.16902</v>
      </c>
      <c r="BS25" s="324">
        <v>20.534479999999999</v>
      </c>
      <c r="BT25" s="324">
        <v>19.224039999999999</v>
      </c>
      <c r="BU25" s="324">
        <v>17.44941</v>
      </c>
      <c r="BV25" s="324">
        <v>16.504930000000002</v>
      </c>
    </row>
    <row r="26" spans="1:74" ht="11.15" customHeight="1" x14ac:dyDescent="0.25">
      <c r="A26" s="119" t="s">
        <v>636</v>
      </c>
      <c r="B26" s="201" t="s">
        <v>415</v>
      </c>
      <c r="C26" s="208">
        <v>10.49</v>
      </c>
      <c r="D26" s="208">
        <v>10.65</v>
      </c>
      <c r="E26" s="208">
        <v>10.51</v>
      </c>
      <c r="F26" s="208">
        <v>10.46</v>
      </c>
      <c r="G26" s="208">
        <v>10.51</v>
      </c>
      <c r="H26" s="208">
        <v>10.84</v>
      </c>
      <c r="I26" s="208">
        <v>11</v>
      </c>
      <c r="J26" s="208">
        <v>11.03</v>
      </c>
      <c r="K26" s="208">
        <v>10.72</v>
      </c>
      <c r="L26" s="208">
        <v>10.77</v>
      </c>
      <c r="M26" s="208">
        <v>10.54</v>
      </c>
      <c r="N26" s="208">
        <v>10.33</v>
      </c>
      <c r="O26" s="208">
        <v>10.3</v>
      </c>
      <c r="P26" s="208">
        <v>10.54</v>
      </c>
      <c r="Q26" s="208">
        <v>10.46</v>
      </c>
      <c r="R26" s="208">
        <v>10.52</v>
      </c>
      <c r="S26" s="208">
        <v>10.54</v>
      </c>
      <c r="T26" s="208">
        <v>10.9</v>
      </c>
      <c r="U26" s="208">
        <v>11.02</v>
      </c>
      <c r="V26" s="208">
        <v>11.02</v>
      </c>
      <c r="W26" s="208">
        <v>10.96</v>
      </c>
      <c r="X26" s="208">
        <v>10.74</v>
      </c>
      <c r="Y26" s="208">
        <v>10.57</v>
      </c>
      <c r="Z26" s="208">
        <v>10.32</v>
      </c>
      <c r="AA26" s="208">
        <v>10.18</v>
      </c>
      <c r="AB26" s="208">
        <v>10.3</v>
      </c>
      <c r="AC26" s="208">
        <v>10.34</v>
      </c>
      <c r="AD26" s="208">
        <v>10.37</v>
      </c>
      <c r="AE26" s="208">
        <v>10.4</v>
      </c>
      <c r="AF26" s="208">
        <v>10.89</v>
      </c>
      <c r="AG26" s="208">
        <v>10.84</v>
      </c>
      <c r="AH26" s="208">
        <v>10.9</v>
      </c>
      <c r="AI26" s="208">
        <v>11.02</v>
      </c>
      <c r="AJ26" s="208">
        <v>10.72</v>
      </c>
      <c r="AK26" s="208">
        <v>10.53</v>
      </c>
      <c r="AL26" s="208">
        <v>10.41</v>
      </c>
      <c r="AM26" s="208">
        <v>10.31</v>
      </c>
      <c r="AN26" s="208">
        <v>11.52</v>
      </c>
      <c r="AO26" s="208">
        <v>11.18</v>
      </c>
      <c r="AP26" s="208">
        <v>10.93</v>
      </c>
      <c r="AQ26" s="208">
        <v>10.9</v>
      </c>
      <c r="AR26" s="208">
        <v>11.34</v>
      </c>
      <c r="AS26" s="208">
        <v>11.57</v>
      </c>
      <c r="AT26" s="208">
        <v>11.61</v>
      </c>
      <c r="AU26" s="208">
        <v>11.76</v>
      </c>
      <c r="AV26" s="208">
        <v>11.56</v>
      </c>
      <c r="AW26" s="208">
        <v>11.091609999999999</v>
      </c>
      <c r="AX26" s="208">
        <v>11.02854</v>
      </c>
      <c r="AY26" s="324">
        <v>10.86862</v>
      </c>
      <c r="AZ26" s="324">
        <v>12.0436</v>
      </c>
      <c r="BA26" s="324">
        <v>11.81607</v>
      </c>
      <c r="BB26" s="324">
        <v>11.48207</v>
      </c>
      <c r="BC26" s="324">
        <v>11.37998</v>
      </c>
      <c r="BD26" s="324">
        <v>11.806190000000001</v>
      </c>
      <c r="BE26" s="324">
        <v>11.94783</v>
      </c>
      <c r="BF26" s="324">
        <v>11.92348</v>
      </c>
      <c r="BG26" s="324">
        <v>12.063610000000001</v>
      </c>
      <c r="BH26" s="324">
        <v>11.8308</v>
      </c>
      <c r="BI26" s="324">
        <v>11.41728</v>
      </c>
      <c r="BJ26" s="324">
        <v>11.252829999999999</v>
      </c>
      <c r="BK26" s="324">
        <v>11.110580000000001</v>
      </c>
      <c r="BL26" s="324">
        <v>12.343629999999999</v>
      </c>
      <c r="BM26" s="324">
        <v>11.949210000000001</v>
      </c>
      <c r="BN26" s="324">
        <v>11.607860000000001</v>
      </c>
      <c r="BO26" s="324">
        <v>11.50193</v>
      </c>
      <c r="BP26" s="324">
        <v>11.959059999999999</v>
      </c>
      <c r="BQ26" s="324">
        <v>12.08996</v>
      </c>
      <c r="BR26" s="324">
        <v>12.08085</v>
      </c>
      <c r="BS26" s="324">
        <v>12.192299999999999</v>
      </c>
      <c r="BT26" s="324">
        <v>11.948090000000001</v>
      </c>
      <c r="BU26" s="324">
        <v>11.48931</v>
      </c>
      <c r="BV26" s="324">
        <v>11.288729999999999</v>
      </c>
    </row>
    <row r="27" spans="1:74" ht="11.15" customHeight="1" x14ac:dyDescent="0.25">
      <c r="A27" s="119"/>
      <c r="B27" s="122" t="s">
        <v>29</v>
      </c>
      <c r="C27" s="441"/>
      <c r="D27" s="441"/>
      <c r="E27" s="441"/>
      <c r="F27" s="441"/>
      <c r="G27" s="441"/>
      <c r="H27" s="441"/>
      <c r="I27" s="441"/>
      <c r="J27" s="441"/>
      <c r="K27" s="441"/>
      <c r="L27" s="441"/>
      <c r="M27" s="441"/>
      <c r="N27" s="441"/>
      <c r="O27" s="441"/>
      <c r="P27" s="441"/>
      <c r="Q27" s="441"/>
      <c r="R27" s="441"/>
      <c r="S27" s="441"/>
      <c r="T27" s="441"/>
      <c r="U27" s="441"/>
      <c r="V27" s="441"/>
      <c r="W27" s="441"/>
      <c r="X27" s="441"/>
      <c r="Y27" s="441"/>
      <c r="Z27" s="441"/>
      <c r="AA27" s="441"/>
      <c r="AB27" s="441"/>
      <c r="AC27" s="441"/>
      <c r="AD27" s="441"/>
      <c r="AE27" s="441"/>
      <c r="AF27" s="441"/>
      <c r="AG27" s="441"/>
      <c r="AH27" s="441"/>
      <c r="AI27" s="441"/>
      <c r="AJ27" s="441"/>
      <c r="AK27" s="441"/>
      <c r="AL27" s="441"/>
      <c r="AM27" s="441"/>
      <c r="AN27" s="441"/>
      <c r="AO27" s="441"/>
      <c r="AP27" s="441"/>
      <c r="AQ27" s="441"/>
      <c r="AR27" s="441"/>
      <c r="AS27" s="441"/>
      <c r="AT27" s="441"/>
      <c r="AU27" s="441"/>
      <c r="AV27" s="441"/>
      <c r="AW27" s="441"/>
      <c r="AX27" s="441"/>
      <c r="AY27" s="442"/>
      <c r="AZ27" s="442"/>
      <c r="BA27" s="442"/>
      <c r="BB27" s="442"/>
      <c r="BC27" s="442"/>
      <c r="BD27" s="442"/>
      <c r="BE27" s="442"/>
      <c r="BF27" s="442"/>
      <c r="BG27" s="442"/>
      <c r="BH27" s="442"/>
      <c r="BI27" s="442"/>
      <c r="BJ27" s="442"/>
      <c r="BK27" s="442"/>
      <c r="BL27" s="442"/>
      <c r="BM27" s="442"/>
      <c r="BN27" s="442"/>
      <c r="BO27" s="442"/>
      <c r="BP27" s="442"/>
      <c r="BQ27" s="442"/>
      <c r="BR27" s="442"/>
      <c r="BS27" s="442"/>
      <c r="BT27" s="442"/>
      <c r="BU27" s="442"/>
      <c r="BV27" s="442"/>
    </row>
    <row r="28" spans="1:74" ht="11.15" customHeight="1" x14ac:dyDescent="0.25">
      <c r="A28" s="119" t="s">
        <v>637</v>
      </c>
      <c r="B28" s="199" t="s">
        <v>434</v>
      </c>
      <c r="C28" s="208">
        <v>13.743459837</v>
      </c>
      <c r="D28" s="208">
        <v>13.987010441000001</v>
      </c>
      <c r="E28" s="208">
        <v>13.037393857</v>
      </c>
      <c r="F28" s="208">
        <v>12.974206239000001</v>
      </c>
      <c r="G28" s="208">
        <v>12.691192719</v>
      </c>
      <c r="H28" s="208">
        <v>13.178389618000001</v>
      </c>
      <c r="I28" s="208">
        <v>13.112714295</v>
      </c>
      <c r="J28" s="208">
        <v>13.028683445</v>
      </c>
      <c r="K28" s="208">
        <v>13.134027527000001</v>
      </c>
      <c r="L28" s="208">
        <v>12.898097559</v>
      </c>
      <c r="M28" s="208">
        <v>13.044944564</v>
      </c>
      <c r="N28" s="208">
        <v>13.610097356000001</v>
      </c>
      <c r="O28" s="208">
        <v>13.439342194</v>
      </c>
      <c r="P28" s="208">
        <v>14.068303342</v>
      </c>
      <c r="Q28" s="208">
        <v>13.454841027000001</v>
      </c>
      <c r="R28" s="208">
        <v>13.185185892</v>
      </c>
      <c r="S28" s="208">
        <v>12.584726184999999</v>
      </c>
      <c r="T28" s="208">
        <v>13.152950235</v>
      </c>
      <c r="U28" s="208">
        <v>12.77394</v>
      </c>
      <c r="V28" s="208">
        <v>12.716706287999999</v>
      </c>
      <c r="W28" s="208">
        <v>12.923197577</v>
      </c>
      <c r="X28" s="208">
        <v>12.512631208</v>
      </c>
      <c r="Y28" s="208">
        <v>13.181720771</v>
      </c>
      <c r="Z28" s="208">
        <v>13.055725718</v>
      </c>
      <c r="AA28" s="208">
        <v>13.217267387</v>
      </c>
      <c r="AB28" s="208">
        <v>13.096735646000001</v>
      </c>
      <c r="AC28" s="208">
        <v>12.847841194000001</v>
      </c>
      <c r="AD28" s="208">
        <v>12.859046425000001</v>
      </c>
      <c r="AE28" s="208">
        <v>13.03534368</v>
      </c>
      <c r="AF28" s="208">
        <v>12.823530775</v>
      </c>
      <c r="AG28" s="208">
        <v>13.087591976000001</v>
      </c>
      <c r="AH28" s="208">
        <v>13.040714662999999</v>
      </c>
      <c r="AI28" s="208">
        <v>12.802897241</v>
      </c>
      <c r="AJ28" s="208">
        <v>12.516286856000001</v>
      </c>
      <c r="AK28" s="208">
        <v>12.562359388999999</v>
      </c>
      <c r="AL28" s="208">
        <v>12.713910773</v>
      </c>
      <c r="AM28" s="208">
        <v>13.097707086</v>
      </c>
      <c r="AN28" s="208">
        <v>13.932625218</v>
      </c>
      <c r="AO28" s="208">
        <v>13.443835675000001</v>
      </c>
      <c r="AP28" s="208">
        <v>12.653304486</v>
      </c>
      <c r="AQ28" s="208">
        <v>12.801391924000001</v>
      </c>
      <c r="AR28" s="208">
        <v>13.42987456</v>
      </c>
      <c r="AS28" s="208">
        <v>13.619985904</v>
      </c>
      <c r="AT28" s="208">
        <v>13.552879331</v>
      </c>
      <c r="AU28" s="208">
        <v>13.879211744999999</v>
      </c>
      <c r="AV28" s="208">
        <v>13.89</v>
      </c>
      <c r="AW28" s="208">
        <v>13.708740000000001</v>
      </c>
      <c r="AX28" s="208">
        <v>13.70026</v>
      </c>
      <c r="AY28" s="324">
        <v>13.98551</v>
      </c>
      <c r="AZ28" s="324">
        <v>14.79345</v>
      </c>
      <c r="BA28" s="324">
        <v>14.17498</v>
      </c>
      <c r="BB28" s="324">
        <v>13.272539999999999</v>
      </c>
      <c r="BC28" s="324">
        <v>13.377549999999999</v>
      </c>
      <c r="BD28" s="324">
        <v>13.99356</v>
      </c>
      <c r="BE28" s="324">
        <v>14.161519999999999</v>
      </c>
      <c r="BF28" s="324">
        <v>14.0662</v>
      </c>
      <c r="BG28" s="324">
        <v>14.378539999999999</v>
      </c>
      <c r="BH28" s="324">
        <v>14.34286</v>
      </c>
      <c r="BI28" s="324">
        <v>14.112579999999999</v>
      </c>
      <c r="BJ28" s="324">
        <v>14.060230000000001</v>
      </c>
      <c r="BK28" s="324">
        <v>14.31138</v>
      </c>
      <c r="BL28" s="324">
        <v>15.09796</v>
      </c>
      <c r="BM28" s="324">
        <v>14.433540000000001</v>
      </c>
      <c r="BN28" s="324">
        <v>13.487959999999999</v>
      </c>
      <c r="BO28" s="324">
        <v>13.568960000000001</v>
      </c>
      <c r="BP28" s="324">
        <v>14.165330000000001</v>
      </c>
      <c r="BQ28" s="324">
        <v>14.3049</v>
      </c>
      <c r="BR28" s="324">
        <v>14.186450000000001</v>
      </c>
      <c r="BS28" s="324">
        <v>14.48842</v>
      </c>
      <c r="BT28" s="324">
        <v>14.446630000000001</v>
      </c>
      <c r="BU28" s="324">
        <v>14.21532</v>
      </c>
      <c r="BV28" s="324">
        <v>14.16774</v>
      </c>
    </row>
    <row r="29" spans="1:74" ht="11.15" customHeight="1" x14ac:dyDescent="0.25">
      <c r="A29" s="119" t="s">
        <v>638</v>
      </c>
      <c r="B29" s="184" t="s">
        <v>467</v>
      </c>
      <c r="C29" s="208">
        <v>7.7015788498999997</v>
      </c>
      <c r="D29" s="208">
        <v>7.4247497699</v>
      </c>
      <c r="E29" s="208">
        <v>6.6332644272000003</v>
      </c>
      <c r="F29" s="208">
        <v>6.6897881906999999</v>
      </c>
      <c r="G29" s="208">
        <v>6.9264165220000002</v>
      </c>
      <c r="H29" s="208">
        <v>6.9221354017000003</v>
      </c>
      <c r="I29" s="208">
        <v>6.9547638714</v>
      </c>
      <c r="J29" s="208">
        <v>6.9322286193</v>
      </c>
      <c r="K29" s="208">
        <v>6.8551611817999998</v>
      </c>
      <c r="L29" s="208">
        <v>6.8860219965000002</v>
      </c>
      <c r="M29" s="208">
        <v>6.8106240491000003</v>
      </c>
      <c r="N29" s="208">
        <v>6.7859536605999997</v>
      </c>
      <c r="O29" s="208">
        <v>6.8247028936999996</v>
      </c>
      <c r="P29" s="208">
        <v>6.7358529864000003</v>
      </c>
      <c r="Q29" s="208">
        <v>6.6847739223999998</v>
      </c>
      <c r="R29" s="208">
        <v>6.5749873887000003</v>
      </c>
      <c r="S29" s="208">
        <v>6.6665550702000003</v>
      </c>
      <c r="T29" s="208">
        <v>6.3772597325999998</v>
      </c>
      <c r="U29" s="208">
        <v>6.5736319956999996</v>
      </c>
      <c r="V29" s="208">
        <v>6.6527027404999997</v>
      </c>
      <c r="W29" s="208">
        <v>6.4761132020999996</v>
      </c>
      <c r="X29" s="208">
        <v>6.4504799661999996</v>
      </c>
      <c r="Y29" s="208">
        <v>6.4040350673999997</v>
      </c>
      <c r="Z29" s="208">
        <v>6.4378547831999997</v>
      </c>
      <c r="AA29" s="208">
        <v>6.4270655356999997</v>
      </c>
      <c r="AB29" s="208">
        <v>6.4813402352000002</v>
      </c>
      <c r="AC29" s="208">
        <v>6.3032138796000003</v>
      </c>
      <c r="AD29" s="208">
        <v>6.3328181225</v>
      </c>
      <c r="AE29" s="208">
        <v>6.3648522463999999</v>
      </c>
      <c r="AF29" s="208">
        <v>6.4174307717000003</v>
      </c>
      <c r="AG29" s="208">
        <v>6.4847160788</v>
      </c>
      <c r="AH29" s="208">
        <v>6.4197455364999998</v>
      </c>
      <c r="AI29" s="208">
        <v>6.3974225639000002</v>
      </c>
      <c r="AJ29" s="208">
        <v>6.2597208706999998</v>
      </c>
      <c r="AK29" s="208">
        <v>6.2859094853000004</v>
      </c>
      <c r="AL29" s="208">
        <v>6.3420104778999997</v>
      </c>
      <c r="AM29" s="208">
        <v>6.3270179815000001</v>
      </c>
      <c r="AN29" s="208">
        <v>6.7199069193999996</v>
      </c>
      <c r="AO29" s="208">
        <v>6.5103859584999997</v>
      </c>
      <c r="AP29" s="208">
        <v>6.3683089489000002</v>
      </c>
      <c r="AQ29" s="208">
        <v>6.5372591696000004</v>
      </c>
      <c r="AR29" s="208">
        <v>6.8664979910000001</v>
      </c>
      <c r="AS29" s="208">
        <v>7.1885811344999997</v>
      </c>
      <c r="AT29" s="208">
        <v>7.2660341662999999</v>
      </c>
      <c r="AU29" s="208">
        <v>7.3152301546</v>
      </c>
      <c r="AV29" s="208">
        <v>7.23</v>
      </c>
      <c r="AW29" s="208">
        <v>6.9364670000000004</v>
      </c>
      <c r="AX29" s="208">
        <v>6.5027679999999997</v>
      </c>
      <c r="AY29" s="324">
        <v>6.4917959999999999</v>
      </c>
      <c r="AZ29" s="324">
        <v>6.5054860000000003</v>
      </c>
      <c r="BA29" s="324">
        <v>6.6312540000000002</v>
      </c>
      <c r="BB29" s="324">
        <v>6.4752390000000002</v>
      </c>
      <c r="BC29" s="324">
        <v>6.5841760000000003</v>
      </c>
      <c r="BD29" s="324">
        <v>6.8404800000000003</v>
      </c>
      <c r="BE29" s="324">
        <v>7.1328009999999997</v>
      </c>
      <c r="BF29" s="324">
        <v>7.0895760000000001</v>
      </c>
      <c r="BG29" s="324">
        <v>7.0519790000000002</v>
      </c>
      <c r="BH29" s="324">
        <v>6.7521599999999999</v>
      </c>
      <c r="BI29" s="324">
        <v>6.4599609999999998</v>
      </c>
      <c r="BJ29" s="324">
        <v>6.342632</v>
      </c>
      <c r="BK29" s="324">
        <v>6.3398050000000001</v>
      </c>
      <c r="BL29" s="324">
        <v>6.3453609999999996</v>
      </c>
      <c r="BM29" s="324">
        <v>6.4728500000000002</v>
      </c>
      <c r="BN29" s="324">
        <v>6.3189890000000002</v>
      </c>
      <c r="BO29" s="324">
        <v>6.4109889999999998</v>
      </c>
      <c r="BP29" s="324">
        <v>6.6867450000000002</v>
      </c>
      <c r="BQ29" s="324">
        <v>6.9484219999999999</v>
      </c>
      <c r="BR29" s="324">
        <v>6.9053620000000002</v>
      </c>
      <c r="BS29" s="324">
        <v>6.8429909999999996</v>
      </c>
      <c r="BT29" s="324">
        <v>6.5679829999999999</v>
      </c>
      <c r="BU29" s="324">
        <v>6.3029190000000002</v>
      </c>
      <c r="BV29" s="324">
        <v>6.2063839999999999</v>
      </c>
    </row>
    <row r="30" spans="1:74" ht="11.15" customHeight="1" x14ac:dyDescent="0.25">
      <c r="A30" s="119" t="s">
        <v>639</v>
      </c>
      <c r="B30" s="199" t="s">
        <v>435</v>
      </c>
      <c r="C30" s="208">
        <v>7.4038972962000003</v>
      </c>
      <c r="D30" s="208">
        <v>7.1158958564999999</v>
      </c>
      <c r="E30" s="208">
        <v>6.9322158692000002</v>
      </c>
      <c r="F30" s="208">
        <v>7.0171455253000001</v>
      </c>
      <c r="G30" s="208">
        <v>7.0336994200999996</v>
      </c>
      <c r="H30" s="208">
        <v>7.063906792</v>
      </c>
      <c r="I30" s="208">
        <v>7.1323499839000002</v>
      </c>
      <c r="J30" s="208">
        <v>7.0649102207999999</v>
      </c>
      <c r="K30" s="208">
        <v>7.0201144563</v>
      </c>
      <c r="L30" s="208">
        <v>7.1197258566999997</v>
      </c>
      <c r="M30" s="208">
        <v>7.1006128182000001</v>
      </c>
      <c r="N30" s="208">
        <v>7.2444218226999997</v>
      </c>
      <c r="O30" s="208">
        <v>7.0625762889999999</v>
      </c>
      <c r="P30" s="208">
        <v>7.1329968091999998</v>
      </c>
      <c r="Q30" s="208">
        <v>7.1024958488000003</v>
      </c>
      <c r="R30" s="208">
        <v>7.0157824004</v>
      </c>
      <c r="S30" s="208">
        <v>6.8490332557000002</v>
      </c>
      <c r="T30" s="208">
        <v>6.8851072340000004</v>
      </c>
      <c r="U30" s="208">
        <v>6.9438229576000001</v>
      </c>
      <c r="V30" s="208">
        <v>6.8705991872999999</v>
      </c>
      <c r="W30" s="208">
        <v>6.7406217714999999</v>
      </c>
      <c r="X30" s="208">
        <v>6.8926803061999999</v>
      </c>
      <c r="Y30" s="208">
        <v>6.8160542882000001</v>
      </c>
      <c r="Z30" s="208">
        <v>6.6069096498000004</v>
      </c>
      <c r="AA30" s="208">
        <v>6.6578068922</v>
      </c>
      <c r="AB30" s="208">
        <v>6.6908738697999999</v>
      </c>
      <c r="AC30" s="208">
        <v>6.5287158402000003</v>
      </c>
      <c r="AD30" s="208">
        <v>6.7975839215000002</v>
      </c>
      <c r="AE30" s="208">
        <v>6.8242303160000004</v>
      </c>
      <c r="AF30" s="208">
        <v>6.9815446275999999</v>
      </c>
      <c r="AG30" s="208">
        <v>6.9892020386000002</v>
      </c>
      <c r="AH30" s="208">
        <v>6.8269002636999998</v>
      </c>
      <c r="AI30" s="208">
        <v>6.8003334860000004</v>
      </c>
      <c r="AJ30" s="208">
        <v>6.7730877098000004</v>
      </c>
      <c r="AK30" s="208">
        <v>6.6938937074</v>
      </c>
      <c r="AL30" s="208">
        <v>6.7527188794999997</v>
      </c>
      <c r="AM30" s="208">
        <v>6.6440737333</v>
      </c>
      <c r="AN30" s="208">
        <v>7.3778571930999997</v>
      </c>
      <c r="AO30" s="208">
        <v>6.9099654304999998</v>
      </c>
      <c r="AP30" s="208">
        <v>6.7970407252999996</v>
      </c>
      <c r="AQ30" s="208">
        <v>6.8811727921000001</v>
      </c>
      <c r="AR30" s="208">
        <v>7.2091136238000004</v>
      </c>
      <c r="AS30" s="208">
        <v>7.3420471588999998</v>
      </c>
      <c r="AT30" s="208">
        <v>7.3644160355999997</v>
      </c>
      <c r="AU30" s="208">
        <v>7.4972509827999998</v>
      </c>
      <c r="AV30" s="208">
        <v>7.72</v>
      </c>
      <c r="AW30" s="208">
        <v>7.4838839999999998</v>
      </c>
      <c r="AX30" s="208">
        <v>7.1321219999999999</v>
      </c>
      <c r="AY30" s="324">
        <v>6.9589020000000001</v>
      </c>
      <c r="AZ30" s="324">
        <v>7.2460079999999998</v>
      </c>
      <c r="BA30" s="324">
        <v>7.1828599999999998</v>
      </c>
      <c r="BB30" s="324">
        <v>7.0067870000000001</v>
      </c>
      <c r="BC30" s="324">
        <v>7.0609109999999999</v>
      </c>
      <c r="BD30" s="324">
        <v>7.3542560000000003</v>
      </c>
      <c r="BE30" s="324">
        <v>7.458501</v>
      </c>
      <c r="BF30" s="324">
        <v>7.4071569999999998</v>
      </c>
      <c r="BG30" s="324">
        <v>7.452718</v>
      </c>
      <c r="BH30" s="324">
        <v>7.5304929999999999</v>
      </c>
      <c r="BI30" s="324">
        <v>7.2730560000000004</v>
      </c>
      <c r="BJ30" s="324">
        <v>7.1662819999999998</v>
      </c>
      <c r="BK30" s="324">
        <v>7.0386369999999996</v>
      </c>
      <c r="BL30" s="324">
        <v>7.3311489999999999</v>
      </c>
      <c r="BM30" s="324">
        <v>7.2381779999999996</v>
      </c>
      <c r="BN30" s="324">
        <v>7.0609700000000002</v>
      </c>
      <c r="BO30" s="324">
        <v>7.1023899999999998</v>
      </c>
      <c r="BP30" s="324">
        <v>7.4046000000000003</v>
      </c>
      <c r="BQ30" s="324">
        <v>7.5066350000000002</v>
      </c>
      <c r="BR30" s="324">
        <v>7.4558140000000002</v>
      </c>
      <c r="BS30" s="324">
        <v>7.4858289999999998</v>
      </c>
      <c r="BT30" s="324">
        <v>7.5598999999999998</v>
      </c>
      <c r="BU30" s="324">
        <v>7.319744</v>
      </c>
      <c r="BV30" s="324">
        <v>7.2286320000000002</v>
      </c>
    </row>
    <row r="31" spans="1:74" ht="11.15" customHeight="1" x14ac:dyDescent="0.25">
      <c r="A31" s="119" t="s">
        <v>640</v>
      </c>
      <c r="B31" s="199" t="s">
        <v>436</v>
      </c>
      <c r="C31" s="208">
        <v>6.8690717096</v>
      </c>
      <c r="D31" s="208">
        <v>7.0549150577999997</v>
      </c>
      <c r="E31" s="208">
        <v>6.9788118078999997</v>
      </c>
      <c r="F31" s="208">
        <v>6.7386380810000004</v>
      </c>
      <c r="G31" s="208">
        <v>7.1789870447000004</v>
      </c>
      <c r="H31" s="208">
        <v>7.9058580155999998</v>
      </c>
      <c r="I31" s="208">
        <v>8.1680137433999995</v>
      </c>
      <c r="J31" s="208">
        <v>7.9233628528000004</v>
      </c>
      <c r="K31" s="208">
        <v>7.7044271603999999</v>
      </c>
      <c r="L31" s="208">
        <v>6.9565736746000004</v>
      </c>
      <c r="M31" s="208">
        <v>6.8587843203999999</v>
      </c>
      <c r="N31" s="208">
        <v>6.7425682765000001</v>
      </c>
      <c r="O31" s="208">
        <v>6.7848683479999998</v>
      </c>
      <c r="P31" s="208">
        <v>7.1597665146000002</v>
      </c>
      <c r="Q31" s="208">
        <v>7.2357136223999996</v>
      </c>
      <c r="R31" s="208">
        <v>6.7911945580999999</v>
      </c>
      <c r="S31" s="208">
        <v>7.0706599115</v>
      </c>
      <c r="T31" s="208">
        <v>7.8203868977999997</v>
      </c>
      <c r="U31" s="208">
        <v>8.024391026</v>
      </c>
      <c r="V31" s="208">
        <v>8.0607112675000003</v>
      </c>
      <c r="W31" s="208">
        <v>7.7760219996000002</v>
      </c>
      <c r="X31" s="208">
        <v>6.9746376640000003</v>
      </c>
      <c r="Y31" s="208">
        <v>6.7401846263999996</v>
      </c>
      <c r="Z31" s="208">
        <v>6.6376029024000003</v>
      </c>
      <c r="AA31" s="208">
        <v>6.7198545871000004</v>
      </c>
      <c r="AB31" s="208">
        <v>6.8608327616000002</v>
      </c>
      <c r="AC31" s="208">
        <v>7.0266901168000002</v>
      </c>
      <c r="AD31" s="208">
        <v>6.9402286843000001</v>
      </c>
      <c r="AE31" s="208">
        <v>7.0957065009000004</v>
      </c>
      <c r="AF31" s="208">
        <v>7.5854529225</v>
      </c>
      <c r="AG31" s="208">
        <v>7.9831805633000004</v>
      </c>
      <c r="AH31" s="208">
        <v>7.7860921724000001</v>
      </c>
      <c r="AI31" s="208">
        <v>7.4948935853999998</v>
      </c>
      <c r="AJ31" s="208">
        <v>6.7182768771000001</v>
      </c>
      <c r="AK31" s="208">
        <v>6.5305261128999996</v>
      </c>
      <c r="AL31" s="208">
        <v>6.4075210440000001</v>
      </c>
      <c r="AM31" s="208">
        <v>6.5290727887999997</v>
      </c>
      <c r="AN31" s="208">
        <v>7.6810016797999996</v>
      </c>
      <c r="AO31" s="208">
        <v>6.7382413541000004</v>
      </c>
      <c r="AP31" s="208">
        <v>6.9965906201000001</v>
      </c>
      <c r="AQ31" s="208">
        <v>6.8544846330000002</v>
      </c>
      <c r="AR31" s="208">
        <v>8.0208553963</v>
      </c>
      <c r="AS31" s="208">
        <v>8.0454082891999992</v>
      </c>
      <c r="AT31" s="208">
        <v>7.9825378876000004</v>
      </c>
      <c r="AU31" s="208">
        <v>7.9741432231999996</v>
      </c>
      <c r="AV31" s="208">
        <v>7.15</v>
      </c>
      <c r="AW31" s="208">
        <v>6.8732980000000001</v>
      </c>
      <c r="AX31" s="208">
        <v>6.5735150000000004</v>
      </c>
      <c r="AY31" s="324">
        <v>6.6951830000000001</v>
      </c>
      <c r="AZ31" s="324">
        <v>7.2939340000000001</v>
      </c>
      <c r="BA31" s="324">
        <v>6.9329619999999998</v>
      </c>
      <c r="BB31" s="324">
        <v>7.1705949999999996</v>
      </c>
      <c r="BC31" s="324">
        <v>7.0107410000000003</v>
      </c>
      <c r="BD31" s="324">
        <v>8.1692280000000004</v>
      </c>
      <c r="BE31" s="324">
        <v>8.2015849999999997</v>
      </c>
      <c r="BF31" s="324">
        <v>8.0933240000000009</v>
      </c>
      <c r="BG31" s="324">
        <v>7.9899940000000003</v>
      </c>
      <c r="BH31" s="324">
        <v>7.1221170000000003</v>
      </c>
      <c r="BI31" s="324">
        <v>6.847048</v>
      </c>
      <c r="BJ31" s="324">
        <v>6.6696850000000003</v>
      </c>
      <c r="BK31" s="324">
        <v>6.8031490000000003</v>
      </c>
      <c r="BL31" s="324">
        <v>7.4198579999999996</v>
      </c>
      <c r="BM31" s="324">
        <v>7.0361969999999996</v>
      </c>
      <c r="BN31" s="324">
        <v>7.2752400000000002</v>
      </c>
      <c r="BO31" s="324">
        <v>7.1105840000000002</v>
      </c>
      <c r="BP31" s="324">
        <v>8.2862290000000005</v>
      </c>
      <c r="BQ31" s="324">
        <v>8.3145939999999996</v>
      </c>
      <c r="BR31" s="324">
        <v>8.2098320000000005</v>
      </c>
      <c r="BS31" s="324">
        <v>8.097296</v>
      </c>
      <c r="BT31" s="324">
        <v>7.2037829999999996</v>
      </c>
      <c r="BU31" s="324">
        <v>6.9471559999999997</v>
      </c>
      <c r="BV31" s="324">
        <v>6.7764189999999997</v>
      </c>
    </row>
    <row r="32" spans="1:74" ht="11.15" customHeight="1" x14ac:dyDescent="0.25">
      <c r="A32" s="119" t="s">
        <v>641</v>
      </c>
      <c r="B32" s="199" t="s">
        <v>437</v>
      </c>
      <c r="C32" s="208">
        <v>7.0003253875000002</v>
      </c>
      <c r="D32" s="208">
        <v>6.4437217431000002</v>
      </c>
      <c r="E32" s="208">
        <v>6.2580873235999999</v>
      </c>
      <c r="F32" s="208">
        <v>6.327934409</v>
      </c>
      <c r="G32" s="208">
        <v>6.2831371840000001</v>
      </c>
      <c r="H32" s="208">
        <v>6.6677145532999997</v>
      </c>
      <c r="I32" s="208">
        <v>6.7696614496</v>
      </c>
      <c r="J32" s="208">
        <v>6.4907889610999998</v>
      </c>
      <c r="K32" s="208">
        <v>6.6885250873000004</v>
      </c>
      <c r="L32" s="208">
        <v>6.2597714393999997</v>
      </c>
      <c r="M32" s="208">
        <v>6.7000793882999998</v>
      </c>
      <c r="N32" s="208">
        <v>6.3344873702999998</v>
      </c>
      <c r="O32" s="208">
        <v>6.3210427455999998</v>
      </c>
      <c r="P32" s="208">
        <v>6.3504755503999997</v>
      </c>
      <c r="Q32" s="208">
        <v>6.4437087755000002</v>
      </c>
      <c r="R32" s="208">
        <v>6.1866098025999996</v>
      </c>
      <c r="S32" s="208">
        <v>6.4082874784000001</v>
      </c>
      <c r="T32" s="208">
        <v>6.5961273636</v>
      </c>
      <c r="U32" s="208">
        <v>6.9676986352999997</v>
      </c>
      <c r="V32" s="208">
        <v>6.8968676036999996</v>
      </c>
      <c r="W32" s="208">
        <v>6.7181707455000002</v>
      </c>
      <c r="X32" s="208">
        <v>6.4200288328999999</v>
      </c>
      <c r="Y32" s="208">
        <v>6.3989092447000004</v>
      </c>
      <c r="Z32" s="208">
        <v>6.1347557003000004</v>
      </c>
      <c r="AA32" s="208">
        <v>6.0515661856999996</v>
      </c>
      <c r="AB32" s="208">
        <v>6.1468225091999997</v>
      </c>
      <c r="AC32" s="208">
        <v>5.9809495596</v>
      </c>
      <c r="AD32" s="208">
        <v>6.2340350358999999</v>
      </c>
      <c r="AE32" s="208">
        <v>5.9003762639000001</v>
      </c>
      <c r="AF32" s="208">
        <v>6.3737728657000003</v>
      </c>
      <c r="AG32" s="208">
        <v>6.6941014761000002</v>
      </c>
      <c r="AH32" s="208">
        <v>6.4365569173999999</v>
      </c>
      <c r="AI32" s="208">
        <v>6.5947067642999997</v>
      </c>
      <c r="AJ32" s="208">
        <v>6.1771795300000001</v>
      </c>
      <c r="AK32" s="208">
        <v>6.0052619374000002</v>
      </c>
      <c r="AL32" s="208">
        <v>6.3695819271999996</v>
      </c>
      <c r="AM32" s="208">
        <v>5.9979827737000004</v>
      </c>
      <c r="AN32" s="208">
        <v>6.5615846659999999</v>
      </c>
      <c r="AO32" s="208">
        <v>6.1730139224</v>
      </c>
      <c r="AP32" s="208">
        <v>6.0934180288000004</v>
      </c>
      <c r="AQ32" s="208">
        <v>6.3254922039999997</v>
      </c>
      <c r="AR32" s="208">
        <v>6.4910657892000003</v>
      </c>
      <c r="AS32" s="208">
        <v>6.9358362704000003</v>
      </c>
      <c r="AT32" s="208">
        <v>7.0827348098999998</v>
      </c>
      <c r="AU32" s="208">
        <v>7.1415451717999998</v>
      </c>
      <c r="AV32" s="208">
        <v>6.95</v>
      </c>
      <c r="AW32" s="208">
        <v>6.3667590000000001</v>
      </c>
      <c r="AX32" s="208">
        <v>6.6489510000000003</v>
      </c>
      <c r="AY32" s="324">
        <v>6.2044389999999998</v>
      </c>
      <c r="AZ32" s="324">
        <v>6.6532169999999997</v>
      </c>
      <c r="BA32" s="324">
        <v>6.4118680000000001</v>
      </c>
      <c r="BB32" s="324">
        <v>6.3059289999999999</v>
      </c>
      <c r="BC32" s="324">
        <v>6.5064109999999999</v>
      </c>
      <c r="BD32" s="324">
        <v>6.5379800000000001</v>
      </c>
      <c r="BE32" s="324">
        <v>7.0009990000000002</v>
      </c>
      <c r="BF32" s="324">
        <v>7.0711409999999999</v>
      </c>
      <c r="BG32" s="324">
        <v>7.1022920000000003</v>
      </c>
      <c r="BH32" s="324">
        <v>6.773301</v>
      </c>
      <c r="BI32" s="324">
        <v>6.2182839999999997</v>
      </c>
      <c r="BJ32" s="324">
        <v>6.6214399999999998</v>
      </c>
      <c r="BK32" s="324">
        <v>6.229495</v>
      </c>
      <c r="BL32" s="324">
        <v>6.6757869999999997</v>
      </c>
      <c r="BM32" s="324">
        <v>6.4072310000000003</v>
      </c>
      <c r="BN32" s="324">
        <v>6.2859100000000003</v>
      </c>
      <c r="BO32" s="324">
        <v>6.4805710000000003</v>
      </c>
      <c r="BP32" s="324">
        <v>6.5074829999999997</v>
      </c>
      <c r="BQ32" s="324">
        <v>6.9574309999999997</v>
      </c>
      <c r="BR32" s="324">
        <v>7.0336689999999997</v>
      </c>
      <c r="BS32" s="324">
        <v>7.0833680000000001</v>
      </c>
      <c r="BT32" s="324">
        <v>6.755871</v>
      </c>
      <c r="BU32" s="324">
        <v>6.2032309999999997</v>
      </c>
      <c r="BV32" s="324">
        <v>6.612857</v>
      </c>
    </row>
    <row r="33" spans="1:74" ht="11.15" customHeight="1" x14ac:dyDescent="0.25">
      <c r="A33" s="119" t="s">
        <v>642</v>
      </c>
      <c r="B33" s="199" t="s">
        <v>438</v>
      </c>
      <c r="C33" s="208">
        <v>5.8339369442000004</v>
      </c>
      <c r="D33" s="208">
        <v>5.7024163877999996</v>
      </c>
      <c r="E33" s="208">
        <v>5.6224713183999997</v>
      </c>
      <c r="F33" s="208">
        <v>5.6697491477000002</v>
      </c>
      <c r="G33" s="208">
        <v>5.8840932351999999</v>
      </c>
      <c r="H33" s="208">
        <v>6.1054309913000004</v>
      </c>
      <c r="I33" s="208">
        <v>5.9170219610999997</v>
      </c>
      <c r="J33" s="208">
        <v>5.9018390924000004</v>
      </c>
      <c r="K33" s="208">
        <v>5.9215446014999999</v>
      </c>
      <c r="L33" s="208">
        <v>5.7275136784000003</v>
      </c>
      <c r="M33" s="208">
        <v>5.9641862106000003</v>
      </c>
      <c r="N33" s="208">
        <v>5.8739027826000001</v>
      </c>
      <c r="O33" s="208">
        <v>5.7369947410000002</v>
      </c>
      <c r="P33" s="208">
        <v>5.7219653925999996</v>
      </c>
      <c r="Q33" s="208">
        <v>5.6788642458999998</v>
      </c>
      <c r="R33" s="208">
        <v>5.7103132232</v>
      </c>
      <c r="S33" s="208">
        <v>5.7924228678</v>
      </c>
      <c r="T33" s="208">
        <v>5.8076737531999996</v>
      </c>
      <c r="U33" s="208">
        <v>6.0072749763999997</v>
      </c>
      <c r="V33" s="208">
        <v>5.8904760664999998</v>
      </c>
      <c r="W33" s="208">
        <v>5.9641374778999996</v>
      </c>
      <c r="X33" s="208">
        <v>5.5687278280000001</v>
      </c>
      <c r="Y33" s="208">
        <v>5.8293621641</v>
      </c>
      <c r="Z33" s="208">
        <v>5.4312056590999997</v>
      </c>
      <c r="AA33" s="208">
        <v>5.5101687882999997</v>
      </c>
      <c r="AB33" s="208">
        <v>5.4980937828999998</v>
      </c>
      <c r="AC33" s="208">
        <v>5.3987681709000004</v>
      </c>
      <c r="AD33" s="208">
        <v>5.4344095648000001</v>
      </c>
      <c r="AE33" s="208">
        <v>5.4730875518</v>
      </c>
      <c r="AF33" s="208">
        <v>5.6226452120000001</v>
      </c>
      <c r="AG33" s="208">
        <v>5.7348069328999998</v>
      </c>
      <c r="AH33" s="208">
        <v>5.7361492156000002</v>
      </c>
      <c r="AI33" s="208">
        <v>5.6414426132999997</v>
      </c>
      <c r="AJ33" s="208">
        <v>5.5569668345999998</v>
      </c>
      <c r="AK33" s="208">
        <v>5.5865003027000002</v>
      </c>
      <c r="AL33" s="208">
        <v>5.4116147912999999</v>
      </c>
      <c r="AM33" s="208">
        <v>5.4824762034000001</v>
      </c>
      <c r="AN33" s="208">
        <v>6.1505501863000003</v>
      </c>
      <c r="AO33" s="208">
        <v>5.6417826117000001</v>
      </c>
      <c r="AP33" s="208">
        <v>5.8153650251000002</v>
      </c>
      <c r="AQ33" s="208">
        <v>5.7298902397999996</v>
      </c>
      <c r="AR33" s="208">
        <v>6.0421940857000003</v>
      </c>
      <c r="AS33" s="208">
        <v>6.2918792169</v>
      </c>
      <c r="AT33" s="208">
        <v>6.2751609097000003</v>
      </c>
      <c r="AU33" s="208">
        <v>6.2649753426999997</v>
      </c>
      <c r="AV33" s="208">
        <v>6.3</v>
      </c>
      <c r="AW33" s="208">
        <v>6.0655520000000003</v>
      </c>
      <c r="AX33" s="208">
        <v>5.7275679999999998</v>
      </c>
      <c r="AY33" s="324">
        <v>5.7499609999999999</v>
      </c>
      <c r="AZ33" s="324">
        <v>6.0043470000000001</v>
      </c>
      <c r="BA33" s="324">
        <v>5.8156100000000004</v>
      </c>
      <c r="BB33" s="324">
        <v>5.9747979999999998</v>
      </c>
      <c r="BC33" s="324">
        <v>5.846463</v>
      </c>
      <c r="BD33" s="324">
        <v>6.0924040000000002</v>
      </c>
      <c r="BE33" s="324">
        <v>6.3535880000000002</v>
      </c>
      <c r="BF33" s="324">
        <v>6.2867379999999997</v>
      </c>
      <c r="BG33" s="324">
        <v>6.217835</v>
      </c>
      <c r="BH33" s="324">
        <v>6.1658480000000004</v>
      </c>
      <c r="BI33" s="324">
        <v>5.9387639999999999</v>
      </c>
      <c r="BJ33" s="324">
        <v>5.6984830000000004</v>
      </c>
      <c r="BK33" s="324">
        <v>5.7563560000000003</v>
      </c>
      <c r="BL33" s="324">
        <v>6.0059500000000003</v>
      </c>
      <c r="BM33" s="324">
        <v>5.7959100000000001</v>
      </c>
      <c r="BN33" s="324">
        <v>5.9482530000000002</v>
      </c>
      <c r="BO33" s="324">
        <v>5.8168049999999996</v>
      </c>
      <c r="BP33" s="324">
        <v>6.0620589999999996</v>
      </c>
      <c r="BQ33" s="324">
        <v>6.3188180000000003</v>
      </c>
      <c r="BR33" s="324">
        <v>6.2595919999999996</v>
      </c>
      <c r="BS33" s="324">
        <v>6.1886210000000004</v>
      </c>
      <c r="BT33" s="324">
        <v>6.1297199999999998</v>
      </c>
      <c r="BU33" s="324">
        <v>5.9114519999999997</v>
      </c>
      <c r="BV33" s="324">
        <v>5.6750499999999997</v>
      </c>
    </row>
    <row r="34" spans="1:74" ht="11.15" customHeight="1" x14ac:dyDescent="0.25">
      <c r="A34" s="119" t="s">
        <v>643</v>
      </c>
      <c r="B34" s="199" t="s">
        <v>439</v>
      </c>
      <c r="C34" s="208">
        <v>5.4916181898999996</v>
      </c>
      <c r="D34" s="208">
        <v>5.3453260453000002</v>
      </c>
      <c r="E34" s="208">
        <v>5.2930942292000003</v>
      </c>
      <c r="F34" s="208">
        <v>5.1694811862999996</v>
      </c>
      <c r="G34" s="208">
        <v>5.3785664182000001</v>
      </c>
      <c r="H34" s="208">
        <v>5.6193993002999996</v>
      </c>
      <c r="I34" s="208">
        <v>5.9142445166000002</v>
      </c>
      <c r="J34" s="208">
        <v>5.6407986271999997</v>
      </c>
      <c r="K34" s="208">
        <v>5.2450019610999998</v>
      </c>
      <c r="L34" s="208">
        <v>5.2158666593999996</v>
      </c>
      <c r="M34" s="208">
        <v>5.3290778126999996</v>
      </c>
      <c r="N34" s="208">
        <v>5.1073072724999999</v>
      </c>
      <c r="O34" s="208">
        <v>5.1752777771999998</v>
      </c>
      <c r="P34" s="208">
        <v>5.1546977637999998</v>
      </c>
      <c r="Q34" s="208">
        <v>5.3718017819000003</v>
      </c>
      <c r="R34" s="208">
        <v>5.1336193306000002</v>
      </c>
      <c r="S34" s="208">
        <v>5.2902203368</v>
      </c>
      <c r="T34" s="208">
        <v>5.192562809</v>
      </c>
      <c r="U34" s="208">
        <v>5.4366847326999999</v>
      </c>
      <c r="V34" s="208">
        <v>6.6705051606000003</v>
      </c>
      <c r="W34" s="208">
        <v>5.6338573353000001</v>
      </c>
      <c r="X34" s="208">
        <v>5.4758772202000001</v>
      </c>
      <c r="Y34" s="208">
        <v>5.4414879082000001</v>
      </c>
      <c r="Z34" s="208">
        <v>4.9716944022999998</v>
      </c>
      <c r="AA34" s="208">
        <v>4.9433925716999996</v>
      </c>
      <c r="AB34" s="208">
        <v>5.0818534786000003</v>
      </c>
      <c r="AC34" s="208">
        <v>5.0546900494999996</v>
      </c>
      <c r="AD34" s="208">
        <v>4.8845273050999998</v>
      </c>
      <c r="AE34" s="208">
        <v>4.9542533906999999</v>
      </c>
      <c r="AF34" s="208">
        <v>5.0658255270000003</v>
      </c>
      <c r="AG34" s="208">
        <v>5.1760920513000004</v>
      </c>
      <c r="AH34" s="208">
        <v>5.2973032121000001</v>
      </c>
      <c r="AI34" s="208">
        <v>5.1359848263999996</v>
      </c>
      <c r="AJ34" s="208">
        <v>5.1576133975999996</v>
      </c>
      <c r="AK34" s="208">
        <v>4.972241135</v>
      </c>
      <c r="AL34" s="208">
        <v>4.9312789848999996</v>
      </c>
      <c r="AM34" s="208">
        <v>5.0156929796999998</v>
      </c>
      <c r="AN34" s="208">
        <v>10.011201935000001</v>
      </c>
      <c r="AO34" s="208">
        <v>7.1784209467000002</v>
      </c>
      <c r="AP34" s="208">
        <v>5.9337464337999997</v>
      </c>
      <c r="AQ34" s="208">
        <v>4.9708018098000002</v>
      </c>
      <c r="AR34" s="208">
        <v>5.4609921752000004</v>
      </c>
      <c r="AS34" s="208">
        <v>5.6305421485</v>
      </c>
      <c r="AT34" s="208">
        <v>6.1514862339</v>
      </c>
      <c r="AU34" s="208">
        <v>6.2302964407000001</v>
      </c>
      <c r="AV34" s="208">
        <v>6.28</v>
      </c>
      <c r="AW34" s="208">
        <v>5.6621220000000001</v>
      </c>
      <c r="AX34" s="208">
        <v>5.3589770000000003</v>
      </c>
      <c r="AY34" s="324">
        <v>5.3523269999999998</v>
      </c>
      <c r="AZ34" s="324">
        <v>7.4266180000000004</v>
      </c>
      <c r="BA34" s="324">
        <v>7.4025319999999999</v>
      </c>
      <c r="BB34" s="324">
        <v>5.899629</v>
      </c>
      <c r="BC34" s="324">
        <v>4.9769490000000003</v>
      </c>
      <c r="BD34" s="324">
        <v>5.2484120000000001</v>
      </c>
      <c r="BE34" s="324">
        <v>5.4608699999999999</v>
      </c>
      <c r="BF34" s="324">
        <v>5.9462440000000001</v>
      </c>
      <c r="BG34" s="324">
        <v>5.8564600000000002</v>
      </c>
      <c r="BH34" s="324">
        <v>5.7942400000000003</v>
      </c>
      <c r="BI34" s="324">
        <v>5.354679</v>
      </c>
      <c r="BJ34" s="324">
        <v>5.194985</v>
      </c>
      <c r="BK34" s="324">
        <v>5.1732769999999997</v>
      </c>
      <c r="BL34" s="324">
        <v>7.1930019999999999</v>
      </c>
      <c r="BM34" s="324">
        <v>7.0786319999999998</v>
      </c>
      <c r="BN34" s="324">
        <v>5.7000630000000001</v>
      </c>
      <c r="BO34" s="324">
        <v>4.8046340000000001</v>
      </c>
      <c r="BP34" s="324">
        <v>5.0611680000000003</v>
      </c>
      <c r="BQ34" s="324">
        <v>5.2292969999999999</v>
      </c>
      <c r="BR34" s="324">
        <v>5.7093489999999996</v>
      </c>
      <c r="BS34" s="324">
        <v>5.6440340000000004</v>
      </c>
      <c r="BT34" s="324">
        <v>5.5761940000000001</v>
      </c>
      <c r="BU34" s="324">
        <v>5.2127369999999997</v>
      </c>
      <c r="BV34" s="324">
        <v>5.0194999999999999</v>
      </c>
    </row>
    <row r="35" spans="1:74" s="120" customFormat="1" ht="11.15" customHeight="1" x14ac:dyDescent="0.25">
      <c r="A35" s="119" t="s">
        <v>644</v>
      </c>
      <c r="B35" s="199" t="s">
        <v>440</v>
      </c>
      <c r="C35" s="208">
        <v>6.0659690642999999</v>
      </c>
      <c r="D35" s="208">
        <v>6.2066140629</v>
      </c>
      <c r="E35" s="208">
        <v>6.1582705567999998</v>
      </c>
      <c r="F35" s="208">
        <v>6.0981743399999999</v>
      </c>
      <c r="G35" s="208">
        <v>6.4631410891999996</v>
      </c>
      <c r="H35" s="208">
        <v>6.8974971807000003</v>
      </c>
      <c r="I35" s="208">
        <v>7.0219595445999996</v>
      </c>
      <c r="J35" s="208">
        <v>7.1709579748000003</v>
      </c>
      <c r="K35" s="208">
        <v>6.7137118599000001</v>
      </c>
      <c r="L35" s="208">
        <v>6.3496661387</v>
      </c>
      <c r="M35" s="208">
        <v>5.9479963513999996</v>
      </c>
      <c r="N35" s="208">
        <v>5.9736211709000004</v>
      </c>
      <c r="O35" s="208">
        <v>5.8880153435000002</v>
      </c>
      <c r="P35" s="208">
        <v>6.3659077994000004</v>
      </c>
      <c r="Q35" s="208">
        <v>6.2774081980999998</v>
      </c>
      <c r="R35" s="208">
        <v>6.0109385051000004</v>
      </c>
      <c r="S35" s="208">
        <v>6.1416921605999999</v>
      </c>
      <c r="T35" s="208">
        <v>6.6858146671999998</v>
      </c>
      <c r="U35" s="208">
        <v>6.8151364583999996</v>
      </c>
      <c r="V35" s="208">
        <v>6.9726710946999999</v>
      </c>
      <c r="W35" s="208">
        <v>6.6758535013999998</v>
      </c>
      <c r="X35" s="208">
        <v>6.1389153822000004</v>
      </c>
      <c r="Y35" s="208">
        <v>5.9403901545000002</v>
      </c>
      <c r="Z35" s="208">
        <v>5.7753492462000002</v>
      </c>
      <c r="AA35" s="208">
        <v>5.7414928578</v>
      </c>
      <c r="AB35" s="208">
        <v>5.8256922607000003</v>
      </c>
      <c r="AC35" s="208">
        <v>5.8031350261999997</v>
      </c>
      <c r="AD35" s="208">
        <v>5.7898191174000004</v>
      </c>
      <c r="AE35" s="208">
        <v>6.1498845028</v>
      </c>
      <c r="AF35" s="208">
        <v>6.6190566754000004</v>
      </c>
      <c r="AG35" s="208">
        <v>6.9272708892999999</v>
      </c>
      <c r="AH35" s="208">
        <v>7.0843920176999999</v>
      </c>
      <c r="AI35" s="208">
        <v>6.7846341619999997</v>
      </c>
      <c r="AJ35" s="208">
        <v>6.155094761</v>
      </c>
      <c r="AK35" s="208">
        <v>5.9581445738000003</v>
      </c>
      <c r="AL35" s="208">
        <v>5.8354317780000002</v>
      </c>
      <c r="AM35" s="208">
        <v>6.0061330554000003</v>
      </c>
      <c r="AN35" s="208">
        <v>6.5412081855000004</v>
      </c>
      <c r="AO35" s="208">
        <v>6.2862991505999997</v>
      </c>
      <c r="AP35" s="208">
        <v>6.2352851888999998</v>
      </c>
      <c r="AQ35" s="208">
        <v>6.4662780882000002</v>
      </c>
      <c r="AR35" s="208">
        <v>7.1231281586000001</v>
      </c>
      <c r="AS35" s="208">
        <v>7.4746138740000001</v>
      </c>
      <c r="AT35" s="208">
        <v>7.3759660006000001</v>
      </c>
      <c r="AU35" s="208">
        <v>7.3188045716000003</v>
      </c>
      <c r="AV35" s="208">
        <v>6.68</v>
      </c>
      <c r="AW35" s="208">
        <v>6.37704</v>
      </c>
      <c r="AX35" s="208">
        <v>6.1777959999999998</v>
      </c>
      <c r="AY35" s="324">
        <v>6.2860319999999996</v>
      </c>
      <c r="AZ35" s="324">
        <v>6.6658660000000003</v>
      </c>
      <c r="BA35" s="324">
        <v>6.5074519999999998</v>
      </c>
      <c r="BB35" s="324">
        <v>6.423902</v>
      </c>
      <c r="BC35" s="324">
        <v>6.652056</v>
      </c>
      <c r="BD35" s="324">
        <v>7.1105119999999999</v>
      </c>
      <c r="BE35" s="324">
        <v>7.4578179999999996</v>
      </c>
      <c r="BF35" s="324">
        <v>7.4179370000000002</v>
      </c>
      <c r="BG35" s="324">
        <v>7.3170580000000003</v>
      </c>
      <c r="BH35" s="324">
        <v>6.7085660000000003</v>
      </c>
      <c r="BI35" s="324">
        <v>6.4282599999999999</v>
      </c>
      <c r="BJ35" s="324">
        <v>6.2343640000000002</v>
      </c>
      <c r="BK35" s="324">
        <v>6.3200810000000001</v>
      </c>
      <c r="BL35" s="324">
        <v>6.7020949999999999</v>
      </c>
      <c r="BM35" s="324">
        <v>6.5310779999999999</v>
      </c>
      <c r="BN35" s="324">
        <v>6.4428150000000004</v>
      </c>
      <c r="BO35" s="324">
        <v>6.6802669999999997</v>
      </c>
      <c r="BP35" s="324">
        <v>7.1445949999999998</v>
      </c>
      <c r="BQ35" s="324">
        <v>7.4856610000000003</v>
      </c>
      <c r="BR35" s="324">
        <v>7.4390289999999997</v>
      </c>
      <c r="BS35" s="324">
        <v>7.3458589999999999</v>
      </c>
      <c r="BT35" s="324">
        <v>6.7240399999999996</v>
      </c>
      <c r="BU35" s="324">
        <v>6.4364280000000003</v>
      </c>
      <c r="BV35" s="324">
        <v>6.2484539999999997</v>
      </c>
    </row>
    <row r="36" spans="1:74" s="120" customFormat="1" ht="11.15" customHeight="1" x14ac:dyDescent="0.25">
      <c r="A36" s="119" t="s">
        <v>645</v>
      </c>
      <c r="B36" s="201" t="s">
        <v>441</v>
      </c>
      <c r="C36" s="208">
        <v>8.3062974579999995</v>
      </c>
      <c r="D36" s="208">
        <v>8.4115012282000006</v>
      </c>
      <c r="E36" s="208">
        <v>8.6198852433000006</v>
      </c>
      <c r="F36" s="208">
        <v>8.2714701579999996</v>
      </c>
      <c r="G36" s="208">
        <v>9.0496763310000006</v>
      </c>
      <c r="H36" s="208">
        <v>10.461004025999999</v>
      </c>
      <c r="I36" s="208">
        <v>10.735866114</v>
      </c>
      <c r="J36" s="208">
        <v>11.149826041000001</v>
      </c>
      <c r="K36" s="208">
        <v>10.804989625999999</v>
      </c>
      <c r="L36" s="208">
        <v>10.453052883</v>
      </c>
      <c r="M36" s="208">
        <v>9.6611005087000006</v>
      </c>
      <c r="N36" s="208">
        <v>8.6074536419999994</v>
      </c>
      <c r="O36" s="208">
        <v>8.1047412639999994</v>
      </c>
      <c r="P36" s="208">
        <v>8.6968128806999996</v>
      </c>
      <c r="Q36" s="208">
        <v>8.5040314928999994</v>
      </c>
      <c r="R36" s="208">
        <v>8.0975032883000004</v>
      </c>
      <c r="S36" s="208">
        <v>9.2003238803999992</v>
      </c>
      <c r="T36" s="208">
        <v>10.235392575000001</v>
      </c>
      <c r="U36" s="208">
        <v>10.784812506</v>
      </c>
      <c r="V36" s="208">
        <v>11.011780913000001</v>
      </c>
      <c r="W36" s="208">
        <v>10.940953629999999</v>
      </c>
      <c r="X36" s="208">
        <v>10.785451071000001</v>
      </c>
      <c r="Y36" s="208">
        <v>9.9896994537000001</v>
      </c>
      <c r="Z36" s="208">
        <v>8.7568280947999995</v>
      </c>
      <c r="AA36" s="208">
        <v>8.4731726019</v>
      </c>
      <c r="AB36" s="208">
        <v>8.5888088719999995</v>
      </c>
      <c r="AC36" s="208">
        <v>8.8763051477000001</v>
      </c>
      <c r="AD36" s="208">
        <v>8.5583037653999998</v>
      </c>
      <c r="AE36" s="208">
        <v>9.7189108121000007</v>
      </c>
      <c r="AF36" s="208">
        <v>11.414875153000001</v>
      </c>
      <c r="AG36" s="208">
        <v>11.96020785</v>
      </c>
      <c r="AH36" s="208">
        <v>11.677496781</v>
      </c>
      <c r="AI36" s="208">
        <v>11.998098976</v>
      </c>
      <c r="AJ36" s="208">
        <v>11.503539882</v>
      </c>
      <c r="AK36" s="208">
        <v>10.503197554</v>
      </c>
      <c r="AL36" s="208">
        <v>9.3845863570999999</v>
      </c>
      <c r="AM36" s="208">
        <v>9.4657827447000003</v>
      </c>
      <c r="AN36" s="208">
        <v>9.7853506019999994</v>
      </c>
      <c r="AO36" s="208">
        <v>9.7993607032999996</v>
      </c>
      <c r="AP36" s="208">
        <v>9.7890764705999995</v>
      </c>
      <c r="AQ36" s="208">
        <v>10.375874185000001</v>
      </c>
      <c r="AR36" s="208">
        <v>11.753828666</v>
      </c>
      <c r="AS36" s="208">
        <v>12.725504046999999</v>
      </c>
      <c r="AT36" s="208">
        <v>12.464202842000001</v>
      </c>
      <c r="AU36" s="208">
        <v>12.68331538</v>
      </c>
      <c r="AV36" s="208">
        <v>12.02</v>
      </c>
      <c r="AW36" s="208">
        <v>11.016529999999999</v>
      </c>
      <c r="AX36" s="208">
        <v>9.8466500000000003</v>
      </c>
      <c r="AY36" s="324">
        <v>9.9187569999999994</v>
      </c>
      <c r="AZ36" s="324">
        <v>10.01493</v>
      </c>
      <c r="BA36" s="324">
        <v>10.27145</v>
      </c>
      <c r="BB36" s="324">
        <v>10.26192</v>
      </c>
      <c r="BC36" s="324">
        <v>10.8833</v>
      </c>
      <c r="BD36" s="324">
        <v>11.98701</v>
      </c>
      <c r="BE36" s="324">
        <v>12.958320000000001</v>
      </c>
      <c r="BF36" s="324">
        <v>12.807919999999999</v>
      </c>
      <c r="BG36" s="324">
        <v>12.943569999999999</v>
      </c>
      <c r="BH36" s="324">
        <v>12.32192</v>
      </c>
      <c r="BI36" s="324">
        <v>11.332079999999999</v>
      </c>
      <c r="BJ36" s="324">
        <v>10.14678</v>
      </c>
      <c r="BK36" s="324">
        <v>10.200419999999999</v>
      </c>
      <c r="BL36" s="324">
        <v>10.300940000000001</v>
      </c>
      <c r="BM36" s="324">
        <v>10.54627</v>
      </c>
      <c r="BN36" s="324">
        <v>10.527419999999999</v>
      </c>
      <c r="BO36" s="324">
        <v>11.182399999999999</v>
      </c>
      <c r="BP36" s="324">
        <v>12.33095</v>
      </c>
      <c r="BQ36" s="324">
        <v>13.317909999999999</v>
      </c>
      <c r="BR36" s="324">
        <v>13.15279</v>
      </c>
      <c r="BS36" s="324">
        <v>13.30625</v>
      </c>
      <c r="BT36" s="324">
        <v>12.644019999999999</v>
      </c>
      <c r="BU36" s="324">
        <v>11.62251</v>
      </c>
      <c r="BV36" s="324">
        <v>10.42145</v>
      </c>
    </row>
    <row r="37" spans="1:74" s="120" customFormat="1" ht="11.15" customHeight="1" x14ac:dyDescent="0.25">
      <c r="A37" s="119" t="s">
        <v>646</v>
      </c>
      <c r="B37" s="201" t="s">
        <v>415</v>
      </c>
      <c r="C37" s="208">
        <v>6.94</v>
      </c>
      <c r="D37" s="208">
        <v>6.78</v>
      </c>
      <c r="E37" s="208">
        <v>6.63</v>
      </c>
      <c r="F37" s="208">
        <v>6.57</v>
      </c>
      <c r="G37" s="208">
        <v>6.79</v>
      </c>
      <c r="H37" s="208">
        <v>7.17</v>
      </c>
      <c r="I37" s="208">
        <v>7.32</v>
      </c>
      <c r="J37" s="208">
        <v>7.25</v>
      </c>
      <c r="K37" s="208">
        <v>7.05</v>
      </c>
      <c r="L37" s="208">
        <v>6.87</v>
      </c>
      <c r="M37" s="208">
        <v>6.85</v>
      </c>
      <c r="N37" s="208">
        <v>6.67</v>
      </c>
      <c r="O37" s="208">
        <v>6.58</v>
      </c>
      <c r="P37" s="208">
        <v>6.69</v>
      </c>
      <c r="Q37" s="208">
        <v>6.73</v>
      </c>
      <c r="R37" s="208">
        <v>6.51</v>
      </c>
      <c r="S37" s="208">
        <v>6.69</v>
      </c>
      <c r="T37" s="208">
        <v>6.87</v>
      </c>
      <c r="U37" s="208">
        <v>7.14</v>
      </c>
      <c r="V37" s="208">
        <v>7.4</v>
      </c>
      <c r="W37" s="208">
        <v>7.06</v>
      </c>
      <c r="X37" s="208">
        <v>6.84</v>
      </c>
      <c r="Y37" s="208">
        <v>6.72</v>
      </c>
      <c r="Z37" s="208">
        <v>6.38</v>
      </c>
      <c r="AA37" s="208">
        <v>6.37</v>
      </c>
      <c r="AB37" s="208">
        <v>6.44</v>
      </c>
      <c r="AC37" s="208">
        <v>6.39</v>
      </c>
      <c r="AD37" s="208">
        <v>6.39</v>
      </c>
      <c r="AE37" s="208">
        <v>6.54</v>
      </c>
      <c r="AF37" s="208">
        <v>6.94</v>
      </c>
      <c r="AG37" s="208">
        <v>7.16</v>
      </c>
      <c r="AH37" s="208">
        <v>7.07</v>
      </c>
      <c r="AI37" s="208">
        <v>7</v>
      </c>
      <c r="AJ37" s="208">
        <v>6.72</v>
      </c>
      <c r="AK37" s="208">
        <v>6.49</v>
      </c>
      <c r="AL37" s="208">
        <v>6.41</v>
      </c>
      <c r="AM37" s="208">
        <v>6.39</v>
      </c>
      <c r="AN37" s="208">
        <v>7.9</v>
      </c>
      <c r="AO37" s="208">
        <v>7.05</v>
      </c>
      <c r="AP37" s="208">
        <v>6.76</v>
      </c>
      <c r="AQ37" s="208">
        <v>6.71</v>
      </c>
      <c r="AR37" s="208">
        <v>7.28</v>
      </c>
      <c r="AS37" s="208">
        <v>7.54</v>
      </c>
      <c r="AT37" s="208">
        <v>7.65</v>
      </c>
      <c r="AU37" s="208">
        <v>7.71</v>
      </c>
      <c r="AV37" s="208">
        <v>7.53</v>
      </c>
      <c r="AW37" s="208">
        <v>7.0588430000000004</v>
      </c>
      <c r="AX37" s="208">
        <v>6.770289</v>
      </c>
      <c r="AY37" s="324">
        <v>6.6743379999999997</v>
      </c>
      <c r="AZ37" s="324">
        <v>7.374396</v>
      </c>
      <c r="BA37" s="324">
        <v>7.2957140000000003</v>
      </c>
      <c r="BB37" s="324">
        <v>6.919918</v>
      </c>
      <c r="BC37" s="324">
        <v>6.8560160000000003</v>
      </c>
      <c r="BD37" s="324">
        <v>7.2967630000000003</v>
      </c>
      <c r="BE37" s="324">
        <v>7.5544029999999998</v>
      </c>
      <c r="BF37" s="324">
        <v>7.6329650000000004</v>
      </c>
      <c r="BG37" s="324">
        <v>7.5910270000000004</v>
      </c>
      <c r="BH37" s="324">
        <v>7.3215310000000002</v>
      </c>
      <c r="BI37" s="324">
        <v>6.9259190000000004</v>
      </c>
      <c r="BJ37" s="324">
        <v>6.7283590000000002</v>
      </c>
      <c r="BK37" s="324">
        <v>6.6641849999999998</v>
      </c>
      <c r="BL37" s="324">
        <v>7.3697990000000004</v>
      </c>
      <c r="BM37" s="324">
        <v>7.2615749999999997</v>
      </c>
      <c r="BN37" s="324">
        <v>6.8893079999999998</v>
      </c>
      <c r="BO37" s="324">
        <v>6.8247989999999996</v>
      </c>
      <c r="BP37" s="324">
        <v>7.2687749999999998</v>
      </c>
      <c r="BQ37" s="324">
        <v>7.504346</v>
      </c>
      <c r="BR37" s="324">
        <v>7.5864149999999997</v>
      </c>
      <c r="BS37" s="324">
        <v>7.5433810000000001</v>
      </c>
      <c r="BT37" s="324">
        <v>7.2700680000000002</v>
      </c>
      <c r="BU37" s="324">
        <v>6.8990900000000002</v>
      </c>
      <c r="BV37" s="324">
        <v>6.699935</v>
      </c>
    </row>
    <row r="38" spans="1:74" ht="11.15" customHeight="1" x14ac:dyDescent="0.25">
      <c r="A38" s="119"/>
      <c r="B38" s="122" t="s">
        <v>243</v>
      </c>
      <c r="C38" s="441"/>
      <c r="D38" s="441"/>
      <c r="E38" s="441"/>
      <c r="F38" s="441"/>
      <c r="G38" s="441"/>
      <c r="H38" s="441"/>
      <c r="I38" s="441"/>
      <c r="J38" s="441"/>
      <c r="K38" s="441"/>
      <c r="L38" s="441"/>
      <c r="M38" s="441"/>
      <c r="N38" s="441"/>
      <c r="O38" s="441"/>
      <c r="P38" s="441"/>
      <c r="Q38" s="441"/>
      <c r="R38" s="441"/>
      <c r="S38" s="441"/>
      <c r="T38" s="441"/>
      <c r="U38" s="441"/>
      <c r="V38" s="441"/>
      <c r="W38" s="441"/>
      <c r="X38" s="441"/>
      <c r="Y38" s="441"/>
      <c r="Z38" s="441"/>
      <c r="AA38" s="441"/>
      <c r="AB38" s="441"/>
      <c r="AC38" s="441"/>
      <c r="AD38" s="441"/>
      <c r="AE38" s="441"/>
      <c r="AF38" s="441"/>
      <c r="AG38" s="441"/>
      <c r="AH38" s="441"/>
      <c r="AI38" s="441"/>
      <c r="AJ38" s="441"/>
      <c r="AK38" s="441"/>
      <c r="AL38" s="441"/>
      <c r="AM38" s="441"/>
      <c r="AN38" s="441"/>
      <c r="AO38" s="441"/>
      <c r="AP38" s="441"/>
      <c r="AQ38" s="441"/>
      <c r="AR38" s="441"/>
      <c r="AS38" s="441"/>
      <c r="AT38" s="441"/>
      <c r="AU38" s="441"/>
      <c r="AV38" s="441"/>
      <c r="AW38" s="441"/>
      <c r="AX38" s="441"/>
      <c r="AY38" s="442"/>
      <c r="AZ38" s="442"/>
      <c r="BA38" s="442"/>
      <c r="BB38" s="442"/>
      <c r="BC38" s="442"/>
      <c r="BD38" s="442"/>
      <c r="BE38" s="442"/>
      <c r="BF38" s="442"/>
      <c r="BG38" s="442"/>
      <c r="BH38" s="442"/>
      <c r="BI38" s="442"/>
      <c r="BJ38" s="442"/>
      <c r="BK38" s="442"/>
      <c r="BL38" s="442"/>
      <c r="BM38" s="442"/>
      <c r="BN38" s="442"/>
      <c r="BO38" s="442"/>
      <c r="BP38" s="442"/>
      <c r="BQ38" s="442"/>
      <c r="BR38" s="442"/>
      <c r="BS38" s="442"/>
      <c r="BT38" s="442"/>
      <c r="BU38" s="442"/>
      <c r="BV38" s="442"/>
    </row>
    <row r="39" spans="1:74" ht="11.15" customHeight="1" x14ac:dyDescent="0.25">
      <c r="A39" s="256" t="s">
        <v>187</v>
      </c>
      <c r="B39" s="199" t="s">
        <v>434</v>
      </c>
      <c r="C39" s="253">
        <v>17.993693939</v>
      </c>
      <c r="D39" s="253">
        <v>18.239518190999998</v>
      </c>
      <c r="E39" s="253">
        <v>17.954005657</v>
      </c>
      <c r="F39" s="253">
        <v>17.482760233</v>
      </c>
      <c r="G39" s="253">
        <v>17.132728341</v>
      </c>
      <c r="H39" s="253">
        <v>17.143251293999999</v>
      </c>
      <c r="I39" s="253">
        <v>17.341840204</v>
      </c>
      <c r="J39" s="253">
        <v>17.395811818999999</v>
      </c>
      <c r="K39" s="253">
        <v>18.079576928000002</v>
      </c>
      <c r="L39" s="253">
        <v>17.452025246000002</v>
      </c>
      <c r="M39" s="253">
        <v>17.468031792000001</v>
      </c>
      <c r="N39" s="253">
        <v>17.879795184999999</v>
      </c>
      <c r="O39" s="253">
        <v>18.149331998000001</v>
      </c>
      <c r="P39" s="253">
        <v>18.510865759000001</v>
      </c>
      <c r="Q39" s="253">
        <v>18.301195443000001</v>
      </c>
      <c r="R39" s="253">
        <v>17.940163477999999</v>
      </c>
      <c r="S39" s="253">
        <v>17.605542550999999</v>
      </c>
      <c r="T39" s="253">
        <v>17.680526696000001</v>
      </c>
      <c r="U39" s="253">
        <v>17.379248355000001</v>
      </c>
      <c r="V39" s="253">
        <v>17.681273834999999</v>
      </c>
      <c r="W39" s="253">
        <v>17.563305836000001</v>
      </c>
      <c r="X39" s="253">
        <v>17.173686779000001</v>
      </c>
      <c r="Y39" s="253">
        <v>17.363076144000001</v>
      </c>
      <c r="Z39" s="253">
        <v>17.737104516999999</v>
      </c>
      <c r="AA39" s="253">
        <v>18.151293880000001</v>
      </c>
      <c r="AB39" s="253">
        <v>18.235879573999998</v>
      </c>
      <c r="AC39" s="253">
        <v>17.847663726</v>
      </c>
      <c r="AD39" s="253">
        <v>18.227605297</v>
      </c>
      <c r="AE39" s="253">
        <v>17.659461226000001</v>
      </c>
      <c r="AF39" s="253">
        <v>17.217496116</v>
      </c>
      <c r="AG39" s="253">
        <v>17.778044477000002</v>
      </c>
      <c r="AH39" s="253">
        <v>18.064607379000002</v>
      </c>
      <c r="AI39" s="253">
        <v>17.600412343999999</v>
      </c>
      <c r="AJ39" s="253">
        <v>17.281480264999999</v>
      </c>
      <c r="AK39" s="253">
        <v>17.295956379</v>
      </c>
      <c r="AL39" s="253">
        <v>17.335335887999999</v>
      </c>
      <c r="AM39" s="253">
        <v>17.919185198000001</v>
      </c>
      <c r="AN39" s="253">
        <v>18.483332350000001</v>
      </c>
      <c r="AO39" s="253">
        <v>18.240258177000001</v>
      </c>
      <c r="AP39" s="253">
        <v>17.868606197999998</v>
      </c>
      <c r="AQ39" s="253">
        <v>17.422944448999999</v>
      </c>
      <c r="AR39" s="253">
        <v>17.723763607999999</v>
      </c>
      <c r="AS39" s="253">
        <v>18.490078052000001</v>
      </c>
      <c r="AT39" s="253">
        <v>17.907903105999999</v>
      </c>
      <c r="AU39" s="253">
        <v>18.884255720999999</v>
      </c>
      <c r="AV39" s="253">
        <v>18.329999999999998</v>
      </c>
      <c r="AW39" s="253">
        <v>18.479869999999998</v>
      </c>
      <c r="AX39" s="253">
        <v>18.669730000000001</v>
      </c>
      <c r="AY39" s="348">
        <v>19.40089</v>
      </c>
      <c r="AZ39" s="348">
        <v>20.07396</v>
      </c>
      <c r="BA39" s="348">
        <v>19.891780000000001</v>
      </c>
      <c r="BB39" s="348">
        <v>19.58409</v>
      </c>
      <c r="BC39" s="348">
        <v>19.139679999999998</v>
      </c>
      <c r="BD39" s="348">
        <v>19.501740000000002</v>
      </c>
      <c r="BE39" s="348">
        <v>20.400459999999999</v>
      </c>
      <c r="BF39" s="348">
        <v>19.75722</v>
      </c>
      <c r="BG39" s="348">
        <v>20.719950000000001</v>
      </c>
      <c r="BH39" s="348">
        <v>20.10951</v>
      </c>
      <c r="BI39" s="348">
        <v>20.20973</v>
      </c>
      <c r="BJ39" s="348">
        <v>20.36862</v>
      </c>
      <c r="BK39" s="348">
        <v>21.060169999999999</v>
      </c>
      <c r="BL39" s="348">
        <v>21.60755</v>
      </c>
      <c r="BM39" s="348">
        <v>21.284099999999999</v>
      </c>
      <c r="BN39" s="348">
        <v>20.83061</v>
      </c>
      <c r="BO39" s="348">
        <v>20.214369999999999</v>
      </c>
      <c r="BP39" s="348">
        <v>20.505549999999999</v>
      </c>
      <c r="BQ39" s="348">
        <v>21.382529999999999</v>
      </c>
      <c r="BR39" s="348">
        <v>20.601189999999999</v>
      </c>
      <c r="BS39" s="348">
        <v>21.50863</v>
      </c>
      <c r="BT39" s="348">
        <v>20.780110000000001</v>
      </c>
      <c r="BU39" s="348">
        <v>20.844190000000001</v>
      </c>
      <c r="BV39" s="348">
        <v>20.98593</v>
      </c>
    </row>
    <row r="40" spans="1:74" ht="11.15" customHeight="1" x14ac:dyDescent="0.25">
      <c r="A40" s="256" t="s">
        <v>188</v>
      </c>
      <c r="B40" s="184" t="s">
        <v>467</v>
      </c>
      <c r="C40" s="253">
        <v>12.738832969000001</v>
      </c>
      <c r="D40" s="253">
        <v>12.572860779999999</v>
      </c>
      <c r="E40" s="253">
        <v>12.027103851</v>
      </c>
      <c r="F40" s="253">
        <v>12.001604159999999</v>
      </c>
      <c r="G40" s="253">
        <v>12.28342559</v>
      </c>
      <c r="H40" s="253">
        <v>12.954228837</v>
      </c>
      <c r="I40" s="253">
        <v>13.342139291000001</v>
      </c>
      <c r="J40" s="253">
        <v>13.150821686</v>
      </c>
      <c r="K40" s="253">
        <v>13.137814347999999</v>
      </c>
      <c r="L40" s="253">
        <v>12.618776766</v>
      </c>
      <c r="M40" s="253">
        <v>12.204377823</v>
      </c>
      <c r="N40" s="253">
        <v>12.032633947000001</v>
      </c>
      <c r="O40" s="253">
        <v>11.862801253000001</v>
      </c>
      <c r="P40" s="253">
        <v>12.219363463000001</v>
      </c>
      <c r="Q40" s="253">
        <v>11.920696275999999</v>
      </c>
      <c r="R40" s="253">
        <v>11.981400376</v>
      </c>
      <c r="S40" s="253">
        <v>12.09228753</v>
      </c>
      <c r="T40" s="253">
        <v>12.606440640000001</v>
      </c>
      <c r="U40" s="253">
        <v>13.111894194</v>
      </c>
      <c r="V40" s="253">
        <v>12.975597919</v>
      </c>
      <c r="W40" s="253">
        <v>12.791058173</v>
      </c>
      <c r="X40" s="253">
        <v>12.189709969000001</v>
      </c>
      <c r="Y40" s="253">
        <v>11.979892089</v>
      </c>
      <c r="Z40" s="253">
        <v>12.082169699</v>
      </c>
      <c r="AA40" s="253">
        <v>11.998824128000001</v>
      </c>
      <c r="AB40" s="253">
        <v>11.941091981</v>
      </c>
      <c r="AC40" s="253">
        <v>11.943497695</v>
      </c>
      <c r="AD40" s="253">
        <v>12.062476918</v>
      </c>
      <c r="AE40" s="253">
        <v>12.431506477999999</v>
      </c>
      <c r="AF40" s="253">
        <v>13.083899672999999</v>
      </c>
      <c r="AG40" s="253">
        <v>13.341087238</v>
      </c>
      <c r="AH40" s="253">
        <v>13.178905598</v>
      </c>
      <c r="AI40" s="253">
        <v>13.088005725</v>
      </c>
      <c r="AJ40" s="253">
        <v>12.556513152000001</v>
      </c>
      <c r="AK40" s="253">
        <v>12.381100903</v>
      </c>
      <c r="AL40" s="253">
        <v>12.287772523999999</v>
      </c>
      <c r="AM40" s="253">
        <v>12.465819894999999</v>
      </c>
      <c r="AN40" s="253">
        <v>12.779712958999999</v>
      </c>
      <c r="AO40" s="253">
        <v>12.494812269000001</v>
      </c>
      <c r="AP40" s="253">
        <v>12.310295424</v>
      </c>
      <c r="AQ40" s="253">
        <v>12.799918978999999</v>
      </c>
      <c r="AR40" s="253">
        <v>13.694173219</v>
      </c>
      <c r="AS40" s="253">
        <v>14.158899931000001</v>
      </c>
      <c r="AT40" s="253">
        <v>14.235426924</v>
      </c>
      <c r="AU40" s="253">
        <v>14.241514719</v>
      </c>
      <c r="AV40" s="253">
        <v>13.59</v>
      </c>
      <c r="AW40" s="253">
        <v>13.28176</v>
      </c>
      <c r="AX40" s="253">
        <v>12.97959</v>
      </c>
      <c r="AY40" s="348">
        <v>13.151020000000001</v>
      </c>
      <c r="AZ40" s="348">
        <v>13.33281</v>
      </c>
      <c r="BA40" s="348">
        <v>13.2011</v>
      </c>
      <c r="BB40" s="348">
        <v>12.98066</v>
      </c>
      <c r="BC40" s="348">
        <v>13.438829999999999</v>
      </c>
      <c r="BD40" s="348">
        <v>14.24596</v>
      </c>
      <c r="BE40" s="348">
        <v>14.67841</v>
      </c>
      <c r="BF40" s="348">
        <v>14.520060000000001</v>
      </c>
      <c r="BG40" s="348">
        <v>14.39597</v>
      </c>
      <c r="BH40" s="348">
        <v>13.722530000000001</v>
      </c>
      <c r="BI40" s="348">
        <v>13.346299999999999</v>
      </c>
      <c r="BJ40" s="348">
        <v>13.109920000000001</v>
      </c>
      <c r="BK40" s="348">
        <v>13.256220000000001</v>
      </c>
      <c r="BL40" s="348">
        <v>13.339880000000001</v>
      </c>
      <c r="BM40" s="348">
        <v>13.06686</v>
      </c>
      <c r="BN40" s="348">
        <v>12.81734</v>
      </c>
      <c r="BO40" s="348">
        <v>13.262449999999999</v>
      </c>
      <c r="BP40" s="348">
        <v>14.07935</v>
      </c>
      <c r="BQ40" s="348">
        <v>14.528890000000001</v>
      </c>
      <c r="BR40" s="348">
        <v>14.42027</v>
      </c>
      <c r="BS40" s="348">
        <v>14.298959999999999</v>
      </c>
      <c r="BT40" s="348">
        <v>13.63659</v>
      </c>
      <c r="BU40" s="348">
        <v>13.23906</v>
      </c>
      <c r="BV40" s="348">
        <v>12.958640000000001</v>
      </c>
    </row>
    <row r="41" spans="1:74" ht="11.15" customHeight="1" x14ac:dyDescent="0.25">
      <c r="A41" s="256" t="s">
        <v>189</v>
      </c>
      <c r="B41" s="199" t="s">
        <v>435</v>
      </c>
      <c r="C41" s="253">
        <v>10.300424705999999</v>
      </c>
      <c r="D41" s="253">
        <v>10.141877875</v>
      </c>
      <c r="E41" s="253">
        <v>10.042957940999999</v>
      </c>
      <c r="F41" s="253">
        <v>10.099059055</v>
      </c>
      <c r="G41" s="253">
        <v>10.121564415</v>
      </c>
      <c r="H41" s="253">
        <v>10.201120003</v>
      </c>
      <c r="I41" s="253">
        <v>10.391078390000001</v>
      </c>
      <c r="J41" s="253">
        <v>10.263818802999999</v>
      </c>
      <c r="K41" s="253">
        <v>10.011471548999999</v>
      </c>
      <c r="L41" s="253">
        <v>10.102982951</v>
      </c>
      <c r="M41" s="253">
        <v>10.170463079999999</v>
      </c>
      <c r="N41" s="253">
        <v>10.076267339999999</v>
      </c>
      <c r="O41" s="253">
        <v>10.089276071</v>
      </c>
      <c r="P41" s="253">
        <v>10.185242538000001</v>
      </c>
      <c r="Q41" s="253">
        <v>10.150038372999999</v>
      </c>
      <c r="R41" s="253">
        <v>10.110744102</v>
      </c>
      <c r="S41" s="253">
        <v>10.07052577</v>
      </c>
      <c r="T41" s="253">
        <v>10.205822357000001</v>
      </c>
      <c r="U41" s="253">
        <v>10.377333671000001</v>
      </c>
      <c r="V41" s="253">
        <v>10.232573851</v>
      </c>
      <c r="W41" s="253">
        <v>9.9739770460999999</v>
      </c>
      <c r="X41" s="253">
        <v>10.012338755</v>
      </c>
      <c r="Y41" s="253">
        <v>10.106851986000001</v>
      </c>
      <c r="Z41" s="253">
        <v>9.9196807823000004</v>
      </c>
      <c r="AA41" s="253">
        <v>9.9737473689999998</v>
      </c>
      <c r="AB41" s="253">
        <v>9.9371537633999996</v>
      </c>
      <c r="AC41" s="253">
        <v>9.9400268509000007</v>
      </c>
      <c r="AD41" s="253">
        <v>10.394726446</v>
      </c>
      <c r="AE41" s="253">
        <v>10.44491921</v>
      </c>
      <c r="AF41" s="253">
        <v>10.603651782</v>
      </c>
      <c r="AG41" s="253">
        <v>10.529563536</v>
      </c>
      <c r="AH41" s="253">
        <v>10.357260096999999</v>
      </c>
      <c r="AI41" s="253">
        <v>10.291185819000001</v>
      </c>
      <c r="AJ41" s="253">
        <v>10.281987669999999</v>
      </c>
      <c r="AK41" s="253">
        <v>10.255142497</v>
      </c>
      <c r="AL41" s="253">
        <v>10.274998577</v>
      </c>
      <c r="AM41" s="253">
        <v>10.17556074</v>
      </c>
      <c r="AN41" s="253">
        <v>10.51163414</v>
      </c>
      <c r="AO41" s="253">
        <v>10.460331740999999</v>
      </c>
      <c r="AP41" s="253">
        <v>10.405792627</v>
      </c>
      <c r="AQ41" s="253">
        <v>10.529504703000001</v>
      </c>
      <c r="AR41" s="253">
        <v>10.882369186</v>
      </c>
      <c r="AS41" s="253">
        <v>10.891341879000001</v>
      </c>
      <c r="AT41" s="253">
        <v>10.992273986000001</v>
      </c>
      <c r="AU41" s="253">
        <v>10.836426262</v>
      </c>
      <c r="AV41" s="253">
        <v>10.95</v>
      </c>
      <c r="AW41" s="253">
        <v>10.89451</v>
      </c>
      <c r="AX41" s="253">
        <v>10.738110000000001</v>
      </c>
      <c r="AY41" s="348">
        <v>10.64772</v>
      </c>
      <c r="AZ41" s="348">
        <v>10.73011</v>
      </c>
      <c r="BA41" s="348">
        <v>10.908189999999999</v>
      </c>
      <c r="BB41" s="348">
        <v>10.854749999999999</v>
      </c>
      <c r="BC41" s="348">
        <v>10.96814</v>
      </c>
      <c r="BD41" s="348">
        <v>11.22917</v>
      </c>
      <c r="BE41" s="348">
        <v>11.25254</v>
      </c>
      <c r="BF41" s="348">
        <v>11.21646</v>
      </c>
      <c r="BG41" s="348">
        <v>10.97884</v>
      </c>
      <c r="BH41" s="348">
        <v>11.058389999999999</v>
      </c>
      <c r="BI41" s="348">
        <v>10.94154</v>
      </c>
      <c r="BJ41" s="348">
        <v>10.864549999999999</v>
      </c>
      <c r="BK41" s="348">
        <v>10.76662</v>
      </c>
      <c r="BL41" s="348">
        <v>10.81385</v>
      </c>
      <c r="BM41" s="348">
        <v>10.95556</v>
      </c>
      <c r="BN41" s="348">
        <v>10.88794</v>
      </c>
      <c r="BO41" s="348">
        <v>10.99653</v>
      </c>
      <c r="BP41" s="348">
        <v>11.27298</v>
      </c>
      <c r="BQ41" s="348">
        <v>11.316240000000001</v>
      </c>
      <c r="BR41" s="348">
        <v>11.299709999999999</v>
      </c>
      <c r="BS41" s="348">
        <v>11.06152</v>
      </c>
      <c r="BT41" s="348">
        <v>11.15489</v>
      </c>
      <c r="BU41" s="348">
        <v>11.047420000000001</v>
      </c>
      <c r="BV41" s="348">
        <v>10.97256</v>
      </c>
    </row>
    <row r="42" spans="1:74" ht="11.15" customHeight="1" x14ac:dyDescent="0.25">
      <c r="A42" s="256" t="s">
        <v>190</v>
      </c>
      <c r="B42" s="199" t="s">
        <v>436</v>
      </c>
      <c r="C42" s="253">
        <v>9.0613619212999996</v>
      </c>
      <c r="D42" s="253">
        <v>9.2680506371</v>
      </c>
      <c r="E42" s="253">
        <v>9.3464184668999994</v>
      </c>
      <c r="F42" s="253">
        <v>9.2180914569999999</v>
      </c>
      <c r="G42" s="253">
        <v>9.9971398121000004</v>
      </c>
      <c r="H42" s="253">
        <v>10.834240545</v>
      </c>
      <c r="I42" s="253">
        <v>11.007346446</v>
      </c>
      <c r="J42" s="253">
        <v>10.748513707000001</v>
      </c>
      <c r="K42" s="253">
        <v>10.116792115000001</v>
      </c>
      <c r="L42" s="253">
        <v>9.4523908999999993</v>
      </c>
      <c r="M42" s="253">
        <v>9.2073167436999999</v>
      </c>
      <c r="N42" s="253">
        <v>9.0320436526000005</v>
      </c>
      <c r="O42" s="253">
        <v>8.8829420254000002</v>
      </c>
      <c r="P42" s="253">
        <v>9.1418435559999995</v>
      </c>
      <c r="Q42" s="253">
        <v>9.2513079513999994</v>
      </c>
      <c r="R42" s="253">
        <v>9.2649863457000006</v>
      </c>
      <c r="S42" s="253">
        <v>9.8607936997000003</v>
      </c>
      <c r="T42" s="253">
        <v>10.659363417</v>
      </c>
      <c r="U42" s="253">
        <v>10.781232076</v>
      </c>
      <c r="V42" s="253">
        <v>10.731649103000001</v>
      </c>
      <c r="W42" s="253">
        <v>10.173892124</v>
      </c>
      <c r="X42" s="253">
        <v>9.3284452096999999</v>
      </c>
      <c r="Y42" s="253">
        <v>9.0589062139000003</v>
      </c>
      <c r="Z42" s="253">
        <v>8.9539406953</v>
      </c>
      <c r="AA42" s="253">
        <v>8.9760171273000005</v>
      </c>
      <c r="AB42" s="253">
        <v>9.0638984741000002</v>
      </c>
      <c r="AC42" s="253">
        <v>9.2397012995000001</v>
      </c>
      <c r="AD42" s="253">
        <v>9.4101001378000007</v>
      </c>
      <c r="AE42" s="253">
        <v>10.034203178</v>
      </c>
      <c r="AF42" s="253">
        <v>10.611095621</v>
      </c>
      <c r="AG42" s="253">
        <v>10.799472160000001</v>
      </c>
      <c r="AH42" s="253">
        <v>10.618192684</v>
      </c>
      <c r="AI42" s="253">
        <v>9.9738065749999993</v>
      </c>
      <c r="AJ42" s="253">
        <v>9.2968527483999992</v>
      </c>
      <c r="AK42" s="253">
        <v>9.0428865331000008</v>
      </c>
      <c r="AL42" s="253">
        <v>8.8859715579999996</v>
      </c>
      <c r="AM42" s="253">
        <v>8.8636498502999999</v>
      </c>
      <c r="AN42" s="253">
        <v>9.4268400064000009</v>
      </c>
      <c r="AO42" s="253">
        <v>9.1938704362999992</v>
      </c>
      <c r="AP42" s="253">
        <v>9.4550298048000005</v>
      </c>
      <c r="AQ42" s="253">
        <v>9.6278986703000005</v>
      </c>
      <c r="AR42" s="253">
        <v>10.928890909</v>
      </c>
      <c r="AS42" s="253">
        <v>10.963471791</v>
      </c>
      <c r="AT42" s="253">
        <v>10.903836954999999</v>
      </c>
      <c r="AU42" s="253">
        <v>10.693228264</v>
      </c>
      <c r="AV42" s="253">
        <v>9.6300000000000008</v>
      </c>
      <c r="AW42" s="253">
        <v>9.477684</v>
      </c>
      <c r="AX42" s="253">
        <v>9.1270360000000004</v>
      </c>
      <c r="AY42" s="348">
        <v>8.9644030000000008</v>
      </c>
      <c r="AZ42" s="348">
        <v>9.1670949999999998</v>
      </c>
      <c r="BA42" s="348">
        <v>9.2534039999999997</v>
      </c>
      <c r="BB42" s="348">
        <v>9.3259220000000003</v>
      </c>
      <c r="BC42" s="348">
        <v>9.3452990000000007</v>
      </c>
      <c r="BD42" s="348">
        <v>10.459390000000001</v>
      </c>
      <c r="BE42" s="348">
        <v>10.37677</v>
      </c>
      <c r="BF42" s="348">
        <v>10.183389999999999</v>
      </c>
      <c r="BG42" s="348">
        <v>9.8934510000000007</v>
      </c>
      <c r="BH42" s="348">
        <v>8.9369099999999992</v>
      </c>
      <c r="BI42" s="348">
        <v>8.9319590000000009</v>
      </c>
      <c r="BJ42" s="348">
        <v>8.8910649999999993</v>
      </c>
      <c r="BK42" s="348">
        <v>8.8093920000000008</v>
      </c>
      <c r="BL42" s="348">
        <v>9.1488029999999991</v>
      </c>
      <c r="BM42" s="348">
        <v>8.9667670000000008</v>
      </c>
      <c r="BN42" s="348">
        <v>9.2001449999999991</v>
      </c>
      <c r="BO42" s="348">
        <v>9.3681380000000001</v>
      </c>
      <c r="BP42" s="348">
        <v>10.64217</v>
      </c>
      <c r="BQ42" s="348">
        <v>10.66127</v>
      </c>
      <c r="BR42" s="348">
        <v>10.566079999999999</v>
      </c>
      <c r="BS42" s="348">
        <v>10.31362</v>
      </c>
      <c r="BT42" s="348">
        <v>9.2910810000000001</v>
      </c>
      <c r="BU42" s="348">
        <v>9.1635799999999996</v>
      </c>
      <c r="BV42" s="348">
        <v>8.9533120000000004</v>
      </c>
    </row>
    <row r="43" spans="1:74" ht="11.15" customHeight="1" x14ac:dyDescent="0.25">
      <c r="A43" s="256" t="s">
        <v>191</v>
      </c>
      <c r="B43" s="199" t="s">
        <v>437</v>
      </c>
      <c r="C43" s="253">
        <v>10.057808205000001</v>
      </c>
      <c r="D43" s="253">
        <v>10.06542754</v>
      </c>
      <c r="E43" s="253">
        <v>9.7501432750999992</v>
      </c>
      <c r="F43" s="253">
        <v>9.7733894420999992</v>
      </c>
      <c r="G43" s="253">
        <v>9.7011686458999993</v>
      </c>
      <c r="H43" s="253">
        <v>10.051530035000001</v>
      </c>
      <c r="I43" s="253">
        <v>10.118221655999999</v>
      </c>
      <c r="J43" s="253">
        <v>9.8719263948999991</v>
      </c>
      <c r="K43" s="253">
        <v>9.9719938290000005</v>
      </c>
      <c r="L43" s="253">
        <v>9.8291094688000005</v>
      </c>
      <c r="M43" s="253">
        <v>9.8610024240000005</v>
      </c>
      <c r="N43" s="253">
        <v>9.6054985895999998</v>
      </c>
      <c r="O43" s="253">
        <v>9.8336723757000009</v>
      </c>
      <c r="P43" s="253">
        <v>10.009126934999999</v>
      </c>
      <c r="Q43" s="253">
        <v>9.9189052676999996</v>
      </c>
      <c r="R43" s="253">
        <v>9.9118950931000001</v>
      </c>
      <c r="S43" s="253">
        <v>9.8818616728999995</v>
      </c>
      <c r="T43" s="253">
        <v>10.169758901</v>
      </c>
      <c r="U43" s="253">
        <v>10.287556037</v>
      </c>
      <c r="V43" s="253">
        <v>10.231360708</v>
      </c>
      <c r="W43" s="253">
        <v>10.155747177</v>
      </c>
      <c r="X43" s="253">
        <v>9.9418437299000004</v>
      </c>
      <c r="Y43" s="253">
        <v>9.9979287084999999</v>
      </c>
      <c r="Z43" s="253">
        <v>9.6839922009000006</v>
      </c>
      <c r="AA43" s="253">
        <v>9.6679691789</v>
      </c>
      <c r="AB43" s="253">
        <v>9.7919136199000008</v>
      </c>
      <c r="AC43" s="253">
        <v>9.7325726427999992</v>
      </c>
      <c r="AD43" s="253">
        <v>9.9117437052999993</v>
      </c>
      <c r="AE43" s="253">
        <v>9.2932570579</v>
      </c>
      <c r="AF43" s="253">
        <v>10.005103653000001</v>
      </c>
      <c r="AG43" s="253">
        <v>10.075236072999999</v>
      </c>
      <c r="AH43" s="253">
        <v>10.074701875000001</v>
      </c>
      <c r="AI43" s="253">
        <v>10.093977214000001</v>
      </c>
      <c r="AJ43" s="253">
        <v>9.7907542500000009</v>
      </c>
      <c r="AK43" s="253">
        <v>9.6353303122000007</v>
      </c>
      <c r="AL43" s="253">
        <v>9.8213343988999995</v>
      </c>
      <c r="AM43" s="253">
        <v>9.6694148486000007</v>
      </c>
      <c r="AN43" s="253">
        <v>10.132209208000001</v>
      </c>
      <c r="AO43" s="253">
        <v>9.9533290413</v>
      </c>
      <c r="AP43" s="253">
        <v>9.7175791684000004</v>
      </c>
      <c r="AQ43" s="253">
        <v>9.9840243226999998</v>
      </c>
      <c r="AR43" s="253">
        <v>10.275921773</v>
      </c>
      <c r="AS43" s="253">
        <v>10.412126670999999</v>
      </c>
      <c r="AT43" s="253">
        <v>10.501113634999999</v>
      </c>
      <c r="AU43" s="253">
        <v>10.61118703</v>
      </c>
      <c r="AV43" s="253">
        <v>10.49</v>
      </c>
      <c r="AW43" s="253">
        <v>10.204610000000001</v>
      </c>
      <c r="AX43" s="253">
        <v>10.439690000000001</v>
      </c>
      <c r="AY43" s="348">
        <v>10.26911</v>
      </c>
      <c r="AZ43" s="348">
        <v>10.745760000000001</v>
      </c>
      <c r="BA43" s="348">
        <v>10.58825</v>
      </c>
      <c r="BB43" s="348">
        <v>10.30017</v>
      </c>
      <c r="BC43" s="348">
        <v>10.538360000000001</v>
      </c>
      <c r="BD43" s="348">
        <v>10.78289</v>
      </c>
      <c r="BE43" s="348">
        <v>10.885339999999999</v>
      </c>
      <c r="BF43" s="348">
        <v>10.90235</v>
      </c>
      <c r="BG43" s="348">
        <v>10.93834</v>
      </c>
      <c r="BH43" s="348">
        <v>10.71091</v>
      </c>
      <c r="BI43" s="348">
        <v>10.354100000000001</v>
      </c>
      <c r="BJ43" s="348">
        <v>10.549530000000001</v>
      </c>
      <c r="BK43" s="348">
        <v>10.3164</v>
      </c>
      <c r="BL43" s="348">
        <v>10.698309999999999</v>
      </c>
      <c r="BM43" s="348">
        <v>10.527060000000001</v>
      </c>
      <c r="BN43" s="348">
        <v>10.21285</v>
      </c>
      <c r="BO43" s="348">
        <v>10.44441</v>
      </c>
      <c r="BP43" s="348">
        <v>10.68568</v>
      </c>
      <c r="BQ43" s="348">
        <v>10.791930000000001</v>
      </c>
      <c r="BR43" s="348">
        <v>10.81982</v>
      </c>
      <c r="BS43" s="348">
        <v>10.838850000000001</v>
      </c>
      <c r="BT43" s="348">
        <v>10.631769999999999</v>
      </c>
      <c r="BU43" s="348">
        <v>10.29336</v>
      </c>
      <c r="BV43" s="348">
        <v>10.495799999999999</v>
      </c>
    </row>
    <row r="44" spans="1:74" ht="11.15" customHeight="1" x14ac:dyDescent="0.25">
      <c r="A44" s="256" t="s">
        <v>192</v>
      </c>
      <c r="B44" s="199" t="s">
        <v>438</v>
      </c>
      <c r="C44" s="253">
        <v>9.1669086876999994</v>
      </c>
      <c r="D44" s="253">
        <v>9.2482887092000006</v>
      </c>
      <c r="E44" s="253">
        <v>9.2091689161999994</v>
      </c>
      <c r="F44" s="253">
        <v>9.1348928811000007</v>
      </c>
      <c r="G44" s="253">
        <v>9.2329296716999991</v>
      </c>
      <c r="H44" s="253">
        <v>9.5156381440000004</v>
      </c>
      <c r="I44" s="253">
        <v>9.3930597301999992</v>
      </c>
      <c r="J44" s="253">
        <v>9.3941389666999999</v>
      </c>
      <c r="K44" s="253">
        <v>9.3776977822000003</v>
      </c>
      <c r="L44" s="253">
        <v>9.1178229571999996</v>
      </c>
      <c r="M44" s="253">
        <v>9.3153786878999991</v>
      </c>
      <c r="N44" s="253">
        <v>9.2533199439999994</v>
      </c>
      <c r="O44" s="253">
        <v>9.2685112172000004</v>
      </c>
      <c r="P44" s="253">
        <v>9.3589470057999993</v>
      </c>
      <c r="Q44" s="253">
        <v>9.2304978584999997</v>
      </c>
      <c r="R44" s="253">
        <v>9.2557051998999995</v>
      </c>
      <c r="S44" s="253">
        <v>9.3379007414000004</v>
      </c>
      <c r="T44" s="253">
        <v>9.5792881630999993</v>
      </c>
      <c r="U44" s="253">
        <v>9.7265755998000003</v>
      </c>
      <c r="V44" s="253">
        <v>9.6176581816999995</v>
      </c>
      <c r="W44" s="253">
        <v>9.5450700349000002</v>
      </c>
      <c r="X44" s="253">
        <v>9.2361580307000004</v>
      </c>
      <c r="Y44" s="253">
        <v>9.4469656129999997</v>
      </c>
      <c r="Z44" s="253">
        <v>9.0909998677000008</v>
      </c>
      <c r="AA44" s="253">
        <v>9.2855445152999998</v>
      </c>
      <c r="AB44" s="253">
        <v>9.1794590982000006</v>
      </c>
      <c r="AC44" s="253">
        <v>9.1491224299000002</v>
      </c>
      <c r="AD44" s="253">
        <v>9.1974724250000008</v>
      </c>
      <c r="AE44" s="253">
        <v>9.2800521980999999</v>
      </c>
      <c r="AF44" s="253">
        <v>9.5169813238999996</v>
      </c>
      <c r="AG44" s="253">
        <v>9.5492360419000004</v>
      </c>
      <c r="AH44" s="253">
        <v>9.4735658263999998</v>
      </c>
      <c r="AI44" s="253">
        <v>9.4605195927000008</v>
      </c>
      <c r="AJ44" s="253">
        <v>9.2638047297000004</v>
      </c>
      <c r="AK44" s="253">
        <v>9.3343055802000006</v>
      </c>
      <c r="AL44" s="253">
        <v>9.0508807972999996</v>
      </c>
      <c r="AM44" s="253">
        <v>9.2952489718999995</v>
      </c>
      <c r="AN44" s="253">
        <v>9.6872843610999997</v>
      </c>
      <c r="AO44" s="253">
        <v>9.4658483276999998</v>
      </c>
      <c r="AP44" s="253">
        <v>9.6515681770999997</v>
      </c>
      <c r="AQ44" s="253">
        <v>9.5795543091000006</v>
      </c>
      <c r="AR44" s="253">
        <v>9.9094901266999997</v>
      </c>
      <c r="AS44" s="253">
        <v>10.078104301</v>
      </c>
      <c r="AT44" s="253">
        <v>10.106034289</v>
      </c>
      <c r="AU44" s="253">
        <v>10.060366424</v>
      </c>
      <c r="AV44" s="253">
        <v>9.91</v>
      </c>
      <c r="AW44" s="253">
        <v>9.8806709999999995</v>
      </c>
      <c r="AX44" s="253">
        <v>9.5257000000000005</v>
      </c>
      <c r="AY44" s="348">
        <v>9.7485520000000001</v>
      </c>
      <c r="AZ44" s="348">
        <v>9.9508340000000004</v>
      </c>
      <c r="BA44" s="348">
        <v>9.8214699999999997</v>
      </c>
      <c r="BB44" s="348">
        <v>9.9949110000000001</v>
      </c>
      <c r="BC44" s="348">
        <v>9.8752829999999996</v>
      </c>
      <c r="BD44" s="348">
        <v>10.157970000000001</v>
      </c>
      <c r="BE44" s="348">
        <v>10.29701</v>
      </c>
      <c r="BF44" s="348">
        <v>10.265319999999999</v>
      </c>
      <c r="BG44" s="348">
        <v>10.174910000000001</v>
      </c>
      <c r="BH44" s="348">
        <v>9.9699910000000003</v>
      </c>
      <c r="BI44" s="348">
        <v>9.9185999999999996</v>
      </c>
      <c r="BJ44" s="348">
        <v>9.5813210000000009</v>
      </c>
      <c r="BK44" s="348">
        <v>9.8010090000000005</v>
      </c>
      <c r="BL44" s="348">
        <v>10.002610000000001</v>
      </c>
      <c r="BM44" s="348">
        <v>9.8448569999999993</v>
      </c>
      <c r="BN44" s="348">
        <v>10.015499999999999</v>
      </c>
      <c r="BO44" s="348">
        <v>9.9076839999999997</v>
      </c>
      <c r="BP44" s="348">
        <v>10.207269999999999</v>
      </c>
      <c r="BQ44" s="348">
        <v>10.36129</v>
      </c>
      <c r="BR44" s="348">
        <v>10.35256</v>
      </c>
      <c r="BS44" s="348">
        <v>10.24259</v>
      </c>
      <c r="BT44" s="348">
        <v>10.04303</v>
      </c>
      <c r="BU44" s="348">
        <v>10.001250000000001</v>
      </c>
      <c r="BV44" s="348">
        <v>9.6669590000000003</v>
      </c>
    </row>
    <row r="45" spans="1:74" ht="11.15" customHeight="1" x14ac:dyDescent="0.25">
      <c r="A45" s="256" t="s">
        <v>193</v>
      </c>
      <c r="B45" s="199" t="s">
        <v>439</v>
      </c>
      <c r="C45" s="253">
        <v>8.2501485461000001</v>
      </c>
      <c r="D45" s="253">
        <v>8.2475510291000003</v>
      </c>
      <c r="E45" s="253">
        <v>8.1691613707999995</v>
      </c>
      <c r="F45" s="253">
        <v>7.9855799071</v>
      </c>
      <c r="G45" s="253">
        <v>8.1296865573999995</v>
      </c>
      <c r="H45" s="253">
        <v>8.5365980113000006</v>
      </c>
      <c r="I45" s="253">
        <v>8.6208520667999995</v>
      </c>
      <c r="J45" s="253">
        <v>8.6350604652000005</v>
      </c>
      <c r="K45" s="253">
        <v>8.3564498803999996</v>
      </c>
      <c r="L45" s="253">
        <v>8.0945426885000007</v>
      </c>
      <c r="M45" s="253">
        <v>8.0548516322000001</v>
      </c>
      <c r="N45" s="253">
        <v>7.8360555169000001</v>
      </c>
      <c r="O45" s="253">
        <v>8.0633995055999996</v>
      </c>
      <c r="P45" s="253">
        <v>8.1029276007999993</v>
      </c>
      <c r="Q45" s="253">
        <v>8.1630944702000008</v>
      </c>
      <c r="R45" s="253">
        <v>7.9922442395999997</v>
      </c>
      <c r="S45" s="253">
        <v>8.1839106761</v>
      </c>
      <c r="T45" s="253">
        <v>8.3560908915999992</v>
      </c>
      <c r="U45" s="253">
        <v>8.5513765079000006</v>
      </c>
      <c r="V45" s="253">
        <v>9.0806455885999995</v>
      </c>
      <c r="W45" s="253">
        <v>8.7883473616999996</v>
      </c>
      <c r="X45" s="253">
        <v>8.4323564192999996</v>
      </c>
      <c r="Y45" s="253">
        <v>8.2099847824999994</v>
      </c>
      <c r="Z45" s="253">
        <v>7.9422804251999999</v>
      </c>
      <c r="AA45" s="253">
        <v>7.8467659756000003</v>
      </c>
      <c r="AB45" s="253">
        <v>7.9934838592000004</v>
      </c>
      <c r="AC45" s="253">
        <v>7.9048222523999998</v>
      </c>
      <c r="AD45" s="253">
        <v>7.9492574305000003</v>
      </c>
      <c r="AE45" s="253">
        <v>8.0873061345000004</v>
      </c>
      <c r="AF45" s="253">
        <v>8.3841000936000007</v>
      </c>
      <c r="AG45" s="253">
        <v>8.4712213503000005</v>
      </c>
      <c r="AH45" s="253">
        <v>8.5251086039999997</v>
      </c>
      <c r="AI45" s="253">
        <v>8.5179021139</v>
      </c>
      <c r="AJ45" s="253">
        <v>8.1230622444999998</v>
      </c>
      <c r="AK45" s="253">
        <v>7.9787959294000004</v>
      </c>
      <c r="AL45" s="253">
        <v>7.8921249232999999</v>
      </c>
      <c r="AM45" s="253">
        <v>8.0522468432000007</v>
      </c>
      <c r="AN45" s="253">
        <v>12.659275458</v>
      </c>
      <c r="AO45" s="253">
        <v>9.5849072443000001</v>
      </c>
      <c r="AP45" s="253">
        <v>9.0883961888000009</v>
      </c>
      <c r="AQ45" s="253">
        <v>8.4132262140999998</v>
      </c>
      <c r="AR45" s="253">
        <v>8.6003217384999999</v>
      </c>
      <c r="AS45" s="253">
        <v>8.8975571823999999</v>
      </c>
      <c r="AT45" s="253">
        <v>9.2047511497999999</v>
      </c>
      <c r="AU45" s="253">
        <v>9.2957141719000003</v>
      </c>
      <c r="AV45" s="253">
        <v>9.11</v>
      </c>
      <c r="AW45" s="253">
        <v>8.4828299999999999</v>
      </c>
      <c r="AX45" s="253">
        <v>8.2612059999999996</v>
      </c>
      <c r="AY45" s="348">
        <v>8.3652979999999992</v>
      </c>
      <c r="AZ45" s="348">
        <v>11.99489</v>
      </c>
      <c r="BA45" s="348">
        <v>9.8845399999999994</v>
      </c>
      <c r="BB45" s="348">
        <v>9.1861979999999992</v>
      </c>
      <c r="BC45" s="348">
        <v>8.5211489999999994</v>
      </c>
      <c r="BD45" s="348">
        <v>8.6053800000000003</v>
      </c>
      <c r="BE45" s="348">
        <v>8.8893970000000007</v>
      </c>
      <c r="BF45" s="348">
        <v>9.1647420000000004</v>
      </c>
      <c r="BG45" s="348">
        <v>9.1416550000000001</v>
      </c>
      <c r="BH45" s="348">
        <v>8.9021830000000008</v>
      </c>
      <c r="BI45" s="348">
        <v>8.3420799999999993</v>
      </c>
      <c r="BJ45" s="348">
        <v>8.2207500000000007</v>
      </c>
      <c r="BK45" s="348">
        <v>8.3751660000000001</v>
      </c>
      <c r="BL45" s="348">
        <v>12.05683</v>
      </c>
      <c r="BM45" s="348">
        <v>9.8216619999999999</v>
      </c>
      <c r="BN45" s="348">
        <v>9.1570269999999994</v>
      </c>
      <c r="BO45" s="348">
        <v>8.4866250000000001</v>
      </c>
      <c r="BP45" s="348">
        <v>8.5787759999999995</v>
      </c>
      <c r="BQ45" s="348">
        <v>8.8485390000000006</v>
      </c>
      <c r="BR45" s="348">
        <v>9.1339319999999997</v>
      </c>
      <c r="BS45" s="348">
        <v>9.1252019999999998</v>
      </c>
      <c r="BT45" s="348">
        <v>8.8875919999999997</v>
      </c>
      <c r="BU45" s="348">
        <v>8.3336919999999992</v>
      </c>
      <c r="BV45" s="348">
        <v>8.1935540000000007</v>
      </c>
    </row>
    <row r="46" spans="1:74" s="120" customFormat="1" ht="11.15" customHeight="1" x14ac:dyDescent="0.25">
      <c r="A46" s="256" t="s">
        <v>194</v>
      </c>
      <c r="B46" s="199" t="s">
        <v>440</v>
      </c>
      <c r="C46" s="253">
        <v>9.0149185559999996</v>
      </c>
      <c r="D46" s="253">
        <v>9.1148574800999995</v>
      </c>
      <c r="E46" s="253">
        <v>9.0759045963999991</v>
      </c>
      <c r="F46" s="253">
        <v>9.2030582457999994</v>
      </c>
      <c r="G46" s="253">
        <v>9.5757057858000003</v>
      </c>
      <c r="H46" s="253">
        <v>9.9817700804000005</v>
      </c>
      <c r="I46" s="253">
        <v>10.065367733</v>
      </c>
      <c r="J46" s="253">
        <v>10.07659102</v>
      </c>
      <c r="K46" s="253">
        <v>9.7881387480999997</v>
      </c>
      <c r="L46" s="253">
        <v>9.3942080531999999</v>
      </c>
      <c r="M46" s="253">
        <v>8.9245668953999999</v>
      </c>
      <c r="N46" s="253">
        <v>8.9248728604000007</v>
      </c>
      <c r="O46" s="253">
        <v>8.9713247226000004</v>
      </c>
      <c r="P46" s="253">
        <v>9.2124322126999996</v>
      </c>
      <c r="Q46" s="253">
        <v>9.0748713024000001</v>
      </c>
      <c r="R46" s="253">
        <v>9.0582297756999992</v>
      </c>
      <c r="S46" s="253">
        <v>9.2795512364999997</v>
      </c>
      <c r="T46" s="253">
        <v>9.8313350713999998</v>
      </c>
      <c r="U46" s="253">
        <v>10.027770654999999</v>
      </c>
      <c r="V46" s="253">
        <v>10.014735215</v>
      </c>
      <c r="W46" s="253">
        <v>9.7370709574000003</v>
      </c>
      <c r="X46" s="253">
        <v>9.2427614102</v>
      </c>
      <c r="Y46" s="253">
        <v>8.8582261505000002</v>
      </c>
      <c r="Z46" s="253">
        <v>8.8026720843999993</v>
      </c>
      <c r="AA46" s="253">
        <v>8.7518389771000002</v>
      </c>
      <c r="AB46" s="253">
        <v>8.7997615044999993</v>
      </c>
      <c r="AC46" s="253">
        <v>8.7692576326000005</v>
      </c>
      <c r="AD46" s="253">
        <v>9.0023418258000003</v>
      </c>
      <c r="AE46" s="253">
        <v>9.4647547615000001</v>
      </c>
      <c r="AF46" s="253">
        <v>9.9316442268999996</v>
      </c>
      <c r="AG46" s="253">
        <v>10.101440029000001</v>
      </c>
      <c r="AH46" s="253">
        <v>10.066548757</v>
      </c>
      <c r="AI46" s="253">
        <v>9.9401290021000008</v>
      </c>
      <c r="AJ46" s="253">
        <v>9.2594995219000005</v>
      </c>
      <c r="AK46" s="253">
        <v>8.9745514885999995</v>
      </c>
      <c r="AL46" s="253">
        <v>8.9776761427</v>
      </c>
      <c r="AM46" s="253">
        <v>9.0208912759000004</v>
      </c>
      <c r="AN46" s="253">
        <v>9.3027704760999992</v>
      </c>
      <c r="AO46" s="253">
        <v>9.1645447749999995</v>
      </c>
      <c r="AP46" s="253">
        <v>9.2450658777000001</v>
      </c>
      <c r="AQ46" s="253">
        <v>9.5299286525000007</v>
      </c>
      <c r="AR46" s="253">
        <v>10.156561495</v>
      </c>
      <c r="AS46" s="253">
        <v>10.36722468</v>
      </c>
      <c r="AT46" s="253">
        <v>10.306941948</v>
      </c>
      <c r="AU46" s="253">
        <v>10.249200632999999</v>
      </c>
      <c r="AV46" s="253">
        <v>9.69</v>
      </c>
      <c r="AW46" s="253">
        <v>9.4231169999999995</v>
      </c>
      <c r="AX46" s="253">
        <v>9.4067690000000006</v>
      </c>
      <c r="AY46" s="348">
        <v>9.4228439999999996</v>
      </c>
      <c r="AZ46" s="348">
        <v>9.6166280000000004</v>
      </c>
      <c r="BA46" s="348">
        <v>9.5135520000000007</v>
      </c>
      <c r="BB46" s="348">
        <v>9.5899190000000001</v>
      </c>
      <c r="BC46" s="348">
        <v>9.8871169999999999</v>
      </c>
      <c r="BD46" s="348">
        <v>10.38794</v>
      </c>
      <c r="BE46" s="348">
        <v>10.602819999999999</v>
      </c>
      <c r="BF46" s="348">
        <v>10.56752</v>
      </c>
      <c r="BG46" s="348">
        <v>10.450989999999999</v>
      </c>
      <c r="BH46" s="348">
        <v>9.8781809999999997</v>
      </c>
      <c r="BI46" s="348">
        <v>9.6039390000000004</v>
      </c>
      <c r="BJ46" s="348">
        <v>9.542052</v>
      </c>
      <c r="BK46" s="348">
        <v>9.557321</v>
      </c>
      <c r="BL46" s="348">
        <v>9.7276480000000003</v>
      </c>
      <c r="BM46" s="348">
        <v>9.5916969999999999</v>
      </c>
      <c r="BN46" s="348">
        <v>9.6458429999999993</v>
      </c>
      <c r="BO46" s="348">
        <v>9.9296579999999999</v>
      </c>
      <c r="BP46" s="348">
        <v>10.422929999999999</v>
      </c>
      <c r="BQ46" s="348">
        <v>10.636229999999999</v>
      </c>
      <c r="BR46" s="348">
        <v>10.60561</v>
      </c>
      <c r="BS46" s="348">
        <v>10.47838</v>
      </c>
      <c r="BT46" s="348">
        <v>9.9025049999999997</v>
      </c>
      <c r="BU46" s="348">
        <v>9.6331880000000005</v>
      </c>
      <c r="BV46" s="348">
        <v>9.5823140000000002</v>
      </c>
    </row>
    <row r="47" spans="1:74" s="120" customFormat="1" ht="11.15" customHeight="1" x14ac:dyDescent="0.25">
      <c r="A47" s="256" t="s">
        <v>195</v>
      </c>
      <c r="B47" s="201" t="s">
        <v>441</v>
      </c>
      <c r="C47" s="253">
        <v>12.718737967999999</v>
      </c>
      <c r="D47" s="253">
        <v>12.611400462000001</v>
      </c>
      <c r="E47" s="253">
        <v>12.885511320000001</v>
      </c>
      <c r="F47" s="253">
        <v>12.095473923</v>
      </c>
      <c r="G47" s="253">
        <v>13.216141688</v>
      </c>
      <c r="H47" s="253">
        <v>14.488364332</v>
      </c>
      <c r="I47" s="253">
        <v>15.087853882999999</v>
      </c>
      <c r="J47" s="253">
        <v>15.679013337000001</v>
      </c>
      <c r="K47" s="253">
        <v>14.318370801</v>
      </c>
      <c r="L47" s="253">
        <v>13.529580115</v>
      </c>
      <c r="M47" s="253">
        <v>13.305983696</v>
      </c>
      <c r="N47" s="253">
        <v>13.013860902999999</v>
      </c>
      <c r="O47" s="253">
        <v>12.649967021</v>
      </c>
      <c r="P47" s="253">
        <v>12.889412603</v>
      </c>
      <c r="Q47" s="253">
        <v>12.73103706</v>
      </c>
      <c r="R47" s="253">
        <v>12.360639086000001</v>
      </c>
      <c r="S47" s="253">
        <v>13.268198739000001</v>
      </c>
      <c r="T47" s="253">
        <v>14.752997595</v>
      </c>
      <c r="U47" s="253">
        <v>15.198322189000001</v>
      </c>
      <c r="V47" s="253">
        <v>15.304648684</v>
      </c>
      <c r="W47" s="253">
        <v>15.500759367000001</v>
      </c>
      <c r="X47" s="253">
        <v>13.557717094999999</v>
      </c>
      <c r="Y47" s="253">
        <v>13.714150425</v>
      </c>
      <c r="Z47" s="253">
        <v>13.113817546</v>
      </c>
      <c r="AA47" s="253">
        <v>13.238500602</v>
      </c>
      <c r="AB47" s="253">
        <v>13.244130651000001</v>
      </c>
      <c r="AC47" s="253">
        <v>13.180752954000001</v>
      </c>
      <c r="AD47" s="253">
        <v>13.050612762</v>
      </c>
      <c r="AE47" s="253">
        <v>13.832249626999999</v>
      </c>
      <c r="AF47" s="253">
        <v>15.320399731</v>
      </c>
      <c r="AG47" s="253">
        <v>15.927494217</v>
      </c>
      <c r="AH47" s="253">
        <v>16.252640761999999</v>
      </c>
      <c r="AI47" s="253">
        <v>16.437216918000001</v>
      </c>
      <c r="AJ47" s="253">
        <v>15.663639570999999</v>
      </c>
      <c r="AK47" s="253">
        <v>14.498665976</v>
      </c>
      <c r="AL47" s="253">
        <v>14.062828640999999</v>
      </c>
      <c r="AM47" s="253">
        <v>14.201133955</v>
      </c>
      <c r="AN47" s="253">
        <v>14.456267803999999</v>
      </c>
      <c r="AO47" s="253">
        <v>14.835877833</v>
      </c>
      <c r="AP47" s="253">
        <v>14.824309038999999</v>
      </c>
      <c r="AQ47" s="253">
        <v>15.103802305</v>
      </c>
      <c r="AR47" s="253">
        <v>16.416622375999999</v>
      </c>
      <c r="AS47" s="253">
        <v>17.216863490000001</v>
      </c>
      <c r="AT47" s="253">
        <v>17.465419121</v>
      </c>
      <c r="AU47" s="253">
        <v>17.691889982999999</v>
      </c>
      <c r="AV47" s="253">
        <v>16.260000000000002</v>
      </c>
      <c r="AW47" s="253">
        <v>15.001760000000001</v>
      </c>
      <c r="AX47" s="253">
        <v>14.57508</v>
      </c>
      <c r="AY47" s="348">
        <v>14.758089999999999</v>
      </c>
      <c r="AZ47" s="348">
        <v>14.94004</v>
      </c>
      <c r="BA47" s="348">
        <v>15.541510000000001</v>
      </c>
      <c r="BB47" s="348">
        <v>16.053509999999999</v>
      </c>
      <c r="BC47" s="348">
        <v>16.050630000000002</v>
      </c>
      <c r="BD47" s="348">
        <v>17.410769999999999</v>
      </c>
      <c r="BE47" s="348">
        <v>18.110980000000001</v>
      </c>
      <c r="BF47" s="348">
        <v>18.45318</v>
      </c>
      <c r="BG47" s="348">
        <v>18.811530000000001</v>
      </c>
      <c r="BH47" s="348">
        <v>17.105350000000001</v>
      </c>
      <c r="BI47" s="348">
        <v>16.075310000000002</v>
      </c>
      <c r="BJ47" s="348">
        <v>15.49811</v>
      </c>
      <c r="BK47" s="348">
        <v>15.6945</v>
      </c>
      <c r="BL47" s="348">
        <v>15.89889</v>
      </c>
      <c r="BM47" s="348">
        <v>16.438770000000002</v>
      </c>
      <c r="BN47" s="348">
        <v>17.309660000000001</v>
      </c>
      <c r="BO47" s="348">
        <v>16.843730000000001</v>
      </c>
      <c r="BP47" s="348">
        <v>18.19539</v>
      </c>
      <c r="BQ47" s="348">
        <v>18.804680000000001</v>
      </c>
      <c r="BR47" s="348">
        <v>19.071120000000001</v>
      </c>
      <c r="BS47" s="348">
        <v>19.33944</v>
      </c>
      <c r="BT47" s="348">
        <v>17.287780000000001</v>
      </c>
      <c r="BU47" s="348">
        <v>16.47017</v>
      </c>
      <c r="BV47" s="348">
        <v>15.89941</v>
      </c>
    </row>
    <row r="48" spans="1:74" s="120" customFormat="1" ht="11.15" customHeight="1" x14ac:dyDescent="0.25">
      <c r="A48" s="256" t="s">
        <v>196</v>
      </c>
      <c r="B48" s="202" t="s">
        <v>415</v>
      </c>
      <c r="C48" s="209">
        <v>10.41</v>
      </c>
      <c r="D48" s="209">
        <v>10.42</v>
      </c>
      <c r="E48" s="209">
        <v>10.34</v>
      </c>
      <c r="F48" s="209">
        <v>10.18</v>
      </c>
      <c r="G48" s="209">
        <v>10.35</v>
      </c>
      <c r="H48" s="209">
        <v>10.75</v>
      </c>
      <c r="I48" s="209">
        <v>10.99</v>
      </c>
      <c r="J48" s="209">
        <v>11.01</v>
      </c>
      <c r="K48" s="209">
        <v>10.66</v>
      </c>
      <c r="L48" s="209">
        <v>10.41</v>
      </c>
      <c r="M48" s="209">
        <v>10.35</v>
      </c>
      <c r="N48" s="209">
        <v>10.210000000000001</v>
      </c>
      <c r="O48" s="209">
        <v>10.24</v>
      </c>
      <c r="P48" s="209">
        <v>10.4</v>
      </c>
      <c r="Q48" s="209">
        <v>10.34</v>
      </c>
      <c r="R48" s="209">
        <v>10.24</v>
      </c>
      <c r="S48" s="209">
        <v>10.38</v>
      </c>
      <c r="T48" s="209">
        <v>10.74</v>
      </c>
      <c r="U48" s="209">
        <v>11</v>
      </c>
      <c r="V48" s="209">
        <v>11.05</v>
      </c>
      <c r="W48" s="209">
        <v>10.82</v>
      </c>
      <c r="X48" s="209">
        <v>10.39</v>
      </c>
      <c r="Y48" s="209">
        <v>10.38</v>
      </c>
      <c r="Z48" s="209">
        <v>10.220000000000001</v>
      </c>
      <c r="AA48" s="209">
        <v>10.220000000000001</v>
      </c>
      <c r="AB48" s="209">
        <v>10.220000000000001</v>
      </c>
      <c r="AC48" s="209">
        <v>10.210000000000001</v>
      </c>
      <c r="AD48" s="209">
        <v>10.34</v>
      </c>
      <c r="AE48" s="209">
        <v>10.39</v>
      </c>
      <c r="AF48" s="209">
        <v>10.88</v>
      </c>
      <c r="AG48" s="209">
        <v>11.06</v>
      </c>
      <c r="AH48" s="209">
        <v>11.02</v>
      </c>
      <c r="AI48" s="209">
        <v>10.99</v>
      </c>
      <c r="AJ48" s="209">
        <v>10.65</v>
      </c>
      <c r="AK48" s="209">
        <v>10.38</v>
      </c>
      <c r="AL48" s="209">
        <v>10.37</v>
      </c>
      <c r="AM48" s="209">
        <v>10.36</v>
      </c>
      <c r="AN48" s="209">
        <v>11.41</v>
      </c>
      <c r="AO48" s="209">
        <v>10.93</v>
      </c>
      <c r="AP48" s="209">
        <v>10.7</v>
      </c>
      <c r="AQ48" s="209">
        <v>10.75</v>
      </c>
      <c r="AR48" s="209">
        <v>11.3</v>
      </c>
      <c r="AS48" s="209">
        <v>11.56</v>
      </c>
      <c r="AT48" s="209">
        <v>11.65</v>
      </c>
      <c r="AU48" s="209">
        <v>11.69</v>
      </c>
      <c r="AV48" s="209">
        <v>11.32</v>
      </c>
      <c r="AW48" s="209">
        <v>10.94356</v>
      </c>
      <c r="AX48" s="209">
        <v>10.92343</v>
      </c>
      <c r="AY48" s="350">
        <v>10.87055</v>
      </c>
      <c r="AZ48" s="350">
        <v>11.661429999999999</v>
      </c>
      <c r="BA48" s="350">
        <v>11.43125</v>
      </c>
      <c r="BB48" s="350">
        <v>11.18106</v>
      </c>
      <c r="BC48" s="350">
        <v>11.164070000000001</v>
      </c>
      <c r="BD48" s="350">
        <v>11.62575</v>
      </c>
      <c r="BE48" s="350">
        <v>11.835419999999999</v>
      </c>
      <c r="BF48" s="350">
        <v>11.86092</v>
      </c>
      <c r="BG48" s="350">
        <v>11.855090000000001</v>
      </c>
      <c r="BH48" s="350">
        <v>11.43314</v>
      </c>
      <c r="BI48" s="350">
        <v>11.130660000000001</v>
      </c>
      <c r="BJ48" s="350">
        <v>11.06453</v>
      </c>
      <c r="BK48" s="350">
        <v>11.00292</v>
      </c>
      <c r="BL48" s="350">
        <v>11.808020000000001</v>
      </c>
      <c r="BM48" s="350">
        <v>11.498250000000001</v>
      </c>
      <c r="BN48" s="350">
        <v>11.271140000000001</v>
      </c>
      <c r="BO48" s="350">
        <v>11.216390000000001</v>
      </c>
      <c r="BP48" s="350">
        <v>11.691509999999999</v>
      </c>
      <c r="BQ48" s="350">
        <v>11.90113</v>
      </c>
      <c r="BR48" s="350">
        <v>11.93999</v>
      </c>
      <c r="BS48" s="350">
        <v>11.92202</v>
      </c>
      <c r="BT48" s="350">
        <v>11.472910000000001</v>
      </c>
      <c r="BU48" s="350">
        <v>11.18845</v>
      </c>
      <c r="BV48" s="350">
        <v>11.107810000000001</v>
      </c>
    </row>
    <row r="49" spans="1:74" s="422" customFormat="1" ht="12" customHeight="1" x14ac:dyDescent="0.25">
      <c r="A49" s="421"/>
      <c r="B49" s="808" t="s">
        <v>871</v>
      </c>
      <c r="C49" s="750"/>
      <c r="D49" s="750"/>
      <c r="E49" s="750"/>
      <c r="F49" s="750"/>
      <c r="G49" s="750"/>
      <c r="H49" s="750"/>
      <c r="I49" s="750"/>
      <c r="J49" s="750"/>
      <c r="K49" s="750"/>
      <c r="L49" s="750"/>
      <c r="M49" s="750"/>
      <c r="N49" s="750"/>
      <c r="O49" s="750"/>
      <c r="P49" s="750"/>
      <c r="Q49" s="750"/>
      <c r="AY49" s="463"/>
      <c r="AZ49" s="463"/>
      <c r="BA49" s="463"/>
      <c r="BB49" s="463"/>
      <c r="BC49" s="463"/>
      <c r="BD49" s="605"/>
      <c r="BE49" s="605"/>
      <c r="BF49" s="605"/>
      <c r="BG49" s="463"/>
      <c r="BH49" s="463"/>
      <c r="BI49" s="463"/>
      <c r="BJ49" s="463"/>
    </row>
    <row r="50" spans="1:74" s="422" customFormat="1" ht="12" customHeight="1" x14ac:dyDescent="0.25">
      <c r="A50" s="421"/>
      <c r="B50" s="743" t="s">
        <v>810</v>
      </c>
      <c r="C50" s="735"/>
      <c r="D50" s="735"/>
      <c r="E50" s="735"/>
      <c r="F50" s="735"/>
      <c r="G50" s="735"/>
      <c r="H50" s="735"/>
      <c r="I50" s="735"/>
      <c r="J50" s="735"/>
      <c r="K50" s="735"/>
      <c r="L50" s="735"/>
      <c r="M50" s="735"/>
      <c r="N50" s="735"/>
      <c r="O50" s="735"/>
      <c r="P50" s="735"/>
      <c r="Q50" s="735"/>
      <c r="AY50" s="463"/>
      <c r="AZ50" s="463"/>
      <c r="BA50" s="463"/>
      <c r="BB50" s="463"/>
      <c r="BC50" s="463"/>
      <c r="BD50" s="605"/>
      <c r="BE50" s="605"/>
      <c r="BF50" s="605"/>
      <c r="BG50" s="463"/>
      <c r="BH50" s="463"/>
      <c r="BI50" s="463"/>
      <c r="BJ50" s="463"/>
    </row>
    <row r="51" spans="1:74" s="422" customFormat="1" ht="12" customHeight="1" x14ac:dyDescent="0.25">
      <c r="A51" s="423"/>
      <c r="B51" s="771" t="str">
        <f>"Notes: "&amp;"EIA completed modeling and analysis for this report on " &amp;Dates!D2&amp;"."</f>
        <v>Notes: EIA completed modeling and analysis for this report on Thursday January 6, 2022.</v>
      </c>
      <c r="C51" s="794"/>
      <c r="D51" s="794"/>
      <c r="E51" s="794"/>
      <c r="F51" s="794"/>
      <c r="G51" s="794"/>
      <c r="H51" s="794"/>
      <c r="I51" s="794"/>
      <c r="J51" s="794"/>
      <c r="K51" s="794"/>
      <c r="L51" s="794"/>
      <c r="M51" s="794"/>
      <c r="N51" s="794"/>
      <c r="O51" s="794"/>
      <c r="P51" s="794"/>
      <c r="Q51" s="772"/>
      <c r="AY51" s="463"/>
      <c r="AZ51" s="463"/>
      <c r="BA51" s="463"/>
      <c r="BB51" s="463"/>
      <c r="BC51" s="463"/>
      <c r="BD51" s="605"/>
      <c r="BE51" s="605"/>
      <c r="BF51" s="605"/>
      <c r="BG51" s="463"/>
      <c r="BH51" s="463"/>
      <c r="BI51" s="463"/>
      <c r="BJ51" s="463"/>
    </row>
    <row r="52" spans="1:74" s="422" customFormat="1" ht="12" customHeight="1" x14ac:dyDescent="0.25">
      <c r="A52" s="423"/>
      <c r="B52" s="761" t="s">
        <v>352</v>
      </c>
      <c r="C52" s="760"/>
      <c r="D52" s="760"/>
      <c r="E52" s="760"/>
      <c r="F52" s="760"/>
      <c r="G52" s="760"/>
      <c r="H52" s="760"/>
      <c r="I52" s="760"/>
      <c r="J52" s="760"/>
      <c r="K52" s="760"/>
      <c r="L52" s="760"/>
      <c r="M52" s="760"/>
      <c r="N52" s="760"/>
      <c r="O52" s="760"/>
      <c r="P52" s="760"/>
      <c r="Q52" s="760"/>
      <c r="AY52" s="463"/>
      <c r="AZ52" s="463"/>
      <c r="BA52" s="463"/>
      <c r="BB52" s="463"/>
      <c r="BC52" s="463"/>
      <c r="BD52" s="605"/>
      <c r="BE52" s="605"/>
      <c r="BF52" s="605"/>
      <c r="BG52" s="463"/>
      <c r="BH52" s="463"/>
      <c r="BI52" s="463"/>
      <c r="BJ52" s="463"/>
    </row>
    <row r="53" spans="1:74" s="422" customFormat="1" ht="12" customHeight="1" x14ac:dyDescent="0.25">
      <c r="A53" s="423"/>
      <c r="B53" s="744" t="s">
        <v>128</v>
      </c>
      <c r="C53" s="735"/>
      <c r="D53" s="735"/>
      <c r="E53" s="735"/>
      <c r="F53" s="735"/>
      <c r="G53" s="735"/>
      <c r="H53" s="735"/>
      <c r="I53" s="735"/>
      <c r="J53" s="735"/>
      <c r="K53" s="735"/>
      <c r="L53" s="735"/>
      <c r="M53" s="735"/>
      <c r="N53" s="735"/>
      <c r="O53" s="735"/>
      <c r="P53" s="735"/>
      <c r="Q53" s="735"/>
      <c r="AY53" s="463"/>
      <c r="AZ53" s="463"/>
      <c r="BA53" s="463"/>
      <c r="BB53" s="463"/>
      <c r="BC53" s="463"/>
      <c r="BD53" s="605"/>
      <c r="BE53" s="605"/>
      <c r="BF53" s="605"/>
      <c r="BG53" s="463"/>
      <c r="BH53" s="463"/>
      <c r="BI53" s="463"/>
      <c r="BJ53" s="463"/>
    </row>
    <row r="54" spans="1:74" s="422" customFormat="1" ht="12" customHeight="1" x14ac:dyDescent="0.25">
      <c r="A54" s="423"/>
      <c r="B54" s="756" t="s">
        <v>860</v>
      </c>
      <c r="C54" s="753"/>
      <c r="D54" s="753"/>
      <c r="E54" s="753"/>
      <c r="F54" s="753"/>
      <c r="G54" s="753"/>
      <c r="H54" s="753"/>
      <c r="I54" s="753"/>
      <c r="J54" s="753"/>
      <c r="K54" s="753"/>
      <c r="L54" s="753"/>
      <c r="M54" s="753"/>
      <c r="N54" s="753"/>
      <c r="O54" s="753"/>
      <c r="P54" s="753"/>
      <c r="Q54" s="750"/>
      <c r="AY54" s="463"/>
      <c r="AZ54" s="463"/>
      <c r="BA54" s="463"/>
      <c r="BB54" s="463"/>
      <c r="BC54" s="463"/>
      <c r="BD54" s="605"/>
      <c r="BE54" s="605"/>
      <c r="BF54" s="605"/>
      <c r="BG54" s="463"/>
      <c r="BH54" s="463"/>
      <c r="BI54" s="463"/>
      <c r="BJ54" s="463"/>
    </row>
    <row r="55" spans="1:74" s="422" customFormat="1" ht="12" customHeight="1" x14ac:dyDescent="0.25">
      <c r="A55" s="423"/>
      <c r="B55" s="791" t="s">
        <v>861</v>
      </c>
      <c r="C55" s="750"/>
      <c r="D55" s="750"/>
      <c r="E55" s="750"/>
      <c r="F55" s="750"/>
      <c r="G55" s="750"/>
      <c r="H55" s="750"/>
      <c r="I55" s="750"/>
      <c r="J55" s="750"/>
      <c r="K55" s="750"/>
      <c r="L55" s="750"/>
      <c r="M55" s="750"/>
      <c r="N55" s="750"/>
      <c r="O55" s="750"/>
      <c r="P55" s="750"/>
      <c r="Q55" s="750"/>
      <c r="AY55" s="463"/>
      <c r="AZ55" s="463"/>
      <c r="BA55" s="463"/>
      <c r="BB55" s="463"/>
      <c r="BC55" s="463"/>
      <c r="BD55" s="605"/>
      <c r="BE55" s="605"/>
      <c r="BF55" s="605"/>
      <c r="BG55" s="463"/>
      <c r="BH55" s="463"/>
      <c r="BI55" s="463"/>
      <c r="BJ55" s="463"/>
    </row>
    <row r="56" spans="1:74" s="422" customFormat="1" ht="12" customHeight="1" x14ac:dyDescent="0.25">
      <c r="A56" s="423"/>
      <c r="B56" s="754" t="s">
        <v>867</v>
      </c>
      <c r="C56" s="753"/>
      <c r="D56" s="753"/>
      <c r="E56" s="753"/>
      <c r="F56" s="753"/>
      <c r="G56" s="753"/>
      <c r="H56" s="753"/>
      <c r="I56" s="753"/>
      <c r="J56" s="753"/>
      <c r="K56" s="753"/>
      <c r="L56" s="753"/>
      <c r="M56" s="753"/>
      <c r="N56" s="753"/>
      <c r="O56" s="753"/>
      <c r="P56" s="753"/>
      <c r="Q56" s="750"/>
      <c r="AY56" s="463"/>
      <c r="AZ56" s="463"/>
      <c r="BA56" s="463"/>
      <c r="BB56" s="463"/>
      <c r="BC56" s="463"/>
      <c r="BD56" s="605"/>
      <c r="BE56" s="605"/>
      <c r="BF56" s="605"/>
      <c r="BG56" s="463"/>
      <c r="BH56" s="463"/>
      <c r="BI56" s="463"/>
      <c r="BJ56" s="463"/>
    </row>
    <row r="57" spans="1:74" s="422" customFormat="1" ht="12" customHeight="1" x14ac:dyDescent="0.25">
      <c r="A57" s="423"/>
      <c r="B57" s="756" t="s">
        <v>833</v>
      </c>
      <c r="C57" s="757"/>
      <c r="D57" s="757"/>
      <c r="E57" s="757"/>
      <c r="F57" s="757"/>
      <c r="G57" s="757"/>
      <c r="H57" s="757"/>
      <c r="I57" s="757"/>
      <c r="J57" s="757"/>
      <c r="K57" s="757"/>
      <c r="L57" s="757"/>
      <c r="M57" s="757"/>
      <c r="N57" s="757"/>
      <c r="O57" s="757"/>
      <c r="P57" s="757"/>
      <c r="Q57" s="750"/>
      <c r="AY57" s="463"/>
      <c r="AZ57" s="463"/>
      <c r="BA57" s="463"/>
      <c r="BB57" s="463"/>
      <c r="BC57" s="463"/>
      <c r="BD57" s="605"/>
      <c r="BE57" s="605"/>
      <c r="BF57" s="605"/>
      <c r="BG57" s="463"/>
      <c r="BH57" s="463"/>
      <c r="BI57" s="463"/>
      <c r="BJ57" s="463"/>
    </row>
    <row r="58" spans="1:74" s="418" customFormat="1" ht="12" customHeight="1" x14ac:dyDescent="0.25">
      <c r="A58" s="393"/>
      <c r="B58" s="762" t="s">
        <v>1371</v>
      </c>
      <c r="C58" s="750"/>
      <c r="D58" s="750"/>
      <c r="E58" s="750"/>
      <c r="F58" s="750"/>
      <c r="G58" s="750"/>
      <c r="H58" s="750"/>
      <c r="I58" s="750"/>
      <c r="J58" s="750"/>
      <c r="K58" s="750"/>
      <c r="L58" s="750"/>
      <c r="M58" s="750"/>
      <c r="N58" s="750"/>
      <c r="O58" s="750"/>
      <c r="P58" s="750"/>
      <c r="Q58" s="750"/>
      <c r="AY58" s="462"/>
      <c r="AZ58" s="462"/>
      <c r="BA58" s="462"/>
      <c r="BB58" s="462"/>
      <c r="BC58" s="462"/>
      <c r="BD58" s="601"/>
      <c r="BE58" s="601"/>
      <c r="BF58" s="601"/>
      <c r="BG58" s="462"/>
      <c r="BH58" s="462"/>
      <c r="BI58" s="462"/>
      <c r="BJ58" s="462"/>
    </row>
    <row r="59" spans="1:74" x14ac:dyDescent="0.25">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35"/>
      <c r="AZ59" s="335"/>
      <c r="BA59" s="335"/>
      <c r="BB59" s="335"/>
      <c r="BC59" s="335"/>
      <c r="BD59" s="606"/>
      <c r="BE59" s="606"/>
      <c r="BF59" s="606"/>
      <c r="BG59" s="335"/>
      <c r="BH59" s="335"/>
      <c r="BI59" s="335"/>
      <c r="BJ59" s="335"/>
      <c r="BK59" s="335"/>
      <c r="BL59" s="335"/>
      <c r="BM59" s="335"/>
      <c r="BN59" s="335"/>
      <c r="BO59" s="335"/>
      <c r="BP59" s="335"/>
      <c r="BQ59" s="335"/>
      <c r="BR59" s="335"/>
      <c r="BS59" s="335"/>
      <c r="BT59" s="335"/>
      <c r="BU59" s="335"/>
      <c r="BV59" s="335"/>
    </row>
    <row r="60" spans="1:74" x14ac:dyDescent="0.25">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35"/>
      <c r="AZ60" s="335"/>
      <c r="BA60" s="335"/>
      <c r="BB60" s="335"/>
      <c r="BC60" s="335"/>
      <c r="BD60" s="606"/>
      <c r="BE60" s="606"/>
      <c r="BF60" s="606"/>
      <c r="BG60" s="335"/>
      <c r="BH60" s="335"/>
      <c r="BI60" s="335"/>
      <c r="BJ60" s="335"/>
      <c r="BK60" s="335"/>
      <c r="BL60" s="335"/>
      <c r="BM60" s="335"/>
      <c r="BN60" s="335"/>
      <c r="BO60" s="335"/>
      <c r="BP60" s="335"/>
      <c r="BQ60" s="335"/>
      <c r="BR60" s="335"/>
      <c r="BS60" s="335"/>
      <c r="BT60" s="335"/>
      <c r="BU60" s="335"/>
      <c r="BV60" s="335"/>
    </row>
    <row r="61" spans="1:74" x14ac:dyDescent="0.25">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35"/>
      <c r="AZ61" s="335"/>
      <c r="BA61" s="335"/>
      <c r="BB61" s="335"/>
      <c r="BC61" s="335"/>
      <c r="BD61" s="606"/>
      <c r="BE61" s="606"/>
      <c r="BF61" s="606"/>
      <c r="BG61" s="335"/>
      <c r="BH61" s="335"/>
      <c r="BI61" s="335"/>
      <c r="BJ61" s="335"/>
      <c r="BK61" s="335"/>
      <c r="BL61" s="335"/>
      <c r="BM61" s="335"/>
      <c r="BN61" s="335"/>
      <c r="BO61" s="335"/>
      <c r="BP61" s="335"/>
      <c r="BQ61" s="335"/>
      <c r="BR61" s="335"/>
      <c r="BS61" s="335"/>
      <c r="BT61" s="335"/>
      <c r="BU61" s="335"/>
      <c r="BV61" s="335"/>
    </row>
    <row r="62" spans="1:74" x14ac:dyDescent="0.25">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35"/>
      <c r="AZ62" s="335"/>
      <c r="BA62" s="335"/>
      <c r="BB62" s="335"/>
      <c r="BC62" s="335"/>
      <c r="BD62" s="606"/>
      <c r="BE62" s="606"/>
      <c r="BF62" s="606"/>
      <c r="BG62" s="335"/>
      <c r="BH62" s="335"/>
      <c r="BI62" s="335"/>
      <c r="BJ62" s="335"/>
      <c r="BK62" s="335"/>
      <c r="BL62" s="335"/>
      <c r="BM62" s="335"/>
      <c r="BN62" s="335"/>
      <c r="BO62" s="335"/>
      <c r="BP62" s="335"/>
      <c r="BQ62" s="335"/>
      <c r="BR62" s="335"/>
      <c r="BS62" s="335"/>
      <c r="BT62" s="335"/>
      <c r="BU62" s="335"/>
      <c r="BV62" s="335"/>
    </row>
    <row r="63" spans="1:74" x14ac:dyDescent="0.25">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35"/>
      <c r="AZ63" s="335"/>
      <c r="BA63" s="335"/>
      <c r="BB63" s="335"/>
      <c r="BC63" s="335"/>
      <c r="BD63" s="606"/>
      <c r="BE63" s="606"/>
      <c r="BF63" s="606"/>
      <c r="BG63" s="335"/>
      <c r="BH63" s="335"/>
      <c r="BI63" s="335"/>
      <c r="BJ63" s="335"/>
      <c r="BK63" s="335"/>
      <c r="BL63" s="335"/>
      <c r="BM63" s="335"/>
      <c r="BN63" s="335"/>
      <c r="BO63" s="335"/>
      <c r="BP63" s="335"/>
      <c r="BQ63" s="335"/>
      <c r="BR63" s="335"/>
      <c r="BS63" s="335"/>
      <c r="BT63" s="335"/>
      <c r="BU63" s="335"/>
      <c r="BV63" s="335"/>
    </row>
    <row r="64" spans="1:74" x14ac:dyDescent="0.25">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35"/>
      <c r="AZ64" s="335"/>
      <c r="BA64" s="335"/>
      <c r="BB64" s="335"/>
      <c r="BC64" s="335"/>
      <c r="BD64" s="606"/>
      <c r="BE64" s="606"/>
      <c r="BF64" s="606"/>
      <c r="BG64" s="335"/>
      <c r="BH64" s="335"/>
      <c r="BI64" s="335"/>
      <c r="BJ64" s="335"/>
      <c r="BK64" s="335"/>
      <c r="BL64" s="335"/>
      <c r="BM64" s="335"/>
      <c r="BN64" s="335"/>
      <c r="BO64" s="335"/>
      <c r="BP64" s="335"/>
      <c r="BQ64" s="335"/>
      <c r="BR64" s="335"/>
      <c r="BS64" s="335"/>
      <c r="BT64" s="335"/>
      <c r="BU64" s="335"/>
      <c r="BV64" s="335"/>
    </row>
    <row r="65" spans="1:74" x14ac:dyDescent="0.25">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35"/>
      <c r="AZ65" s="335"/>
      <c r="BA65" s="335"/>
      <c r="BB65" s="335"/>
      <c r="BC65" s="335"/>
      <c r="BD65" s="606"/>
      <c r="BE65" s="606"/>
      <c r="BF65" s="606"/>
      <c r="BG65" s="335"/>
      <c r="BH65" s="335"/>
      <c r="BI65" s="335"/>
      <c r="BJ65" s="335"/>
      <c r="BK65" s="335"/>
      <c r="BL65" s="335"/>
      <c r="BM65" s="335"/>
      <c r="BN65" s="335"/>
      <c r="BO65" s="335"/>
      <c r="BP65" s="335"/>
      <c r="BQ65" s="335"/>
      <c r="BR65" s="335"/>
      <c r="BS65" s="335"/>
      <c r="BT65" s="335"/>
      <c r="BU65" s="335"/>
      <c r="BV65" s="335"/>
    </row>
    <row r="66" spans="1:74" x14ac:dyDescent="0.25">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35"/>
      <c r="AZ66" s="335"/>
      <c r="BA66" s="335"/>
      <c r="BB66" s="335"/>
      <c r="BC66" s="335"/>
      <c r="BD66" s="606"/>
      <c r="BE66" s="606"/>
      <c r="BF66" s="606"/>
      <c r="BG66" s="335"/>
      <c r="BH66" s="335"/>
      <c r="BI66" s="335"/>
      <c r="BJ66" s="335"/>
      <c r="BK66" s="335"/>
      <c r="BL66" s="335"/>
      <c r="BM66" s="335"/>
      <c r="BN66" s="335"/>
      <c r="BO66" s="335"/>
      <c r="BP66" s="335"/>
      <c r="BQ66" s="335"/>
      <c r="BR66" s="335"/>
      <c r="BS66" s="335"/>
      <c r="BT66" s="335"/>
      <c r="BU66" s="335"/>
      <c r="BV66" s="335"/>
    </row>
    <row r="67" spans="1:74" x14ac:dyDescent="0.25">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35"/>
      <c r="AZ67" s="335"/>
      <c r="BA67" s="335"/>
      <c r="BB67" s="335"/>
      <c r="BC67" s="335"/>
      <c r="BD67" s="606"/>
      <c r="BE67" s="606"/>
      <c r="BF67" s="606"/>
      <c r="BG67" s="335"/>
      <c r="BH67" s="335"/>
      <c r="BI67" s="335"/>
      <c r="BJ67" s="335"/>
      <c r="BK67" s="335"/>
      <c r="BL67" s="335"/>
      <c r="BM67" s="335"/>
      <c r="BN67" s="335"/>
      <c r="BO67" s="335"/>
      <c r="BP67" s="335"/>
      <c r="BQ67" s="335"/>
      <c r="BR67" s="335"/>
      <c r="BS67" s="335"/>
      <c r="BT67" s="335"/>
      <c r="BU67" s="335"/>
      <c r="BV67" s="335"/>
    </row>
    <row r="68" spans="1:74" x14ac:dyDescent="0.25">
      <c r="BK68" s="336"/>
      <c r="BL68" s="336"/>
      <c r="BM68" s="336"/>
      <c r="BN68" s="336"/>
      <c r="BO68" s="336"/>
      <c r="BP68" s="336"/>
      <c r="BQ68" s="336"/>
      <c r="BR68" s="336"/>
      <c r="BS68" s="336"/>
      <c r="BT68" s="336"/>
      <c r="BU68" s="336"/>
      <c r="BV68" s="336"/>
    </row>
    <row r="69" spans="1:74" x14ac:dyDescent="0.25">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35"/>
      <c r="AZ69" s="335"/>
      <c r="BA69" s="335"/>
      <c r="BB69" s="335"/>
      <c r="BC69" s="335"/>
      <c r="BD69" s="606"/>
      <c r="BE69" s="606"/>
      <c r="BF69" s="606"/>
      <c r="BG69" s="335"/>
      <c r="BH69" s="335"/>
      <c r="BI69" s="335"/>
      <c r="BJ69" s="335"/>
      <c r="BK69" s="335"/>
      <c r="BL69" s="335"/>
      <c r="BM69" s="335"/>
      <c r="BN69" s="335"/>
      <c r="BO69" s="335"/>
      <c r="BP69" s="335"/>
      <c r="BQ69" s="335"/>
      <c r="BR69" s="335"/>
      <c r="BS69" s="335"/>
      <c r="BT69" s="335"/>
      <c r="BU69" s="335"/>
      <c r="BV69" s="335"/>
    </row>
    <row r="70" spans="1:74" x14ac:dyDescent="0.25">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35"/>
      <c r="AZ70" s="335"/>
      <c r="BA70" s="335"/>
      <c r="BB70" s="335"/>
      <c r="BC70" s="335"/>
      <c r="BD70" s="606"/>
      <c r="BE70" s="606"/>
      <c r="BF70" s="606"/>
      <c r="BG70" s="335"/>
      <c r="BH70" s="335"/>
      <c r="BI70" s="335"/>
      <c r="BJ70" s="335"/>
      <c r="BK70" s="335"/>
      <c r="BL70" s="335"/>
      <c r="BM70" s="335"/>
      <c r="BN70" s="335"/>
      <c r="BO70" s="335"/>
      <c r="BP70" s="335"/>
      <c r="BQ70" s="335"/>
      <c r="BR70" s="335"/>
      <c r="BS70" s="335"/>
      <c r="BT70" s="335"/>
      <c r="BU70" s="335"/>
      <c r="BV70" s="335"/>
    </row>
    <row r="71" spans="1:74" x14ac:dyDescent="0.25">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35"/>
      <c r="AZ71" s="335"/>
      <c r="BA71" s="335"/>
      <c r="BB71" s="335"/>
      <c r="BC71" s="335"/>
      <c r="BD71" s="606"/>
      <c r="BE71" s="606"/>
      <c r="BF71" s="606"/>
      <c r="BG71" s="335"/>
      <c r="BH71" s="335"/>
      <c r="BI71" s="335"/>
      <c r="BJ71" s="335"/>
      <c r="BK71" s="335"/>
      <c r="BL71" s="335"/>
      <c r="BM71" s="335"/>
      <c r="BN71" s="335"/>
      <c r="BO71" s="335"/>
      <c r="BP71" s="335"/>
      <c r="BQ71" s="335"/>
      <c r="BR71" s="335"/>
      <c r="BS71" s="335"/>
      <c r="BT71" s="335"/>
      <c r="BU71" s="335"/>
      <c r="BV71" s="335"/>
    </row>
    <row r="72" spans="1:74" x14ac:dyDescent="0.25">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35"/>
      <c r="AZ72" s="335"/>
      <c r="BA72" s="335"/>
      <c r="BB72" s="335"/>
      <c r="BC72" s="335"/>
      <c r="BD72" s="606"/>
      <c r="BE72" s="606"/>
      <c r="BF72" s="606"/>
      <c r="BG72" s="335"/>
      <c r="BH72" s="335"/>
      <c r="BI72" s="335"/>
      <c r="BJ72" s="335"/>
      <c r="BK72" s="335"/>
      <c r="BL72" s="335"/>
      <c r="BM72" s="335"/>
      <c r="BN72" s="335"/>
      <c r="BO72" s="335"/>
      <c r="BP72" s="335"/>
      <c r="BQ72" s="335"/>
      <c r="BR72" s="335"/>
      <c r="BS72" s="335"/>
      <c r="BT72" s="335"/>
      <c r="BU72" s="335"/>
      <c r="BV72" s="335"/>
    </row>
    <row r="73" spans="1:74" x14ac:dyDescent="0.25">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35"/>
      <c r="AZ73" s="335"/>
      <c r="BA73" s="335"/>
      <c r="BB73" s="335"/>
      <c r="BC73" s="335"/>
      <c r="BD73" s="606"/>
      <c r="BE73" s="606"/>
      <c r="BF73" s="606"/>
      <c r="BG73" s="335"/>
      <c r="BH73" s="335"/>
      <c r="BI73" s="335"/>
      <c r="BJ73" s="335"/>
      <c r="BK73" s="335"/>
      <c r="BL73" s="335"/>
      <c r="BM73" s="335"/>
      <c r="BN73" s="335"/>
      <c r="BO73" s="335"/>
      <c r="BP73" s="335"/>
      <c r="BQ73" s="335"/>
      <c r="BR73" s="335"/>
      <c r="BS73" s="335"/>
      <c r="BT73" s="335"/>
      <c r="BU73" s="335"/>
      <c r="BV73" s="335"/>
    </row>
    <row r="74" spans="1:74" x14ac:dyDescent="0.25">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35"/>
      <c r="AZ74" s="335"/>
      <c r="BA74" s="335"/>
      <c r="BB74" s="335"/>
      <c r="BC74" s="335"/>
      <c r="BD74" s="606"/>
      <c r="BE74" s="606"/>
      <c r="BF74" s="606"/>
      <c r="BG74" s="335"/>
      <c r="BH74" s="335"/>
      <c r="BI74" s="335"/>
      <c r="BJ74" s="335"/>
      <c r="BK74" s="335"/>
      <c r="BL74" s="335"/>
      <c r="BM74" s="335"/>
      <c r="BN74" s="335"/>
      <c r="BO74" s="335"/>
      <c r="BP74" s="335"/>
      <c r="BQ74" s="335"/>
      <c r="BR74" s="335"/>
      <c r="BS74" s="335"/>
      <c r="BT74" s="335"/>
      <c r="BU74" s="335"/>
      <c r="BV74" s="335"/>
    </row>
    <row r="75" spans="1:74" x14ac:dyDescent="0.25">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35"/>
      <c r="AZ75" s="335"/>
      <c r="BA75" s="335"/>
      <c r="BB75" s="335"/>
      <c r="BC75" s="335"/>
      <c r="BD75" s="606"/>
      <c r="BE75" s="606"/>
      <c r="BF75" s="606"/>
      <c r="BG75" s="335"/>
      <c r="BH75" s="335"/>
      <c r="BI75" s="335"/>
      <c r="BJ75" s="335"/>
      <c r="BK75" s="335"/>
      <c r="BL75" s="335"/>
      <c r="BM75" s="335"/>
      <c r="BN75" s="335"/>
      <c r="BO75" s="335"/>
      <c r="BP75" s="335"/>
      <c r="BQ75" s="335"/>
      <c r="BR75" s="335"/>
      <c r="BS75" s="335"/>
      <c r="BT75" s="335"/>
      <c r="BU75" s="335"/>
      <c r="BV75" s="335"/>
    </row>
    <row r="76" spans="1:74" x14ac:dyDescent="0.25">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35"/>
      <c r="AZ76" s="335"/>
      <c r="BA76" s="335"/>
      <c r="BB76" s="335"/>
      <c r="BC76" s="335"/>
      <c r="BD76" s="606"/>
      <c r="BE76" s="606"/>
      <c r="BF76" s="606"/>
      <c r="BG76" s="335"/>
      <c r="BH76" s="335"/>
      <c r="BI76" s="335"/>
      <c r="BJ76" s="335"/>
      <c r="BK76" s="335"/>
      <c r="BL76" s="335"/>
      <c r="BM76" s="335"/>
      <c r="BN76" s="335"/>
      <c r="BO76" s="335"/>
      <c r="BP76" s="335"/>
      <c r="BQ76" s="335"/>
      <c r="BR76" s="335"/>
      <c r="BS76" s="335"/>
      <c r="BT76" s="335"/>
      <c r="BU76" s="335"/>
      <c r="BV76" s="335"/>
    </row>
    <row r="77" spans="1:74" x14ac:dyDescent="0.25">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35"/>
      <c r="AZ77" s="335"/>
      <c r="BA77" s="335"/>
      <c r="BB77" s="335"/>
      <c r="BC77" s="335"/>
      <c r="BD77" s="606"/>
      <c r="BE77" s="606"/>
      <c r="BF77" s="606"/>
      <c r="BG77" s="335"/>
      <c r="BH77" s="335"/>
      <c r="BI77" s="335"/>
      <c r="BJ77" s="335"/>
      <c r="BK77" s="335"/>
      <c r="BL77" s="335"/>
      <c r="BM77" s="335"/>
      <c r="BN77" s="335"/>
      <c r="BO77" s="335"/>
      <c r="BP77" s="335"/>
      <c r="BQ77" s="335"/>
      <c r="BR77" s="335"/>
      <c r="BS77" s="335"/>
      <c r="BT77" s="335"/>
      <c r="BU77" s="335"/>
      <c r="BV77" s="335"/>
    </row>
    <row r="78" spans="1:74" x14ac:dyDescent="0.25">
      <c r="BK78" s="336"/>
      <c r="BL78" s="336"/>
      <c r="BM78" s="336"/>
      <c r="BN78" s="336"/>
      <c r="BO78" s="336"/>
      <c r="BP78" s="336"/>
      <c r="BQ78" s="336"/>
      <c r="BR78" s="336"/>
      <c r="BS78" s="336"/>
      <c r="BT78" s="336"/>
      <c r="BU78" s="336"/>
      <c r="BV78" s="336"/>
    </row>
    <row r="79" spans="1:74" x14ac:dyDescent="0.25">
      <c r="BK79" s="336"/>
      <c r="BL79" s="336"/>
      <c r="BM79" s="336"/>
      <c r="BN79" s="336"/>
      <c r="BO79" s="336"/>
      <c r="BP79" s="336"/>
      <c r="BQ79" s="336"/>
      <c r="BR79" s="336"/>
      <c r="BS79" s="336"/>
      <c r="BT79" s="336"/>
      <c r="BU79" s="336"/>
      <c r="BV79" s="336"/>
    </row>
    <row r="80" spans="1:74" x14ac:dyDescent="0.25">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37"/>
      <c r="AZ80" s="337"/>
      <c r="BA80" s="337"/>
      <c r="BB80" s="337"/>
      <c r="BC80" s="337"/>
      <c r="BD80" s="607"/>
      <c r="BE80" s="607"/>
      <c r="BF80" s="607"/>
      <c r="BG80" s="337"/>
      <c r="BH80" s="337"/>
      <c r="BI80" s="337"/>
      <c r="BJ80" s="337"/>
      <c r="BK80" s="337"/>
      <c r="BL80" s="337"/>
      <c r="BM80" s="337"/>
      <c r="BN80" s="337"/>
      <c r="BO80" s="337"/>
      <c r="BP80" s="337"/>
      <c r="BQ80" s="337"/>
      <c r="BR80" s="337"/>
      <c r="BS80" s="337"/>
      <c r="BT80" s="337"/>
      <c r="BU80" s="337"/>
      <c r="BV80" s="337"/>
    </row>
    <row r="81" spans="3:74" x14ac:dyDescent="0.25">
      <c r="BK81" s="336"/>
      <c r="BL81" s="336"/>
      <c r="BM81" s="336"/>
      <c r="BN81" s="336"/>
      <c r="BO81" s="336"/>
      <c r="BP81" s="336"/>
      <c r="BQ81" s="336"/>
      <c r="BR81" s="336"/>
      <c r="BS81" s="336"/>
      <c r="BT81" s="336"/>
      <c r="BU81" s="336"/>
      <c r="BV81" s="336"/>
    </row>
    <row r="82" spans="3:74" x14ac:dyDescent="0.25">
      <c r="BK82" s="336"/>
      <c r="BL82" s="336"/>
      <c r="BM82" s="336"/>
      <c r="BN82" s="336"/>
      <c r="BO82" s="336"/>
      <c r="BP82" s="336"/>
      <c r="BQ82" s="336"/>
      <c r="BR82" s="336"/>
      <c r="BS82" s="336"/>
      <c r="BT82" s="336"/>
      <c r="BU82" s="336"/>
      <c r="BV82" s="336"/>
    </row>
    <row r="83" spans="3:74" x14ac:dyDescent="0.25">
      <c r="BK83" s="336"/>
      <c r="BL83" s="336"/>
      <c r="BM83" s="336"/>
      <c r="BN83" s="336"/>
      <c r="BO83" s="336"/>
      <c r="BP83" s="336"/>
      <c r="BQ83" s="336"/>
      <c r="BR83" s="336"/>
      <c r="BS83" s="336"/>
      <c r="BT83" s="336"/>
      <c r="BU83" s="336"/>
      <c r="BV83" s="336"/>
    </row>
    <row r="84" spans="3:74" x14ac:dyDescent="0.25">
      <c r="BK84" s="336"/>
      <c r="BL84" s="336"/>
      <c r="BM84" s="336"/>
      <c r="BN84" s="336"/>
      <c r="BO84" s="336"/>
      <c r="BP84" s="336"/>
      <c r="BQ84" s="336"/>
      <c r="BR84" s="336"/>
      <c r="BS84" s="336"/>
      <c r="BT84" s="336"/>
      <c r="BU84" s="336"/>
      <c r="BV84" s="336"/>
    </row>
    <row r="85" spans="3:74" x14ac:dyDescent="0.25">
      <c r="BK85" s="336"/>
      <c r="BL85" s="336"/>
      <c r="BM85" s="336"/>
      <c r="BN85" s="336"/>
      <c r="BO85" s="336"/>
      <c r="BP85" s="336"/>
      <c r="BQ85" s="336"/>
      <c r="BR85" s="336"/>
      <c r="BS85" s="336"/>
      <c r="BT85" s="336"/>
      <c r="BU85" s="336"/>
      <c r="BV85" s="336"/>
    </row>
    <row r="86" spans="3:74" x14ac:dyDescent="0.25">
      <c r="BK86" s="336"/>
      <c r="BL86" s="336"/>
      <c r="BM86" s="336"/>
      <c r="BN86" s="336"/>
      <c r="BO86" s="336"/>
      <c r="BP86" s="336"/>
      <c r="BQ86" s="336"/>
      <c r="BR86" s="336"/>
      <c r="BS86" s="336"/>
      <c r="BT86" s="336"/>
      <c r="BU86" s="336"/>
      <c r="BV86" s="336"/>
    </row>
    <row r="87" spans="3:74" x14ac:dyDescent="0.25">
      <c r="BK87" s="336"/>
      <c r="BL87" s="336"/>
      <c r="BM87" s="336"/>
      <c r="BN87" s="336"/>
      <c r="BO87" s="336"/>
      <c r="BP87" s="336"/>
      <c r="BQ87" s="336"/>
      <c r="BR87" s="336"/>
      <c r="BS87" s="336"/>
      <c r="BT87" s="336"/>
      <c r="BU87" s="336"/>
      <c r="BV87" s="336"/>
    </row>
    <row r="88" spans="3:74" x14ac:dyDescent="0.25">
      <c r="BK88" s="336"/>
      <c r="BL88" s="336"/>
      <c r="BM88" s="336"/>
      <c r="BN88" s="336"/>
      <c r="BO88" s="336"/>
      <c r="BP88" s="336"/>
      <c r="BQ88" s="336"/>
      <c r="BR88" s="336"/>
      <c r="BS88" s="336"/>
      <c r="BT88" s="336"/>
      <c r="BU88" s="336"/>
      <c r="BV88" s="336"/>
    </row>
    <row r="89" spans="3:74" x14ac:dyDescent="0.25">
      <c r="BK89" s="336"/>
      <c r="BL89" s="336"/>
      <c r="BM89" s="336"/>
      <c r="BN89" s="336"/>
      <c r="BO89" s="336"/>
      <c r="BP89" s="336"/>
      <c r="BQ89" s="336"/>
      <c r="BR89" s="336"/>
      <c r="BS89" s="336"/>
      <c r="BT89" s="336"/>
      <c r="BU89" s="336"/>
      <c r="BV89" s="336"/>
    </row>
    <row r="90" spans="3:74" x14ac:dyDescent="0.25">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38"/>
      <c r="AZ90" s="338"/>
      <c r="BA90" s="338"/>
      <c r="BB90" s="338"/>
      <c r="BC90" s="338"/>
      <c r="BD90" s="608"/>
      <c r="BE90" s="608"/>
      <c r="BF90" s="608"/>
      <c r="BG90" s="338"/>
      <c r="BH90" s="338"/>
      <c r="BI90" s="338"/>
      <c r="BJ90" s="338"/>
      <c r="BK90" s="338"/>
      <c r="BL90" s="338"/>
      <c r="BM90" s="338"/>
      <c r="BN90" s="338"/>
      <c r="BO90" s="338"/>
      <c r="BP90" s="338"/>
      <c r="BQ90" s="338"/>
      <c r="BR90" s="338"/>
      <c r="BS90" s="338"/>
      <c r="BT90" s="338"/>
      <c r="BU90" s="338"/>
      <c r="BV90" s="338"/>
    </row>
    <row r="91" spans="3:74" x14ac:dyDescent="0.25">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38"/>
      <c r="AZ91" s="338"/>
      <c r="BA91" s="338"/>
      <c r="BB91" s="338"/>
      <c r="BC91" s="338"/>
      <c r="BD91" s="608"/>
      <c r="BE91" s="608"/>
      <c r="BF91" s="608"/>
      <c r="BG91" s="338"/>
      <c r="BH91" s="338"/>
      <c r="BI91" s="338"/>
      <c r="BJ91" s="338"/>
      <c r="BK91" s="338"/>
      <c r="BL91" s="338"/>
      <c r="BM91" s="338"/>
      <c r="BN91" s="338"/>
      <c r="BO91" s="338"/>
      <c r="BP91" s="338"/>
      <c r="BQ91" s="338"/>
      <c r="BR91" s="338"/>
      <c r="BS91" s="338"/>
      <c r="BT91" s="338"/>
      <c r="BU91" s="338"/>
      <c r="BV91" s="338"/>
    </row>
    <row r="92" spans="3:74" x14ac:dyDescent="0.25">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38"/>
      <c r="AZ92" s="338"/>
      <c r="BA92" s="338"/>
      <c r="BB92" s="338"/>
      <c r="BC92" s="338"/>
      <c r="BD92" s="608"/>
      <c r="BE92" s="608"/>
      <c r="BF92" s="608"/>
      <c r="BG92" s="338"/>
      <c r="BH92" s="338"/>
      <c r="BI92" s="338"/>
      <c r="BJ92" s="338"/>
      <c r="BK92" s="338"/>
      <c r="BL92" s="338"/>
      <c r="BM92" s="338"/>
      <c r="BN92" s="338"/>
      <c r="BO92" s="338"/>
      <c r="BP92" s="338"/>
      <c r="BQ92" s="338"/>
      <c r="BR92" s="338"/>
      <c r="BS92" s="338"/>
      <c r="BT92" s="338"/>
      <c r="BU92" s="338"/>
      <c r="BV92" s="338"/>
    </row>
    <row r="93" spans="3:74" x14ac:dyDescent="0.25">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38"/>
      <c r="AZ93" s="338"/>
      <c r="BA93" s="338"/>
      <c r="BB93" s="338"/>
      <c r="BC93" s="338"/>
      <c r="BD93" s="608"/>
      <c r="BE93" s="608"/>
      <c r="BF93" s="608"/>
      <c r="BG93" s="338"/>
      <c r="BH93" s="338"/>
      <c r="BI93" s="338"/>
      <c r="BJ93" s="338"/>
      <c r="BK93" s="338"/>
      <c r="BL93" s="338"/>
      <c r="BM93" s="338"/>
      <c r="BN93" s="338"/>
      <c r="BO93" s="338"/>
      <c r="BP93" s="338"/>
      <c r="BQ93" s="338"/>
      <c r="BR93" s="338"/>
      <c r="BS93" s="338"/>
      <c r="BT93" s="338"/>
      <c r="BU93" s="338"/>
      <c r="BV93" s="338"/>
    </row>
    <row r="94" spans="3:74" x14ac:dyDescent="0.25">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38"/>
      <c r="AZ94" s="338"/>
      <c r="BA94" s="338"/>
      <c r="BB94" s="338"/>
      <c r="BC94" s="338"/>
      <c r="BD94" s="608"/>
      <c r="BE94" s="608"/>
      <c r="BF94" s="608"/>
      <c r="BG94" s="338"/>
      <c r="BH94" s="338"/>
      <c r="BI94" s="338"/>
      <c r="BJ94" s="338"/>
      <c r="BK94" s="338"/>
      <c r="BL94" s="338"/>
      <c r="BM94" s="338"/>
      <c r="BN94" s="338"/>
      <c r="BO94" s="338"/>
      <c r="BP94" s="338"/>
      <c r="BQ94" s="338"/>
      <c r="BR94" s="338"/>
      <c r="BS94" s="338"/>
      <c r="BT94" s="338"/>
      <c r="BU94" s="338"/>
      <c r="BV94" s="338"/>
    </row>
    <row r="95" spans="3:74" x14ac:dyDescent="0.25">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38"/>
      <c r="AZ95" s="338"/>
      <c r="BA95" s="338"/>
      <c r="BB95" s="338"/>
      <c r="BC95" s="338"/>
      <c r="BD95" s="608"/>
      <c r="BE95" s="608"/>
      <c r="BF95" s="608"/>
      <c r="BG95" s="338"/>
      <c r="BH95" s="338"/>
      <c r="BI95" s="338"/>
      <c r="BJ95" s="338"/>
      <c r="BK95" s="338"/>
      <c r="BL95" s="338"/>
      <c r="BM95" s="338"/>
      <c r="BN95" s="338"/>
      <c r="BO95" s="338"/>
      <c r="BP95" s="338"/>
      <c r="BQ95" s="338"/>
      <c r="BR95" s="338"/>
      <c r="BS95" s="338"/>
      <c r="BT95" s="338"/>
      <c r="BU95" s="338"/>
      <c r="BV95" s="338"/>
    </row>
    <row r="96" spans="3:74" x14ac:dyDescent="0.25">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38"/>
      <c r="AZ96" s="338"/>
      <c r="BA96" s="338"/>
      <c r="BB96" s="338"/>
      <c r="BC96" s="338"/>
      <c r="BD96" s="608"/>
      <c r="BE96" s="608"/>
      <c r="BF96" s="608"/>
      <c r="BG96" s="338"/>
      <c r="BH96" s="338"/>
      <c r="BI96" s="338"/>
      <c r="BJ96" s="338"/>
      <c r="BK96" s="338"/>
      <c r="BL96" s="338"/>
      <c r="BM96" s="338"/>
      <c r="BN96" s="338"/>
      <c r="BO96" s="338"/>
      <c r="BP96" s="338"/>
      <c r="BQ96" s="338"/>
      <c r="BR96" s="338"/>
      <c r="BS96" s="338"/>
      <c r="BT96" s="338"/>
      <c r="BU96" s="338"/>
      <c r="BV96" s="338"/>
    </row>
    <row r="97" spans="3:74" x14ac:dyDescent="0.25">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38"/>
      <c r="AZ97" s="338"/>
      <c r="BA97" s="338"/>
      <c r="BB97" s="338"/>
      <c r="BC97" s="338"/>
      <c r="BD97" s="608"/>
      <c r="BE97" s="608"/>
      <c r="BF97" s="608"/>
      <c r="BG97" s="338"/>
      <c r="BH97" s="338"/>
      <c r="BI97" s="338"/>
      <c r="BJ97" s="338"/>
      <c r="BK97" s="338"/>
      <c r="BL97" s="338"/>
      <c r="BM97" s="338"/>
      <c r="BN97" s="338"/>
      <c r="BO97" s="338"/>
      <c r="BP97" s="338"/>
      <c r="BQ97" s="338"/>
      <c r="BR97" s="338"/>
      <c r="BS97" s="338"/>
      <c r="BT97" s="338"/>
      <c r="BU97" s="338"/>
      <c r="BV97" s="338"/>
    </row>
    <row r="98" spans="3:74" x14ac:dyDescent="0.25">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38"/>
      <c r="AZ98" s="338"/>
      <c r="BA98" s="338"/>
      <c r="BB98" s="338"/>
      <c r="BC98" s="338"/>
      <c r="BD98" s="608"/>
      <c r="BE98" s="608"/>
      <c r="BF98" s="608"/>
      <c r="BG98" s="338"/>
      <c r="BH98" s="338"/>
      <c r="BI98" s="338"/>
      <c r="BJ98" s="338"/>
      <c r="BK98" s="338"/>
      <c r="BL98" s="338"/>
      <c r="BM98" s="338"/>
      <c r="BN98" s="338"/>
      <c r="BO98" s="338"/>
      <c r="BP98" s="338"/>
      <c r="BQ98" s="338"/>
      <c r="BR98" s="338"/>
      <c r="BS98" s="338"/>
      <c r="BT98" s="338"/>
      <c r="BU98" s="338"/>
      <c r="BV98" s="338"/>
    </row>
    <row r="99" spans="3:74" x14ac:dyDescent="0.25">
      <c r="BK99" s="336"/>
      <c r="BL99" s="336"/>
      <c r="BM99" s="336"/>
      <c r="BN99" s="336"/>
      <c r="BO99" s="336"/>
      <c r="BP99" s="336"/>
      <c r="BQ99" s="336"/>
      <c r="BR99" s="336"/>
      <c r="BS99" s="336"/>
      <c r="BT99" s="336"/>
      <c r="BU99" s="336"/>
      <c r="BV99" s="336"/>
    </row>
    <row r="100" spans="3:74" x14ac:dyDescent="0.25">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39"/>
      <c r="AZ100" s="339"/>
      <c r="BA100" s="339"/>
      <c r="BB100" s="339"/>
      <c r="BC100" s="339"/>
      <c r="BD100" s="609"/>
      <c r="BE100" s="609"/>
      <c r="BF100" s="609"/>
      <c r="BG100" s="339"/>
      <c r="BH100" s="339"/>
      <c r="BI100" s="339"/>
      <c r="BJ100" s="339"/>
      <c r="BK100" s="339"/>
      <c r="BL100" s="339"/>
      <c r="BM100" s="339"/>
      <c r="BN100" s="339"/>
      <c r="BO100" s="339"/>
      <c r="BP100" s="339"/>
      <c r="BQ100" s="339"/>
      <c r="BR100" s="339"/>
      <c r="BS100" s="339"/>
      <c r="BT100" s="339"/>
      <c r="BU100" s="339"/>
      <c r="BV100" s="339"/>
    </row>
    <row r="101" spans="3:74" x14ac:dyDescent="0.25">
      <c r="BK101" s="336"/>
      <c r="BL101" s="336"/>
      <c r="BM101" s="336"/>
      <c r="BN101" s="336"/>
      <c r="BO101" s="336"/>
      <c r="BP101" s="336"/>
      <c r="BQ101" s="336"/>
      <c r="BR101" s="336"/>
      <c r="BS101" s="336"/>
      <c r="BT101" s="336"/>
      <c r="BU101" s="336"/>
      <c r="BV101" s="336"/>
    </row>
    <row r="102" spans="3:74" x14ac:dyDescent="0.25">
      <c r="BK102" s="336"/>
      <c r="BL102" s="336"/>
      <c r="BM102" s="336"/>
      <c r="BN102" s="336"/>
      <c r="BO102" s="336"/>
      <c r="BP102" s="336"/>
      <c r="BQ102" s="336"/>
      <c r="BR102" s="336"/>
      <c r="BS102" s="336"/>
      <c r="BT102" s="336"/>
      <c r="BU102" s="336"/>
      <c r="BV102" s="336"/>
    </row>
    <row r="103" spans="3:74" x14ac:dyDescent="0.25">
      <c r="BK103" s="336"/>
      <c r="BL103" s="336"/>
      <c r="BM103" s="336"/>
      <c r="BN103" s="336"/>
      <c r="BO103" s="336"/>
      <c r="BP103" s="336"/>
      <c r="BQ103" s="336"/>
      <c r="BR103" s="336"/>
      <c r="BS103" s="336"/>
      <c r="BT103" s="336"/>
      <c r="BU103" s="336"/>
      <c r="BV103" s="336"/>
    </row>
    <row r="104" spans="3:74" x14ac:dyDescent="0.25">
      <c r="BK104" s="336"/>
      <c r="BL104" s="336"/>
      <c r="BM104" s="336"/>
      <c r="BN104" s="336"/>
      <c r="BO104" s="336"/>
      <c r="BP104" s="336"/>
      <c r="BQ104" s="336"/>
      <c r="BR104" s="336"/>
      <c r="BS104" s="336"/>
      <c r="BT104" s="336"/>
      <c r="BU104" s="336"/>
      <c r="BV104" s="336"/>
    </row>
    <row r="105" spans="3:74" x14ac:dyDescent="0.25">
      <c r="BK105" s="336"/>
      <c r="BL105" s="336"/>
      <c r="BM105" s="336"/>
      <c r="BN105" s="336"/>
      <c r="BO105" s="336"/>
      <c r="BP105" s="336"/>
      <c r="BQ105" s="336"/>
      <c r="BR105" s="336"/>
      <c r="BS105" s="336"/>
      <c r="BT105" s="336"/>
      <c r="BU105" s="336"/>
      <c r="BV105" s="336"/>
    </row>
    <row r="106" spans="3:74" x14ac:dyDescent="0.25">
      <c r="BK106" s="336"/>
      <c r="BL106" s="336"/>
      <c r="BM106" s="336"/>
      <c r="BN106" s="336"/>
      <c r="BO106" s="336"/>
      <c r="BP106" s="336"/>
      <c r="BQ106" s="336"/>
      <c r="BR106" s="336"/>
      <c r="BS106" s="336"/>
      <c r="BT106" s="336"/>
      <c r="BU106" s="336"/>
      <c r="BV106" s="336"/>
    </row>
    <row r="107" spans="3:74" x14ac:dyDescent="0.25">
      <c r="BK107" s="336"/>
      <c r="BL107" s="336"/>
      <c r="BM107" s="336"/>
      <c r="BN107" s="336"/>
      <c r="BO107" s="336"/>
      <c r="BP107" s="336"/>
      <c r="BQ107" s="336"/>
      <c r="BR107" s="336"/>
      <c r="BS107" s="336"/>
      <c r="BT107" s="336"/>
      <c r="BU107" s="336"/>
      <c r="BV107" s="336"/>
    </row>
    <row r="108" spans="3:74" x14ac:dyDescent="0.25">
      <c r="BK108" s="336"/>
      <c r="BL108" s="336"/>
      <c r="BM108" s="336"/>
      <c r="BN108" s="336"/>
      <c r="BO108" s="336"/>
      <c r="BP108" s="336"/>
      <c r="BQ108" s="336"/>
      <c r="BR108" s="336"/>
      <c r="BS108" s="336"/>
      <c r="BT108" s="336"/>
      <c r="BU108" s="336"/>
      <c r="BV108" s="336"/>
    </row>
    <row r="109" spans="3:74" x14ac:dyDescent="0.25">
      <c r="BK109" s="336"/>
      <c r="BL109" s="336"/>
      <c r="BM109" s="336"/>
      <c r="BN109" s="336"/>
      <c r="BO109" s="336"/>
      <c r="BP109" s="336"/>
      <c r="BQ109" s="336"/>
      <c r="BR109" s="336"/>
      <c r="BS109" s="336"/>
      <c r="BT109" s="336"/>
      <c r="BU109" s="336"/>
      <c r="BV109" s="336"/>
    </row>
    <row r="110" spans="3:74" x14ac:dyDescent="0.25">
      <c r="BK110" s="336"/>
      <c r="BL110" s="336"/>
      <c r="BM110" s="336"/>
      <c r="BN110" s="336"/>
      <c r="BO110" s="336"/>
      <c r="BP110" s="336"/>
      <c r="BQ110" s="336"/>
      <c r="BR110" s="336"/>
      <c r="BS110" s="336"/>
      <c r="BT110" s="336"/>
      <c r="BU110" s="336"/>
      <c r="BV110" s="336"/>
    </row>
    <row r="111" spans="3:74" x14ac:dyDescent="0.25">
      <c r="BK111" s="336"/>
      <c r="BL111" s="336"/>
      <c r="BM111" s="336"/>
      <c r="BN111" s="336"/>
      <c r="BO111" s="336"/>
      <c r="BP111" s="336"/>
      <c r="BQ111" s="336"/>
      <c r="BR111" s="336"/>
      <c r="BS111" s="336"/>
      <c r="BT111" s="336"/>
      <c r="BU111" s="336"/>
      <c r="BV111" s="336"/>
    </row>
    <row r="112" spans="3:74" x14ac:dyDescent="0.25">
      <c r="BK112" s="336"/>
      <c r="BL112" s="336"/>
      <c r="BM112" s="336"/>
      <c r="BN112" s="336"/>
      <c r="BO112" s="336"/>
      <c r="BP112" s="336"/>
      <c r="BQ112" s="336"/>
      <c r="BR112" s="336"/>
      <c r="BS112" s="336"/>
      <c r="BT112" s="336"/>
      <c r="BU112" s="336"/>
      <c r="BV112" s="336"/>
    </row>
    <row r="113" spans="63:74" x14ac:dyDescent="0.25">
      <c r="BK113" s="336"/>
      <c r="BL113" s="336"/>
      <c r="BM113" s="336"/>
      <c r="BN113" s="336"/>
      <c r="BO113" s="336"/>
      <c r="BP113" s="336"/>
      <c r="BQ113" s="336"/>
      <c r="BR113" s="336"/>
      <c r="BS113" s="336"/>
      <c r="BT113" s="336"/>
      <c r="BU113" s="336"/>
      <c r="BV113" s="336"/>
    </row>
    <row r="114" spans="63:74" x14ac:dyDescent="0.25">
      <c r="BK114" s="336"/>
      <c r="BL114" s="336"/>
      <c r="BM114" s="336"/>
      <c r="BN114" s="336"/>
      <c r="BO114" s="336"/>
      <c r="BP114" s="336"/>
      <c r="BQ114" s="336"/>
      <c r="BR114" s="336"/>
      <c r="BS114" s="336"/>
      <c r="BT114" s="336"/>
      <c r="BU114" s="336"/>
      <c r="BV114" s="336"/>
    </row>
    <row r="115" spans="63:74" x14ac:dyDescent="0.25">
      <c r="BK115" s="336"/>
      <c r="BL115" s="336"/>
      <c r="BM115" s="336"/>
      <c r="BN115" s="336"/>
      <c r="BO115" s="336"/>
      <c r="BP115" s="336"/>
      <c r="BQ115" s="336"/>
      <c r="BR115" s="336"/>
      <c r="BS115" s="336"/>
      <c r="BT115" s="336"/>
      <c r="BU115" s="336"/>
      <c r="BV115" s="336"/>
    </row>
    <row r="116" spans="63:74" x14ac:dyDescent="0.25">
      <c r="BK116" s="336"/>
      <c r="BL116" s="336"/>
      <c r="BM116" s="336"/>
      <c r="BN116" s="336"/>
      <c r="BO116" s="336"/>
      <c r="BP116" s="336"/>
      <c r="BQ116" s="336"/>
      <c r="BR116" s="336"/>
      <c r="BS116" s="336"/>
      <c r="BT116" s="336"/>
      <c r="BU116" s="336"/>
      <c r="BV116" s="336"/>
    </row>
    <row r="117" spans="63:74" x14ac:dyDescent="0.25">
      <c r="BK117" s="336"/>
      <c r="BL117" s="336"/>
      <c r="BM117" s="336"/>
      <c r="BN117" s="336"/>
      <c r="BO117" s="336"/>
      <c r="BP117" s="336"/>
      <c r="BQ117" s="336"/>
      <c r="BR117" s="336"/>
      <c r="BS117" s="336"/>
      <c r="BT117" s="336"/>
      <c r="BU117" s="336"/>
      <c r="BV117" s="336"/>
    </row>
    <row r="118" spans="63:74" x14ac:dyDescent="0.25">
      <c r="BK118" s="336"/>
      <c r="BL118" s="336"/>
      <c r="BM118" s="336"/>
      <c r="BN118" s="336"/>
      <c r="BO118" s="336"/>
      <c r="BP118" s="336"/>
      <c r="BQ118" s="336"/>
      <c r="BR118" s="336"/>
      <c r="BS118" s="336"/>
      <c r="BT118" s="336"/>
      <c r="BU118" s="336"/>
      <c r="BV118" s="336"/>
    </row>
    <row r="119" spans="63:74" x14ac:dyDescent="0.25">
      <c r="BK119" s="336"/>
      <c r="BL119" s="336"/>
      <c r="BM119" s="336"/>
      <c r="BN119" s="336"/>
      <c r="BO119" s="336"/>
      <c r="BP119" s="336"/>
      <c r="BQ119" s="336"/>
      <c r="BR119" s="336"/>
      <c r="BS119" s="336"/>
      <c r="BT119" s="336"/>
      <c r="BU119" s="336"/>
      <c r="BV119" s="336"/>
    </row>
    <row r="120" spans="63:74" x14ac:dyDescent="0.25">
      <c r="BK120" s="336"/>
      <c r="BL120" s="336"/>
      <c r="BM120" s="336"/>
      <c r="BN120" s="336"/>
      <c r="BO120" s="336"/>
      <c r="BP120" s="336"/>
      <c r="BQ120" s="336"/>
      <c r="BR120" s="336"/>
      <c r="BS120" s="336"/>
      <c r="BT120" s="336"/>
      <c r="BU120" s="336"/>
      <c r="BV120" s="336"/>
    </row>
    <row r="121" spans="63:74" x14ac:dyDescent="0.25">
      <c r="BK121" s="336"/>
      <c r="BL121" s="336"/>
      <c r="BM121" s="336"/>
      <c r="BN121" s="336"/>
      <c r="BO121" s="336"/>
      <c r="BP121" s="336"/>
      <c r="BQ121" s="336"/>
      <c r="BR121" s="336"/>
      <c r="BS121" s="336"/>
      <c r="BT121" s="336"/>
      <c r="BU121" s="336"/>
      <c r="BV121" s="336"/>
    </row>
    <row r="122" spans="63:74" x14ac:dyDescent="0.25">
      <c r="BK122" s="336"/>
      <c r="BL122" s="336"/>
      <c r="BM122" s="336"/>
      <c r="BN122" s="336"/>
      <c r="BO122" s="336"/>
      <c r="BP122" s="336"/>
      <c r="BQ122" s="336"/>
      <c r="BR122" s="336"/>
      <c r="BS122" s="336"/>
      <c r="BT122" s="336"/>
      <c r="BU122" s="336"/>
      <c r="BV122" s="336"/>
    </row>
    <row r="123" spans="63:74" x14ac:dyDescent="0.25">
      <c r="BK123" s="336"/>
      <c r="BL123" s="336"/>
      <c r="BM123" s="336"/>
      <c r="BN123" s="336"/>
      <c r="BO123" s="336"/>
      <c r="BP123" s="336"/>
      <c r="BQ123" s="336"/>
      <c r="BR123" s="336"/>
      <c r="BS123" s="336"/>
      <c r="BT123" s="336"/>
      <c r="BU123" s="336"/>
      <c r="BV123" s="336"/>
    </row>
    <row r="124" spans="63:74" x14ac:dyDescent="0.25">
      <c r="BK124" s="336"/>
      <c r="BL124" s="336"/>
      <c r="BM124" s="336"/>
      <c r="BN124" s="336"/>
      <c r="BO124" s="336"/>
      <c r="BP124" s="336"/>
      <c r="BQ124" s="336"/>
      <c r="BR124" s="336"/>
      <c r="BS124" s="336"/>
      <c r="BT124" s="336"/>
      <c r="BU124" s="336"/>
      <c r="BV124" s="336"/>
    </row>
    <row r="125" spans="63:74" x14ac:dyDescent="0.25">
      <c r="BK125" s="336"/>
      <c r="BL125" s="336"/>
      <c r="BM125" s="336"/>
      <c r="BN125" s="336"/>
      <c r="BO125" s="336"/>
      <c r="BP125" s="336"/>
      <c r="BQ125" s="336"/>
      <c r="BR125" s="336"/>
      <c r="BS125" s="336"/>
      <c r="BT125" s="336"/>
      <c r="BU125" s="336"/>
      <c r="BV125" s="336"/>
    </row>
    <row r="126" spans="63:74" x14ac:dyDescent="0.25">
      <c r="BK126" s="336"/>
      <c r="BL126" s="336"/>
      <c r="BM126" s="336"/>
      <c r="BN126" s="336"/>
      <c r="BO126" s="336"/>
      <c r="BP126" s="336"/>
      <c r="BQ126" s="336"/>
      <c r="BR126" s="336"/>
      <c r="BS126" s="336"/>
      <c r="BT126" s="336"/>
      <c r="BU126" s="336"/>
      <c r="BV126" s="336"/>
    </row>
    <row r="127" spans="63:74" x14ac:dyDescent="0.25">
      <c r="BK127" s="336"/>
      <c r="BL127" s="336"/>
      <c r="BM127" s="336"/>
      <c r="BN127" s="336"/>
      <c r="BO127" s="336"/>
      <c r="BP127" s="336"/>
      <c r="BQ127" s="336"/>
      <c r="BR127" s="336"/>
      <c r="BS127" s="336"/>
      <c r="BT127" s="336"/>
      <c r="BU127" s="336"/>
      <c r="BV127" s="336"/>
    </row>
    <row r="128" spans="63:74" x14ac:dyDescent="0.25">
      <c r="BK128" s="336"/>
      <c r="BL128" s="336"/>
      <c r="BM128" s="336"/>
      <c r="BN128" s="336"/>
      <c r="BO128" s="336"/>
      <c r="BP128" s="336"/>
      <c r="BQ128" s="336"/>
      <c r="BR128" s="336"/>
      <c r="BS128" s="336"/>
      <c r="BT128" s="336"/>
      <c r="BU128" s="336"/>
      <c r="BV128" s="336"/>
    </row>
    <row r="129" spans="63:74" x14ac:dyDescent="0.25">
      <c r="BK129" s="336"/>
      <c r="BL129" s="336"/>
      <c r="BM129" s="336"/>
      <c r="BN129" s="336"/>
      <c r="BO129" s="336"/>
      <c r="BP129" s="336"/>
      <c r="BQ129" s="336"/>
      <c r="BR129" s="336"/>
      <c r="BS129" s="336"/>
      <c r="BT129" s="336"/>
      <c r="BU129" s="336"/>
      <c r="BV129" s="336"/>
    </row>
    <row r="130" spans="63:74" x14ac:dyDescent="0.25">
      <c r="BK130" s="336"/>
      <c r="BL130" s="336"/>
      <c r="BM130" s="336"/>
      <c r="BN130" s="336"/>
      <c r="BO130" s="336"/>
      <c r="BP130" s="336"/>
      <c r="BQ130" s="336"/>
      <c r="BR130" s="336"/>
      <c r="BS130" s="336"/>
      <c r="BT130" s="336"/>
      <c r="BU130" s="336"/>
      <c r="BV130" s="336"/>
    </row>
    <row r="131" spans="63:74" x14ac:dyDescent="0.25">
      <c r="BK131" s="336"/>
      <c r="BL131" s="336"/>
      <c r="BM131" s="336"/>
      <c r="BN131" s="336"/>
      <c r="BO131" s="336"/>
      <c r="BP131" s="336"/>
      <c r="BQ131" s="336"/>
      <c r="BR131" s="336"/>
      <c r="BS131" s="336"/>
      <c r="BT131" s="336"/>
      <c r="BU131" s="336"/>
      <c r="BV131" s="336"/>
    </row>
    <row r="132" spans="63:74" x14ac:dyDescent="0.25">
      <c r="BK132" s="336"/>
      <c r="BL132" s="336"/>
      <c r="BM132" s="336"/>
      <c r="BN132" s="336"/>
      <c r="BO132" s="336"/>
      <c r="BP132" s="336"/>
      <c r="BQ132" s="336"/>
      <c r="BR132" s="336"/>
      <c r="BS132" s="336"/>
      <c r="BT132" s="336"/>
      <c r="BU132" s="336"/>
      <c r="BV132" s="336"/>
    </row>
    <row r="133" spans="63:74" x14ac:dyDescent="0.25">
      <c r="BK133" s="336"/>
      <c r="BL133" s="336"/>
      <c r="BM133" s="336"/>
      <c r="BN133" s="336"/>
      <c r="BO133" s="336"/>
      <c r="BP133" s="336"/>
      <c r="BQ133" s="336"/>
      <c r="BR133" s="336"/>
      <c r="BS133" s="336"/>
      <c r="BT133" s="336"/>
      <c r="BU133" s="336"/>
      <c r="BV133" s="336"/>
    </row>
    <row r="134" spans="63:74" x14ac:dyDescent="0.25">
      <c r="BK134" s="336"/>
      <c r="BL134" s="336"/>
      <c r="BM134" s="336"/>
      <c r="BN134" s="336"/>
      <c r="BO134" s="336"/>
      <c r="BP134" s="336"/>
      <c r="BQ134" s="336"/>
      <c r="BR134" s="336"/>
      <c r="BS134" s="336"/>
      <c r="BT134" s="336"/>
      <c r="BU134" s="336"/>
      <c r="BV134" s="336"/>
    </row>
    <row r="135" spans="63:74" x14ac:dyDescent="0.25">
      <c r="BK135" s="336"/>
      <c r="BL135" s="336"/>
      <c r="BM135" s="336"/>
      <c r="BN135" s="336"/>
      <c r="BO135" s="336"/>
      <c r="BP135" s="336"/>
      <c r="BQ135" s="336"/>
      <c r="BR135" s="336"/>
      <c r="BS135" s="336"/>
      <c r="BT135" s="336"/>
      <c r="BU135" s="336"/>
      <c r="BV135" s="336"/>
    </row>
    <row r="136" spans="63:74" x14ac:dyDescent="0.25">
      <c r="BK136" s="336"/>
      <c r="BL136" s="336"/>
      <c r="BM136" s="336"/>
      <c r="BN136" s="336"/>
      <c r="BO136" s="336"/>
      <c r="BP136" s="336"/>
      <c r="BQ136" s="336"/>
      <c r="BR136" s="336"/>
      <c r="BS136" s="336"/>
      <c r="BT136" s="336"/>
      <c r="BU136" s="336"/>
      <c r="BV136" s="336"/>
    </row>
    <row r="137" spans="63:74" x14ac:dyDescent="0.25">
      <c r="BK137" s="336"/>
      <c r="BL137" s="336"/>
      <c r="BM137" s="336"/>
      <c r="BN137" s="336"/>
      <c r="BO137" s="336"/>
      <c r="BP137" s="336"/>
      <c r="BQ137" s="336"/>
      <c r="BR137" s="336"/>
      <c r="BS137" s="336"/>
      <c r="BT137" s="336"/>
      <c r="BU137" s="336"/>
      <c r="BV137" s="336"/>
    </row>
    <row r="138" spans="63:74" x14ac:dyDescent="0.25">
      <c r="BK138" s="336"/>
      <c r="BL138" s="336"/>
      <c r="BM138" s="336"/>
      <c r="BN138" s="336"/>
      <c r="BO138" s="336"/>
      <c r="BP138" s="336"/>
      <c r="BQ138" s="336"/>
      <c r="BR138" s="336"/>
      <c r="BS138" s="336"/>
      <c r="BT138" s="336"/>
      <c r="BU138" s="336"/>
      <c r="BV138" s="336"/>
    </row>
    <row r="139" spans="63:74" x14ac:dyDescent="0.25">
      <c r="BK139" s="336"/>
      <c r="BL139" s="336"/>
      <c r="BM139" s="336"/>
      <c r="BN139" s="336"/>
      <c r="BO139" s="336"/>
      <c r="BP139" s="336"/>
      <c r="BQ139" s="336"/>
      <c r="BR139" s="336"/>
      <c r="BS139" s="336"/>
      <c r="BT139" s="336"/>
      <c r="BU139" s="336"/>
      <c r="BV139" s="336"/>
    </row>
    <row r="140" spans="63:74" x14ac:dyDescent="0.25">
      <c r="BK140" s="336"/>
      <c r="BL140" s="336"/>
      <c r="BM140" s="336"/>
      <c r="BN140" s="336"/>
      <c r="BO140" s="336"/>
      <c r="BP140" s="336"/>
      <c r="BQ140" s="336"/>
      <c r="BR140" s="336"/>
      <c r="BS140" s="336"/>
      <c r="BT140" s="336"/>
      <c r="BU140" s="336"/>
      <c r="BV140" s="336"/>
    </row>
    <row r="141" spans="63:74" x14ac:dyDescent="0.25">
      <c r="BK141" s="336"/>
      <c r="BL141" s="336"/>
      <c r="BM141" s="336"/>
      <c r="BN141" s="336"/>
      <c r="BO141" s="336"/>
      <c r="BP141" s="336"/>
      <c r="BQ141" s="336"/>
      <c r="BR141" s="336"/>
      <c r="BS141" s="336"/>
      <c r="BT141" s="336"/>
      <c r="BU141" s="336"/>
      <c r="BV141" s="336"/>
    </row>
    <row r="142" spans="63:74" x14ac:dyDescent="0.25">
      <c r="BK142" s="336"/>
      <c r="BL142" s="336"/>
      <c r="BM142" s="336"/>
      <c r="BN142" s="336"/>
      <c r="BO142" s="336"/>
      <c r="BP142" s="336"/>
      <c r="BQ142" s="336"/>
      <c r="BR142" s="336"/>
      <c r="BS142" s="336"/>
      <c r="BT142" s="336"/>
      <c r="BU142" s="336"/>
      <c r="BV142" s="336"/>
    </row>
    <row r="143" spans="63:74" x14ac:dyDescent="0.25">
      <c r="BK143" s="336"/>
      <c r="BL143" s="336"/>
      <c r="BM143" s="336"/>
      <c r="BN143" s="336"/>
      <c r="BO143" s="336"/>
      <c r="BP143" s="336"/>
      <c r="BQ143" s="336"/>
      <c r="BR143" s="336"/>
      <c r="BS143" s="336"/>
      <c r="BT143" s="336"/>
      <c r="BU143" s="336"/>
      <c r="BV143" s="336"/>
    </row>
    <row r="144" spans="63:74" x14ac:dyDescent="0.25">
      <c r="BK144" s="336"/>
      <c r="BL144" s="336"/>
      <c r="BM144" s="336"/>
      <c r="BN144" s="336"/>
      <c r="BO144" s="336"/>
      <c r="BP144" s="336"/>
      <c r="BQ144" s="336"/>
      <c r="BR144" s="336"/>
      <c r="BS144" s="336"/>
      <c r="BT144" s="336"/>
      <c r="BU144" s="336"/>
      <c r="BV144" s="336"/>
    </row>
  </sheetData>
  <mergeCells count="18">
    <mergeCell ref="BK3:BV3"/>
    <mergeCell ref="B1:AL1"/>
    <mergeCell ref="C3:N3"/>
    <mergeCell ref="O3:Z3"/>
    <mergeCell ref="AA3:AL3"/>
    <mergeCell ref="AM3:AX3"/>
    <mergeCell ref="AY3:BJ3"/>
    <mergeCell ref="B56:Q56"/>
    <mergeCell ref="B57:Q57"/>
    <mergeCell ref="B58:Q58"/>
    <mergeCell ref="A1:A2"/>
    <mergeCell ref="B50:Q50"/>
    <mergeCell ref="B49:Q49"/>
    <mergeCell ref="B51:Q51"/>
    <mergeCell ref="B54:Q54"/>
    <mergeCell ref="B53:Q53"/>
    <mergeCell ref="B55:Q55"/>
    <mergeCell ref="B52:Q52"/>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9"/>
  <sheetViews>
    <sheetView showGridLines="0" workbookViewId="0">
      <pane xSplit="2" ySplit="4" topLeftCell="AW5" activePane="bottomRight" state="frozen"/>
      <selection activeCell="BF63" sqref="BF63"/>
      <selection pane="topRight" activeCell="BF63" sqref="BF63"/>
      <selection pane="bottomLeft" activeCell="BF63" sqref="BF63"/>
      <selection pane="bottomRight" activeCell="AX6" sqref="AX6"/>
    </sheetView>
  </sheetViews>
  <sheetFormatPr defaultColWidth="11" defaultRowHeight="10.5" x14ac:dyDescent="0.25"/>
  <cols>
    <col min="1" max="1" width="10.6328125" style="491" customWidth="1"/>
    <col min="2" max="2" width="27" style="491" customWidth="1"/>
    <col min="3" max="55" width="6.6328125" style="491" customWidth="1"/>
    <col min="56" max="58" width="6.6328125" style="618" customWidth="1"/>
    <col min="59" max="74" width="6.6328125" style="491" customWidth="1"/>
    <col min="75" max="238" width="11" style="491"/>
    <col min="239" max="239" width="1.6328125" style="491" customWidth="1"/>
    <col min="240" max="16384" width="11" style="491"/>
  </cols>
  <sheetData>
    <row r="1" spans="1:74" ht="12.75" customHeight="1" x14ac:dyDescent="0.3">
      <c r="A1" s="732" t="s">
        <v>794</v>
      </c>
      <c r="B1" s="490" t="s">
        <v>1318</v>
      </c>
      <c r="C1" s="490"/>
      <c r="D1" s="490"/>
      <c r="E1" s="490"/>
      <c r="F1" s="490"/>
      <c r="G1" s="490"/>
      <c r="H1" s="490"/>
      <c r="I1" s="490"/>
      <c r="J1" s="490"/>
      <c r="K1" s="490"/>
      <c r="L1" s="490"/>
      <c r="M1" s="490"/>
      <c r="N1" s="490"/>
      <c r="O1" s="490"/>
      <c r="P1" s="490"/>
      <c r="Q1" s="490"/>
      <c r="R1" s="490"/>
      <c r="S1" s="490"/>
      <c r="T1" s="490"/>
      <c r="U1" s="490"/>
      <c r="V1" s="490"/>
      <c r="W1" s="490"/>
      <c r="X1" s="490"/>
      <c r="Y1" s="490"/>
      <c r="Z1" s="490"/>
      <c r="AA1" s="490"/>
      <c r="AB1" s="490"/>
      <c r="AC1" s="490"/>
      <c r="AD1" s="490"/>
      <c r="AE1" s="490"/>
      <c r="AF1" s="490"/>
      <c r="AG1" s="490"/>
      <c r="AH1" s="490"/>
      <c r="AI1" s="490"/>
      <c r="AJ1" s="490"/>
      <c r="AK1" s="490"/>
      <c r="AL1" s="490"/>
      <c r="AM1" s="490"/>
      <c r="AN1" s="490"/>
      <c r="AO1" s="490"/>
      <c r="AP1" s="490"/>
      <c r="AQ1" s="490"/>
      <c r="AR1" s="490"/>
      <c r="AS1" s="490"/>
      <c r="AT1" s="490"/>
      <c r="AU1" s="490"/>
      <c r="AV1" s="490"/>
      <c r="AW1" s="490"/>
      <c r="AX1" s="490"/>
      <c r="AY1" s="490"/>
      <c r="AZ1" s="490"/>
      <c r="BA1" s="490"/>
      <c r="BB1" s="490"/>
      <c r="BC1" s="490"/>
      <c r="BD1" s="490"/>
      <c r="BE1" s="490"/>
      <c r="BF1" s="490"/>
      <c r="BG1" s="490"/>
      <c r="BH1" s="490"/>
      <c r="BI1" s="490"/>
      <c r="BJ1" s="490"/>
      <c r="BK1" s="490"/>
      <c r="BL1" s="490"/>
      <c r="BM1" s="490"/>
      <c r="BN1" s="490"/>
      <c r="BO1" s="490"/>
      <c r="BP1" s="490"/>
      <c r="BQ1" s="490"/>
      <c r="BR1" s="490"/>
      <c r="BS1" s="490"/>
      <c r="BT1" s="490"/>
      <c r="BU1" s="490"/>
      <c r="BV1" s="490"/>
    </row>
    <row r="2" spans="1:74" ht="12.75" customHeight="1" x14ac:dyDescent="0.3">
      <c r="A2" s="733"/>
      <c r="B2" s="486" t="str">
        <f>"U.S. Energy Information Administration  |  Short-Term Energy Outlook  - "&amp;Dates!D1</f>
        <v>U.S. Energy Information Administration  |  Short-Term Energy Outlook  - January 2022</v>
      </c>
      <c r="C2" s="492"/>
      <c r="D2" s="492"/>
      <c r="E2" s="492"/>
      <c r="F2" s="492"/>
      <c r="G2" s="492"/>
      <c r="H2" s="492"/>
      <c r="I2" s="492"/>
      <c r="J2" s="492"/>
      <c r="K2" s="492"/>
      <c r="L2" s="492"/>
      <c r="M2" s="492"/>
      <c r="N2" s="492"/>
      <c r="O2" s="492"/>
      <c r="P2" s="492"/>
      <c r="Q2" s="492"/>
      <c r="R2" s="492"/>
      <c r="S2" s="492"/>
      <c r="T2" s="492"/>
      <c r="U2" s="492"/>
      <c r="V2" s="492"/>
      <c r="W2" s="492"/>
      <c r="X2" s="492"/>
      <c r="Y2" s="492"/>
      <c r="Z2" s="492"/>
      <c r="AA2" s="492"/>
      <c r="AB2" s="492"/>
      <c r="AC2" s="492"/>
      <c r="AD2" s="492"/>
      <c r="AE2" s="492"/>
      <c r="AF2" s="492"/>
      <c r="AG2" s="492"/>
      <c r="AH2" s="492"/>
      <c r="AI2" s="492"/>
      <c r="AJ2" s="492"/>
      <c r="AK2" s="492"/>
      <c r="AL2" s="492"/>
      <c r="AM2" s="492"/>
      <c r="AN2" s="492"/>
      <c r="AO2" s="492"/>
      <c r="AP2" s="492"/>
      <c r="AQ2" s="492"/>
      <c r="AR2" s="492"/>
      <c r="AS2" s="492"/>
      <c r="AT2" s="492"/>
      <c r="AU2" s="492"/>
      <c r="AV2" s="492"/>
      <c r="AW2" s="492"/>
      <c r="AX2" s="492"/>
      <c r="AY2" s="492"/>
      <c r="AZ2" s="492"/>
      <c r="BA2" s="492"/>
      <c r="BB2" s="492"/>
      <c r="BC2" s="492"/>
      <c r="BD2" s="610"/>
      <c r="BE2" s="610"/>
      <c r="BF2" s="610"/>
      <c r="BG2" s="492"/>
      <c r="BH2" s="492"/>
      <c r="BI2" s="492"/>
      <c r="BJ2" s="492"/>
      <c r="BK2" s="492"/>
      <c r="BL2" s="492"/>
      <c r="BM2" s="492"/>
      <c r="BN2" s="492"/>
      <c r="BO2" s="492"/>
      <c r="BP2" s="492"/>
      <c r="BQ2" s="492"/>
      <c r="BR2" s="492"/>
      <c r="BS2" s="492"/>
      <c r="BT2" s="492"/>
      <c r="BU2" s="492"/>
      <c r="BV2" s="492"/>
    </row>
    <row r="3" spans="1:74" ht="12.75" customHeight="1" x14ac:dyDescent="0.25">
      <c r="A3" s="493"/>
      <c r="B3" s="494"/>
      <c r="C3" s="736">
        <f>Dates!D3</f>
        <v>2018</v>
      </c>
      <c r="D3" s="739"/>
      <c r="E3" s="739"/>
      <c r="F3" s="739"/>
      <c r="G3" s="739"/>
      <c r="H3" s="739"/>
      <c r="I3" s="739"/>
      <c r="J3" s="739"/>
      <c r="K3" s="739"/>
      <c r="L3" s="739"/>
      <c r="M3" s="739"/>
      <c r="N3" s="810"/>
      <c r="O3" s="736">
        <f>C3+1</f>
        <v>2019</v>
      </c>
      <c r="P3" s="739"/>
      <c r="Q3" s="739"/>
      <c r="R3" s="739"/>
      <c r="S3" s="739"/>
      <c r="T3" s="739"/>
      <c r="U3" s="739"/>
      <c r="V3" s="739"/>
      <c r="W3" s="739"/>
      <c r="X3" s="739"/>
      <c r="Y3" s="739"/>
      <c r="Z3" s="810"/>
      <c r="AA3" s="736">
        <f>O3+1</f>
        <v>2020</v>
      </c>
      <c r="AB3" s="739"/>
      <c r="AC3" s="739"/>
      <c r="AD3" s="739"/>
      <c r="AE3" s="739"/>
      <c r="AF3" s="739"/>
      <c r="AG3" s="739"/>
      <c r="AH3" s="739"/>
      <c r="AI3" s="739"/>
      <c r="AJ3" s="739"/>
      <c r="AK3" s="739"/>
      <c r="AL3" s="810"/>
      <c r="AM3" s="736">
        <f>AA3+1</f>
        <v>2021</v>
      </c>
      <c r="AN3" s="739"/>
      <c r="AO3" s="739"/>
      <c r="AP3" s="739"/>
      <c r="AQ3" s="739"/>
      <c r="AR3" s="739"/>
      <c r="AS3" s="739"/>
      <c r="AT3" s="739"/>
      <c r="AU3" s="739"/>
      <c r="AV3" s="739"/>
      <c r="AW3" s="739"/>
      <c r="AX3" s="810"/>
      <c r="AY3" s="736">
        <f>AM3+1</f>
        <v>2022</v>
      </c>
      <c r="AZ3" s="739"/>
      <c r="BA3" s="739"/>
      <c r="BB3" s="739"/>
      <c r="BC3" s="739"/>
      <c r="BD3" s="739"/>
      <c r="BE3" s="739"/>
      <c r="BF3" s="739"/>
      <c r="BG3" s="739"/>
      <c r="BH3" s="739"/>
      <c r="BI3" s="739"/>
      <c r="BJ3" s="810"/>
      <c r="BK3" s="736">
        <f>AY3+1</f>
        <v>2023</v>
      </c>
      <c r="BL3" s="739"/>
      <c r="BM3" s="739"/>
      <c r="BN3" s="739"/>
      <c r="BO3" s="739"/>
      <c r="BP3" s="739"/>
      <c r="BQ3" s="739"/>
      <c r="BR3" s="739"/>
      <c r="BS3" s="739"/>
      <c r="BT3" s="739"/>
      <c r="BU3" s="739"/>
      <c r="BV3" s="810"/>
    </row>
    <row r="4" spans="1:74" ht="12.75" customHeight="1" x14ac:dyDescent="0.25">
      <c r="A4" s="493"/>
      <c r="B4" s="495"/>
      <c r="C4" s="18" t="s">
        <v>472</v>
      </c>
      <c r="D4" s="18" t="s">
        <v>473</v>
      </c>
      <c r="E4" s="18" t="s">
        <v>474</v>
      </c>
      <c r="F4" s="18" t="s">
        <v>475</v>
      </c>
      <c r="G4" s="18" t="s">
        <v>476</v>
      </c>
      <c r="H4" s="18" t="s">
        <v>477</v>
      </c>
      <c r="I4" s="18" t="s">
        <v>478</v>
      </c>
      <c r="J4" s="18" t="s">
        <v>479</v>
      </c>
      <c r="K4" s="18" t="s">
        <v>480</v>
      </c>
      <c r="L4" s="18" t="s">
        <v>481</v>
      </c>
      <c r="M4" s="18" t="s">
        <v>482</v>
      </c>
      <c r="N4" s="18" t="s">
        <v>483</v>
      </c>
      <c r="O4" s="18" t="s">
        <v>472</v>
      </c>
      <c r="P4" s="18" t="s">
        <v>473</v>
      </c>
      <c r="Q4" s="18" t="s">
        <v>474</v>
      </c>
      <c r="R4" s="18" t="s">
        <v>475</v>
      </c>
      <c r="S4" s="18" t="s">
        <v>476</v>
      </c>
      <c r="T4" s="18" t="s">
        <v>477</v>
      </c>
      <c r="U4" s="18" t="s">
        <v>478</v>
      </c>
      <c r="V4" s="18" t="s">
        <v>479</v>
      </c>
      <c r="W4" s="18" t="s">
        <v>480</v>
      </c>
      <c r="X4" s="18" t="s">
        <v>481</v>
      </c>
      <c r="Y4" s="18" t="s">
        <v>482</v>
      </c>
      <c r="Z4" s="18" t="s">
        <v>483</v>
      </c>
      <c r="AA4" s="18" t="s">
        <v>472</v>
      </c>
      <c r="AB4" s="18" t="s">
        <v>473</v>
      </c>
      <c r="AC4" s="18" t="s">
        <v>474</v>
      </c>
      <c r="AD4" s="18" t="s">
        <v>475</v>
      </c>
      <c r="AE4" s="18" t="s">
        <v>476</v>
      </c>
      <c r="AF4" s="18" t="s">
        <v>477</v>
      </c>
      <c r="AG4" s="18" t="s">
        <v>478</v>
      </c>
      <c r="AH4" s="18" t="s">
        <v>479</v>
      </c>
      <c r="AI4" s="18" t="s">
        <v>480</v>
      </c>
      <c r="AJ4" s="18" t="s">
        <v>481</v>
      </c>
      <c r="AK4" s="18" t="s">
        <v>482</v>
      </c>
      <c r="AL4" s="18" t="s">
        <v>483</v>
      </c>
      <c r="AM4" s="18" t="s">
        <v>472</v>
      </c>
      <c r="AN4" s="18" t="s">
        <v>473</v>
      </c>
      <c r="AO4" s="18" t="s">
        <v>474</v>
      </c>
      <c r="AP4" s="18" t="s">
        <v>475</v>
      </c>
      <c r="AQ4" s="18" t="s">
        <v>476</v>
      </c>
      <c r="AR4" s="18" t="s">
        <v>477</v>
      </c>
      <c r="AS4" s="18" t="s">
        <v>478</v>
      </c>
      <c r="AT4" s="18" t="s">
        <v>479</v>
      </c>
      <c r="AU4" s="18" t="s">
        <v>480</v>
      </c>
      <c r="AV4" s="18" t="s">
        <v>481</v>
      </c>
      <c r="AW4" s="18" t="s">
        <v>482</v>
      </c>
      <c r="AX4" s="18" t="s">
        <v>483</v>
      </c>
      <c r="AY4" s="18" t="s">
        <v>472</v>
      </c>
      <c r="AZ4" s="18" t="s">
        <v>473</v>
      </c>
      <c r="BA4" s="18" t="s">
        <v>474</v>
      </c>
      <c r="BB4" s="18" t="s">
        <v>475</v>
      </c>
      <c r="BC4" s="18" t="s">
        <v>476</v>
      </c>
      <c r="BD4" s="18" t="s">
        <v>477</v>
      </c>
      <c r="BE4" s="18" t="s">
        <v>478</v>
      </c>
      <c r="BF4" s="18" t="s">
        <v>479</v>
      </c>
      <c r="BG4" s="18" t="s">
        <v>480</v>
      </c>
      <c r="BH4" s="18" t="s">
        <v>481</v>
      </c>
      <c r="BI4" s="18" t="s">
        <v>482</v>
      </c>
      <c r="BJ4" s="18" t="s">
        <v>483</v>
      </c>
      <c r="BK4" s="18" t="s">
        <v>472</v>
      </c>
      <c r="BL4" s="18" t="s">
        <v>473</v>
      </c>
      <c r="BM4" s="18" t="s">
        <v>474</v>
      </c>
      <c r="BN4" s="18" t="s">
        <v>475</v>
      </c>
      <c r="BO4" s="18" t="s">
        <v>476</v>
      </c>
      <c r="BP4" s="18" t="s">
        <v>477</v>
      </c>
      <c r="BQ4" s="18" t="s">
        <v>478</v>
      </c>
      <c r="BR4" s="18" t="s">
        <v>479</v>
      </c>
      <c r="BS4" s="18" t="s">
        <v>480</v>
      </c>
      <c r="BT4" s="18" t="s">
        <v>481</v>
      </c>
      <c r="BU4" s="18" t="s">
        <v>482</v>
      </c>
      <c r="BV4" s="18" t="s">
        <v>483</v>
      </c>
    </row>
    <row r="5" spans="1:74" ht="11.15" customHeight="1" x14ac:dyDescent="0.25">
      <c r="A5" s="493"/>
      <c r="B5" s="129" t="s">
        <v>339</v>
      </c>
      <c r="C5" s="496"/>
      <c r="D5" s="497"/>
      <c r="E5" s="497"/>
      <c r="F5" s="497"/>
      <c r="G5" s="497"/>
      <c r="H5" s="497"/>
      <c r="I5" s="497"/>
      <c r="J5" s="497"/>
      <c r="K5" s="497"/>
      <c r="L5" s="497"/>
      <c r="M5" s="497"/>
      <c r="N5" s="498"/>
      <c r="O5" s="496"/>
      <c r="P5" s="497"/>
      <c r="Q5" s="497"/>
      <c r="R5" s="497"/>
      <c r="S5" s="497"/>
      <c r="T5" s="497"/>
      <c r="U5" s="497"/>
      <c r="V5" s="497"/>
      <c r="W5" s="497"/>
      <c r="X5" s="497"/>
      <c r="Y5" s="497"/>
      <c r="Z5" s="498"/>
      <c r="AA5" s="496"/>
      <c r="AB5" s="497"/>
      <c r="AC5" s="497"/>
      <c r="AD5" s="497"/>
      <c r="AE5" s="497"/>
      <c r="AF5" s="497"/>
      <c r="AG5" s="497"/>
      <c r="AH5" s="497"/>
      <c r="AI5" s="497"/>
      <c r="AJ5" s="497"/>
      <c r="AK5" s="497"/>
      <c r="AL5" s="498"/>
      <c r="AM5" s="496"/>
      <c r="AN5" s="497"/>
      <c r="AO5" s="497"/>
      <c r="AP5" s="497"/>
      <c r="AQ5" s="497"/>
      <c r="AR5" s="497"/>
      <c r="AS5" s="497"/>
      <c r="AT5" s="497"/>
      <c r="AU5" s="497"/>
      <c r="AV5" s="497"/>
      <c r="AW5" s="497"/>
      <c r="AX5" s="498"/>
      <c r="AY5" s="496"/>
      <c r="AZ5" s="497"/>
      <c r="BA5" s="497"/>
      <c r="BB5" s="497"/>
      <c r="BC5" s="497"/>
      <c r="BD5" s="497"/>
      <c r="BE5" s="497"/>
      <c r="BF5" s="497"/>
      <c r="BG5" s="497"/>
      <c r="BH5" s="497"/>
      <c r="BI5" s="497"/>
      <c r="BJ5" s="498"/>
      <c r="BK5" s="496"/>
      <c r="BL5" s="497"/>
      <c r="BM5" s="497"/>
      <c r="BN5" s="497"/>
      <c r="BO5" s="497"/>
      <c r="BP5" s="497"/>
      <c r="BQ5" s="497"/>
      <c r="BR5" s="497"/>
      <c r="BS5" s="497"/>
      <c r="BT5" s="497"/>
      <c r="BU5" s="497"/>
      <c r="BV5" s="498"/>
    </row>
    <row r="6" spans="1:74" ht="11.15" customHeight="1" x14ac:dyDescent="0.25">
      <c r="A6" s="499" t="s">
        <v>1192</v>
      </c>
      <c r="B6" s="500" t="s">
        <v>83</v>
      </c>
      <c r="C6" s="691">
        <v>101.46884383</v>
      </c>
      <c r="D6" s="691">
        <v>90.701945471000002</v>
      </c>
      <c r="E6" s="691">
        <v>98.596730418999996</v>
      </c>
      <c r="F6" s="691">
        <v>90.614381231999999</v>
      </c>
      <c r="G6" s="691">
        <v>107.01353236</v>
      </c>
      <c r="H6" s="691">
        <v>122.17188350000001</v>
      </c>
      <c r="I6" s="691">
        <v>155.26442144999999</v>
      </c>
      <c r="J6" s="691">
        <v>152.15037243</v>
      </c>
      <c r="K6" s="691">
        <v>132.99212682999999</v>
      </c>
      <c r="L6" s="691">
        <v>114.53268342</v>
      </c>
      <c r="M6" s="691">
        <v>99.418949646000002</v>
      </c>
      <c r="N6" s="691">
        <v>100.89623151000001</v>
      </c>
      <c r="O6" s="691">
        <v>112.14362267999999</v>
      </c>
      <c r="P6" s="691">
        <v>103.94932439</v>
      </c>
      <c r="Q6" s="691">
        <v>107.124385</v>
      </c>
      <c r="R6" s="691">
        <v>95.860548606999998</v>
      </c>
      <c r="S6" s="691">
        <v>108.44487992000001</v>
      </c>
      <c r="T6" s="691">
        <v>128.92958418000001</v>
      </c>
      <c r="U6" s="691">
        <v>162.24936177000001</v>
      </c>
      <c r="V6" s="691">
        <v>165.14040041999999</v>
      </c>
      <c r="W6" s="691">
        <v>140.48253201</v>
      </c>
      <c r="X6" s="691">
        <v>121.93402791</v>
      </c>
      <c r="Y6" s="691">
        <v>108.68300562</v>
      </c>
      <c r="Z6" s="691">
        <v>122.19755222000001</v>
      </c>
      <c r="AA6" s="691">
        <v>126.24547738</v>
      </c>
      <c r="AB6" s="691">
        <v>119.0378613</v>
      </c>
      <c r="AC6" s="691">
        <v>117.05019351999999</v>
      </c>
      <c r="AD6" s="691">
        <v>102.37215216</v>
      </c>
      <c r="AE6" s="691">
        <v>108.90895087</v>
      </c>
      <c r="AF6" s="691">
        <v>134.22890329000001</v>
      </c>
      <c r="AG6" s="691">
        <v>171.95924765000001</v>
      </c>
      <c r="AH6" s="691">
        <v>164.06324000999999</v>
      </c>
      <c r="AI6" s="691">
        <v>132.77697932999999</v>
      </c>
      <c r="AJ6" s="691">
        <v>123.08000351</v>
      </c>
      <c r="AK6" s="691">
        <v>101.45119788</v>
      </c>
      <c r="AL6" s="691">
        <v>118.38523060999999</v>
      </c>
      <c r="AM6" s="691">
        <v>116.54639087</v>
      </c>
      <c r="AN6" s="691">
        <v>105.43957788</v>
      </c>
      <c r="AO6" s="691">
        <v>98.682013079000001</v>
      </c>
      <c r="AP6" s="691">
        <v>99.285361717000001</v>
      </c>
      <c r="AQ6" s="691">
        <v>106.11031837</v>
      </c>
      <c r="AR6" s="691">
        <v>140.19686780000001</v>
      </c>
      <c r="AS6" s="691">
        <v>160.32386183</v>
      </c>
      <c r="AT6" s="691">
        <v>163.56434372999999</v>
      </c>
      <c r="AU6" s="691">
        <v>129.74550205</v>
      </c>
      <c r="AV6" s="691">
        <v>122.89151423</v>
      </c>
      <c r="AW6" s="691">
        <v>112.18980000000001</v>
      </c>
      <c r="AX6" s="691">
        <v>117.88</v>
      </c>
      <c r="AY6" s="692">
        <v>115.6224</v>
      </c>
      <c r="AZ6" s="692">
        <v>102.1695</v>
      </c>
      <c r="BA6" s="692">
        <v>96.480829999999997</v>
      </c>
      <c r="BB6" s="692">
        <v>93.54365</v>
      </c>
      <c r="BC6" s="692">
        <v>100.4196</v>
      </c>
      <c r="BD6" s="692">
        <v>128.489</v>
      </c>
      <c r="BE6" s="692">
        <v>158.13319999999999</v>
      </c>
      <c r="BF6" s="692">
        <v>153.40379999999999</v>
      </c>
      <c r="BG6" s="692">
        <v>122.0488</v>
      </c>
      <c r="BH6" s="692">
        <v>113.61320000000001</v>
      </c>
      <c r="BI6" s="692">
        <v>95.156540000000007</v>
      </c>
      <c r="BJ6" s="692">
        <v>109.59990000000001</v>
      </c>
      <c r="BK6" s="692">
        <v>111.11069999999999</v>
      </c>
      <c r="BL6" s="692">
        <v>95.738470000000007</v>
      </c>
      <c r="BM6" s="692">
        <v>92.673720000000003</v>
      </c>
      <c r="BN6" s="692">
        <v>93.216220000000007</v>
      </c>
      <c r="BO6" s="692">
        <v>103.0244</v>
      </c>
      <c r="BP6" s="692">
        <v>130.85769999999999</v>
      </c>
      <c r="BQ6" s="692">
        <v>159.59010000000001</v>
      </c>
      <c r="BR6" s="692">
        <v>155.68440000000001</v>
      </c>
      <c r="BS6" s="692">
        <v>117.9012</v>
      </c>
      <c r="BT6" s="692">
        <v>110.05670000000001</v>
      </c>
      <c r="BU6" s="692">
        <v>91.273200000000003</v>
      </c>
      <c r="BV6" s="692">
        <v>109.8353</v>
      </c>
    </row>
    <row r="7" spans="1:74" ht="11.15" customHeight="1" x14ac:dyDescent="0.25">
      <c r="A7" s="499" t="s">
        <v>1193</v>
      </c>
      <c r="B7" s="500" t="s">
        <v>82</v>
      </c>
      <c r="C7" s="691">
        <v>118.55718843</v>
      </c>
      <c r="D7" s="691">
        <v>81.399063036000001</v>
      </c>
      <c r="E7" s="691">
        <v>79.982640982000007</v>
      </c>
      <c r="F7" s="691">
        <v>72.787438085000005</v>
      </c>
      <c r="G7" s="691">
        <v>84.633934697000001</v>
      </c>
      <c r="H7" s="691">
        <v>100.89371229</v>
      </c>
      <c r="I7" s="691">
        <v>114.74880582</v>
      </c>
      <c r="J7" s="691">
        <v>114.51628681</v>
      </c>
      <c r="K7" s="691">
        <v>95.961853060999999</v>
      </c>
      <c r="L7" s="691">
        <v>86.736176536000002</v>
      </c>
      <c r="M7" s="691">
        <v>92.257715325000007</v>
      </c>
      <c r="N7" s="691">
        <v>99.698195503999997</v>
      </c>
      <c r="O7" s="691">
        <v>100.29441031</v>
      </c>
      <c r="P7" s="691">
        <v>79.381749474000003</v>
      </c>
      <c r="Q7" s="691">
        <v>77.819348923999996</v>
      </c>
      <c r="R7" s="691">
        <v>59.426201405</v>
      </c>
      <c r="S7" s="691">
        <v>71.387602418</v>
      </c>
      <c r="T7" s="691">
        <v>78.042789175999999</v>
      </c>
      <c r="U7" s="691">
        <v>100.22471278</v>
      </c>
      <c r="V7" s="691">
        <v>93.516602250999995</v>
      </c>
      <c r="W7" s="691">
        <v>85.215956883999993</v>
      </c>
      <c r="X7" s="691">
        <v>66.311207828999997</v>
      </c>
      <c r="Y7" s="691">
        <v>75.046173737999993</v>
      </c>
      <c r="Z7" s="691">
        <v>72.065240101000001</v>
      </c>
      <c r="AA7" s="691">
        <v>64.563948737000004</v>
      </c>
      <c r="AB7" s="691">
        <v>55.665121610999996</v>
      </c>
      <c r="AC7" s="691">
        <v>50.230395651999999</v>
      </c>
      <c r="AD7" s="691">
        <v>40.233843508</v>
      </c>
      <c r="AE7" s="691">
        <v>46.090292931</v>
      </c>
      <c r="AF7" s="691">
        <v>64.863443848000003</v>
      </c>
      <c r="AG7" s="691">
        <v>89.245923423999997</v>
      </c>
      <c r="AH7" s="691">
        <v>90.695629866999994</v>
      </c>
      <c r="AI7" s="691">
        <v>67.924857051000004</v>
      </c>
      <c r="AJ7" s="691">
        <v>59.338810713000001</v>
      </c>
      <c r="AK7" s="691">
        <v>60.748456773999997</v>
      </c>
      <c r="AL7" s="691">
        <v>78.100861441000006</v>
      </c>
      <c r="AM7" s="691">
        <v>80.96902412</v>
      </c>
      <c r="AN7" s="691">
        <v>87.406064311999998</v>
      </c>
      <c r="AO7" s="691">
        <v>61.581415661999998</v>
      </c>
      <c r="AP7" s="691">
        <v>53.551828604999997</v>
      </c>
      <c r="AQ7" s="691">
        <v>63.422072084</v>
      </c>
      <c r="AR7" s="691">
        <v>86.852911664000004</v>
      </c>
      <c r="AS7" s="691">
        <v>101.09265335000001</v>
      </c>
      <c r="AT7" s="691">
        <v>101.41084151</v>
      </c>
      <c r="AU7" s="691">
        <v>78.370983217000003</v>
      </c>
      <c r="AV7" s="691">
        <v>62.127414731000002</v>
      </c>
      <c r="AW7" s="691">
        <v>56.679180000000002</v>
      </c>
      <c r="AX7" s="691">
        <v>63.393450000000001</v>
      </c>
      <c r="AY7" s="692">
        <v>74.221869999999996</v>
      </c>
      <c r="AZ7" s="692">
        <v>63.407389999999999</v>
      </c>
      <c r="BA7" s="692">
        <v>54.701230000000002</v>
      </c>
      <c r="BB7" s="692">
        <v>49.362169999999999</v>
      </c>
      <c r="BC7" s="692">
        <v>61.144860000000001</v>
      </c>
      <c r="BD7" s="692">
        <v>82.172370000000001</v>
      </c>
      <c r="BE7" s="692">
        <v>98.060379999999995</v>
      </c>
      <c r="BF7" s="692">
        <v>97.986630000000005</v>
      </c>
      <c r="BG7" s="692">
        <v>76.993759999999995</v>
      </c>
      <c r="BH7" s="692">
        <v>65.383830000000003</v>
      </c>
      <c r="BI7" s="692">
        <v>66.627979999999994</v>
      </c>
      <c r="BJ7" s="692">
        <v>82.832930000000005</v>
      </c>
      <c r="BK7" s="692">
        <v>84.20102</v>
      </c>
      <c r="BL7" s="692">
        <v>68.939319999999995</v>
      </c>
      <c r="BM7" s="692">
        <v>59.104900000000001</v>
      </c>
      <c r="BN7" s="692">
        <v>49.213679999999997</v>
      </c>
      <c r="BO7" s="692">
        <v>58.609789999999997</v>
      </c>
      <c r="BP7" s="692">
        <v>77.371390000000005</v>
      </c>
      <c r="BQ7" s="692">
        <v>92.748589999999993</v>
      </c>
      <c r="BR7" s="692">
        <v>92.43477</v>
      </c>
      <c r="BS7" s="692">
        <v>76.793890000000005</v>
      </c>
      <c r="BT7" s="692">
        <v>63.277670000000001</v>
      </c>
      <c r="BU7" s="692">
        <v>66.363140000000001</v>
      </c>
      <c r="BV7" s="692">
        <v>80.050299999999993</v>
      </c>
    </row>
    <row r="8" spans="1:74" ht="11.15" customHeight="1" x14ac:dyDescent="0.25">
      <c r="A8" s="501" t="s">
        <v>1194</v>
      </c>
      <c r="B8" s="502" t="s">
        <v>85</v>
      </c>
      <c r="C8" s="691">
        <v>74.649039999999999</v>
      </c>
      <c r="D8" s="691">
        <v>64.790030000000002</v>
      </c>
      <c r="E8" s="691">
        <v>67.032656000000003</v>
      </c>
      <c r="F8" s="691">
        <v>59.133155000000002</v>
      </c>
      <c r="G8" s="691">
        <v>67.320248000000007</v>
      </c>
      <c r="H8" s="691">
        <v>69.687556000000001</v>
      </c>
      <c r="I8" s="691">
        <v>72.456008999999995</v>
      </c>
      <c r="J8" s="691">
        <v>72.282466999999997</v>
      </c>
      <c r="K8" s="691">
        <v>64.724753000000007</v>
      </c>
      <c r="L8" s="691">
        <v>59.396904999999997</v>
      </c>
      <c r="M8" s="691">
        <v>63.954369999999997</v>
      </c>
      <c r="N8" s="691">
        <v>71.657287999999994</v>
      </c>
      <c r="O8" s="691">
        <v>73.700844000000004</v>
      </c>
      <c r="P8" s="691">
        <v>64.714894000000001</v>
      </c>
      <c r="Q8" s="691">
        <v>65.079690999999997</v>
      </c>
      <c r="R8" s="691">
        <v>60.580927000000003</v>
      </c>
      <c r="S8" s="691">
        <v>67.123546000000005</v>
      </c>
      <c r="T8" s="691">
        <v>68.804879</v>
      </c>
      <c r="U8" s="691">
        <v>72.198594999999997</v>
      </c>
      <c r="V8" s="691">
        <v>71.910684000000003</v>
      </c>
      <c r="W8" s="691">
        <v>66.063580000000002</v>
      </c>
      <c r="X8" s="691">
        <v>62.032622000000003</v>
      </c>
      <c r="Y8" s="691">
        <v>64.125425000000007</v>
      </c>
      <c r="Z8" s="691">
        <v>73.073575000000005</v>
      </c>
      <c r="AA8" s="691">
        <v>74.169646</v>
      </c>
      <c r="AB8" s="691">
        <v>65.910573999999997</v>
      </c>
      <c r="AC8" s="691">
        <v>63.997210000000003</v>
      </c>
      <c r="AD8" s="691">
        <v>59.170015999999997</v>
      </c>
      <c r="AE8" s="691">
        <v>64.337969999999999</v>
      </c>
      <c r="AF8" s="691">
        <v>67.205083000000002</v>
      </c>
      <c r="AG8" s="691">
        <v>69.385440000000003</v>
      </c>
      <c r="AH8" s="691">
        <v>68.982186999999996</v>
      </c>
      <c r="AI8" s="691">
        <v>65.727316999999999</v>
      </c>
      <c r="AJ8" s="691">
        <v>59.362465</v>
      </c>
      <c r="AK8" s="691">
        <v>61.759976999999999</v>
      </c>
      <c r="AL8" s="691">
        <v>69.870977999999994</v>
      </c>
      <c r="AM8" s="691">
        <v>71.732462999999996</v>
      </c>
      <c r="AN8" s="691">
        <v>62.954160000000002</v>
      </c>
      <c r="AO8" s="691">
        <v>63.708238000000001</v>
      </c>
      <c r="AP8" s="691">
        <v>57.092024000000002</v>
      </c>
      <c r="AQ8" s="691">
        <v>63.394114999999999</v>
      </c>
      <c r="AR8" s="691">
        <v>66.070373000000004</v>
      </c>
      <c r="AS8" s="691">
        <v>68.831592999999998</v>
      </c>
      <c r="AT8" s="691">
        <v>69.471331000000006</v>
      </c>
      <c r="AU8" s="691">
        <v>64.483542999999997</v>
      </c>
      <c r="AV8" s="691">
        <v>58.401111999999998</v>
      </c>
      <c r="AW8" s="691">
        <v>62.80865</v>
      </c>
      <c r="AX8" s="691">
        <v>70.809539999999998</v>
      </c>
      <c r="AY8" s="692">
        <v>69.951989999999995</v>
      </c>
      <c r="AZ8" s="692">
        <v>60.098350000000003</v>
      </c>
      <c r="BA8" s="692">
        <v>63.769030000000001</v>
      </c>
      <c r="BB8" s="692">
        <v>56.40889</v>
      </c>
      <c r="BC8" s="692">
        <v>66.840699999999998</v>
      </c>
      <c r="BD8" s="692">
        <v>67.543059999999997</v>
      </c>
      <c r="BE8" s="692">
        <v>69.407769999999999</v>
      </c>
      <c r="BF8" s="692">
        <v>69.407769999999999</v>
      </c>
      <c r="BG8" s="692">
        <v>65.543580000000006</v>
      </c>
      <c r="BH8" s="692">
        <v>59.603180000000002</v>
      </c>
      <c r="BI8" s="692">
        <v>62.958179999999999</v>
      </c>
      <c r="BJ8" s="692">
        <v>70.244209999999995</v>
      </c>
      <c r="BK8" s="692">
        <v>70.290099999999995</v>
      </c>
      <c r="BL8" s="692">
        <v>62.415869999999998</v>
      </c>
      <c r="BM8" s="692">
        <v>62.62726</v>
      </c>
      <c r="BN8" s="692">
        <v>56.088610000000003</v>
      </c>
      <c r="BO8" s="692">
        <v>64.585099999999997</v>
      </c>
      <c r="BP8" s="692">
        <v>68.181229999999999</v>
      </c>
      <c r="BQ8" s="692">
        <v>71.065839999999994</v>
      </c>
      <c r="BR8" s="692">
        <v>69.77516</v>
      </c>
      <c r="BS8" s="692">
        <v>66.839550000000003</v>
      </c>
      <c r="BT8" s="692">
        <v>62.135849999999998</v>
      </c>
      <c r="BU8" s="692">
        <v>65.156530000000004</v>
      </c>
      <c r="BV8" s="692">
        <v>70.710769999999997</v>
      </c>
    </row>
    <row r="9" spans="1:74" ht="11.15" customHeight="1" x14ac:dyDescent="0.25">
      <c r="A9" s="501" t="s">
        <v>1195</v>
      </c>
      <c r="B9" s="502" t="s">
        <v>348</v>
      </c>
      <c r="C9" s="691">
        <v>58.013594380999997</v>
      </c>
      <c r="D9" s="691">
        <v>55.688148927999997</v>
      </c>
      <c r="E9" s="691">
        <v>61.296909888999998</v>
      </c>
      <c r="F9" s="691">
        <v>63.984727444999997</v>
      </c>
      <c r="G9" s="691">
        <v>64.913725088999996</v>
      </c>
      <c r="H9" s="691">
        <v>63.460733873000002</v>
      </c>
      <c r="I9" s="691">
        <v>52.246438075</v>
      </c>
      <c r="J9" s="691">
        <v>52.438896819999997</v>
      </c>
      <c r="K9" s="691">
        <v>47.185778225999996</v>
      </c>
      <c r="L9" s="691">
        <v>49.249546043999999</v>
      </c>
      <c r="M9" s="691">
        <v>51.297141826000001</v>
      </c>
      <c r="N9" s="691">
        <v>53.962943154000001</v>
      </c>
      <c r="O9" s="691">
        <v>56.377086194</v>
      </c>
      <c r="P9" s="691">
        <v>52.632515523999999</v>
      </c>
      <c r="Q9" s="691">
        <v>61.476279128000002</v>
      </c>
      <c r="R9" s="691">
        <v>66.545574664</v>
      </c>
      <c r="S9" s="691">
        <v>68.324300437999995</v>
      </c>
      <c r="T9" s="691">
        <v>61.904381397999998</v>
      </c>
      <c r="U9" s="691">
        <v>58.801177152999998</v>
      </c>
      <c r="V9" s="691">
        <v>54.198077822000002</v>
      </c>
      <c r="W9" s="691">
        <v>53.395862393999998</v>
      </c>
      <c r="X9" s="691">
        <v>55.206970798</v>
      </c>
      <c r="Y9" s="691">
        <v>52.807539712000001</v>
      </c>
      <c r="Z9" s="691">
        <v>54.993731965999999</v>
      </c>
      <c r="AA9" s="691">
        <v>60.458993206000002</v>
      </c>
      <c r="AB9" s="691">
        <v>63.771547431999998</v>
      </c>
      <c r="AC9" s="691">
        <v>63.025730893999999</v>
      </c>
      <c r="AD9" s="691">
        <v>64.074704686999993</v>
      </c>
      <c r="AE9" s="691">
        <v>71.287911554000004</v>
      </c>
      <c r="AF9" s="691">
        <v>70.944862358999998</v>
      </c>
      <c r="AG9" s="691">
        <v>63.583396364999999</v>
      </c>
      <c r="AH9" s="691">
        <v>59.122898124000002</v>
      </c>
      <c r="AI9" s="691">
        <v>52.804779717000002</v>
      </c>
      <c r="AJ9" s="691">
        <v>57.833716844000001</v>
      </c>
      <c r="AK9" s="691">
        <v>63.065824614999997</v>
      </c>
      <c r="AL9" s="691">
        <v>62.026754752000002</v>
      </c>
      <c r="AM9" s="691">
        <v>65.509421868999993</v>
      </c>
      <c r="AN9" s="691">
        <v>58.179762351999997</v>
      </c>
      <c r="AO9" s="691">
        <v>74.197099180999999</v>
      </c>
      <c r="AP9" s="691">
        <v>69.196996729999995</v>
      </c>
      <c r="AQ9" s="691">
        <v>72.028289642000004</v>
      </c>
      <c r="AR9" s="691">
        <v>66.032834238999996</v>
      </c>
      <c r="AS9" s="691">
        <v>59.100027412000003</v>
      </c>
      <c r="AT9" s="691">
        <v>63.059583504999999</v>
      </c>
      <c r="AU9" s="691">
        <v>61.043862851999997</v>
      </c>
      <c r="AV9" s="691">
        <v>63.042486302</v>
      </c>
      <c r="AW9" s="691">
        <v>69.71463</v>
      </c>
      <c r="AX9" s="691">
        <v>70.342200000000005</v>
      </c>
      <c r="AY9" s="692">
        <v>71.791539999999998</v>
      </c>
      <c r="AZ9" s="692">
        <v>69.475819999999999</v>
      </c>
      <c r="BA9" s="692">
        <v>85.613370000000003</v>
      </c>
      <c r="BB9" s="692">
        <v>82.905299999999997</v>
      </c>
      <c r="BC9" s="692">
        <v>85.683250000000001</v>
      </c>
      <c r="BD9" s="692">
        <v>76.950370000000007</v>
      </c>
      <c r="BE9" s="692">
        <v>69.078339999999997</v>
      </c>
      <c r="BF9" s="692">
        <v>69.695430000000002</v>
      </c>
      <c r="BG9" s="692">
        <v>67.992710000000002</v>
      </c>
      <c r="BH9" s="692">
        <v>68.332660000000004</v>
      </c>
      <c r="BI9" s="692">
        <v>74.617149999999995</v>
      </c>
      <c r="BJ9" s="692">
        <v>71.70205</v>
      </c>
      <c r="BK9" s="692">
        <v>75.41046</v>
      </c>
      <c r="BL9" s="692">
        <v>73.874080000000006</v>
      </c>
      <c r="BM9" s="692">
        <v>91.304550000000006</v>
      </c>
      <c r="BN9" s="692">
        <v>87.953800000000001</v>
      </c>
      <c r="BO9" s="692">
        <v>92.100020000000001</v>
      </c>
      <c r="BP9" s="692">
        <v>83.067639999999997</v>
      </c>
      <c r="BQ9" s="692">
        <v>75.44453</v>
      </c>
      <c r="BR9" s="692">
        <v>76.345609999999994</v>
      </c>
      <c r="BS9" s="692">
        <v>74.080269999999999</v>
      </c>
      <c r="BT9" s="692">
        <v>74.046250000000001</v>
      </c>
      <c r="BU9" s="692">
        <v>79.053640000000001</v>
      </c>
      <c r="BV9" s="692">
        <v>76.735709999999997</v>
      </c>
    </row>
    <row r="10" spans="1:74" ht="11.15" customHeight="1" x14ac:dyDescent="0.25">
      <c r="A10" s="501" t="s">
        <v>1196</v>
      </c>
      <c r="B10" s="502" t="s">
        <v>350</v>
      </c>
      <c r="C10" s="691">
        <v>24.96201993</v>
      </c>
      <c r="D10" s="691">
        <v>24.793710240999999</v>
      </c>
      <c r="E10" s="691">
        <v>25.752148085000002</v>
      </c>
      <c r="F10" s="691">
        <v>27.989979192</v>
      </c>
      <c r="G10" s="691">
        <v>30.318598342000001</v>
      </c>
      <c r="H10" s="691">
        <v>27.502186480999999</v>
      </c>
      <c r="I10" s="691">
        <v>25.002925764</v>
      </c>
      <c r="J10" s="691">
        <v>21.908293526000001</v>
      </c>
      <c r="K10" s="691">
        <v>19.059726191999999</v>
      </c>
      <c r="L10" s="691">
        <v>19.426419968000001</v>
      </c>
      <c r="M10" s="691">
        <v>21.780770564000001</v>
      </c>
      <c r="N10" s="691">
        <v>22.650886192000002</v>
      </c>
      <c r="O10" s="691">
        <v>24.657851542</v>
      </c>
      <c r="P10" s="691">
        <v>22.772000198000001</v>
      </c>
      <c r="Q10" s="691">
        <v>26.207664605000002</v>
      </c>
      <c r="R10" s="691">
        <v>27.695002240000001</v>
      </c>
      <c r="S10" s="691">
        <v>31.856523539000001</v>
      </c>
      <c r="T10" s="691">
        <v>27.964864186</v>
      </c>
      <c r="U10" s="691">
        <v>24.787959910000001</v>
      </c>
      <c r="V10" s="691">
        <v>22.504343480999999</v>
      </c>
      <c r="W10" s="691">
        <v>18.461390473000002</v>
      </c>
      <c r="X10" s="691">
        <v>18.232079965</v>
      </c>
      <c r="Y10" s="691">
        <v>20.138658313000001</v>
      </c>
      <c r="Z10" s="691">
        <v>21.373703252999999</v>
      </c>
      <c r="AA10" s="691">
        <v>24.378466810999999</v>
      </c>
      <c r="AB10" s="691">
        <v>25.741441330000001</v>
      </c>
      <c r="AC10" s="691">
        <v>23.683213074000001</v>
      </c>
      <c r="AD10" s="691">
        <v>23.066096221999999</v>
      </c>
      <c r="AE10" s="691">
        <v>29.851186449</v>
      </c>
      <c r="AF10" s="691">
        <v>27.904505568000001</v>
      </c>
      <c r="AG10" s="691">
        <v>26.657362586000001</v>
      </c>
      <c r="AH10" s="691">
        <v>23.203464775</v>
      </c>
      <c r="AI10" s="691">
        <v>18.610584712000001</v>
      </c>
      <c r="AJ10" s="691">
        <v>18.74334953</v>
      </c>
      <c r="AK10" s="691">
        <v>20.810550576000001</v>
      </c>
      <c r="AL10" s="691">
        <v>21.409093505000001</v>
      </c>
      <c r="AM10" s="691">
        <v>25.702525429000001</v>
      </c>
      <c r="AN10" s="691">
        <v>21.530620209999999</v>
      </c>
      <c r="AO10" s="691">
        <v>21.472276264000001</v>
      </c>
      <c r="AP10" s="691">
        <v>19.103764379000001</v>
      </c>
      <c r="AQ10" s="691">
        <v>22.692631063</v>
      </c>
      <c r="AR10" s="691">
        <v>23.980579156000001</v>
      </c>
      <c r="AS10" s="691">
        <v>22.019104290000001</v>
      </c>
      <c r="AT10" s="691">
        <v>20.861984965000001</v>
      </c>
      <c r="AU10" s="691">
        <v>17.878559725999999</v>
      </c>
      <c r="AV10" s="691">
        <v>18.020684936999999</v>
      </c>
      <c r="AW10" s="691">
        <v>20.277180000000001</v>
      </c>
      <c r="AX10" s="691">
        <v>23.743649999999999</v>
      </c>
      <c r="AY10" s="692">
        <v>24.980879999999999</v>
      </c>
      <c r="AZ10" s="692">
        <v>22.118849999999998</v>
      </c>
      <c r="BA10" s="692">
        <v>24.812110000000001</v>
      </c>
      <c r="BB10" s="692">
        <v>24.772559999999999</v>
      </c>
      <c r="BC10" s="692">
        <v>27.942910000000001</v>
      </c>
      <c r="BD10" s="692">
        <v>28.017050000000001</v>
      </c>
      <c r="BE10" s="692">
        <v>25.644909999999999</v>
      </c>
      <c r="BF10" s="692">
        <v>21.711670000000002</v>
      </c>
      <c r="BG10" s="692">
        <v>17.90673</v>
      </c>
      <c r="BH10" s="692">
        <v>17.70391</v>
      </c>
      <c r="BI10" s="692">
        <v>19.530660000000001</v>
      </c>
      <c r="BJ10" s="692">
        <v>21.57283</v>
      </c>
      <c r="BK10" s="692">
        <v>24.865349999999999</v>
      </c>
      <c r="BL10" s="692">
        <v>22.32469</v>
      </c>
      <c r="BM10" s="692">
        <v>25.200109999999999</v>
      </c>
      <c r="BN10" s="692">
        <v>25.379490000000001</v>
      </c>
      <c r="BO10" s="692">
        <v>28.75902</v>
      </c>
      <c r="BP10" s="692">
        <v>28.414680000000001</v>
      </c>
      <c r="BQ10" s="692">
        <v>26.447769999999998</v>
      </c>
      <c r="BR10" s="692">
        <v>22.29674</v>
      </c>
      <c r="BS10" s="692">
        <v>18.467369999999999</v>
      </c>
      <c r="BT10" s="692">
        <v>18.236920000000001</v>
      </c>
      <c r="BU10" s="692">
        <v>20.13335</v>
      </c>
      <c r="BV10" s="692">
        <v>22.40981</v>
      </c>
    </row>
    <row r="11" spans="1:74" ht="11.15" customHeight="1" x14ac:dyDescent="0.25">
      <c r="A11" s="499" t="s">
        <v>1197</v>
      </c>
      <c r="B11" s="503" t="s">
        <v>87</v>
      </c>
      <c r="C11" s="691">
        <v>25.570053029</v>
      </c>
      <c r="D11" s="691">
        <v>23.165020077000001</v>
      </c>
      <c r="E11" s="691">
        <v>26.435018839000001</v>
      </c>
      <c r="F11" s="691">
        <v>26.406190840000001</v>
      </c>
      <c r="G11" s="691">
        <v>23.931575471999999</v>
      </c>
      <c r="H11" s="691">
        <v>24.682764404</v>
      </c>
      <c r="I11" s="691">
        <v>16.431642070999999</v>
      </c>
      <c r="J11" s="691">
        <v>19.830204000999998</v>
      </c>
      <c r="K11" s="691">
        <v>18.501795234999999</v>
      </c>
      <c r="L11" s="691">
        <v>21.169635316000001</v>
      </c>
      <c r="M11" s="691">
        <v>21.991019413</v>
      </c>
      <c r="N11" s="691">
        <v>24.281509159999999</v>
      </c>
      <c r="O11" s="691">
        <v>24.273044141</v>
      </c>
      <c r="P11" s="691">
        <v>22.598255909999999</v>
      </c>
      <c r="Q11" s="691">
        <v>25.745924749</v>
      </c>
      <c r="R11" s="691">
        <v>28.887737320999999</v>
      </c>
      <c r="S11" s="691">
        <v>25.756669664</v>
      </c>
      <c r="T11" s="691">
        <v>22.426099435000001</v>
      </c>
      <c r="U11" s="691">
        <v>22.084403556000002</v>
      </c>
      <c r="V11" s="691">
        <v>19.963513459000001</v>
      </c>
      <c r="W11" s="691">
        <v>24.494216560000002</v>
      </c>
      <c r="X11" s="691">
        <v>27.598531194</v>
      </c>
      <c r="Y11" s="691">
        <v>25.159643384999999</v>
      </c>
      <c r="Z11" s="691">
        <v>26.615985436999999</v>
      </c>
      <c r="AA11" s="691">
        <v>28.097183625</v>
      </c>
      <c r="AB11" s="691">
        <v>29.085602094999999</v>
      </c>
      <c r="AC11" s="691">
        <v>29.294104785999998</v>
      </c>
      <c r="AD11" s="691">
        <v>29.726316482000001</v>
      </c>
      <c r="AE11" s="691">
        <v>28.354006102</v>
      </c>
      <c r="AF11" s="691">
        <v>30.137789464000001</v>
      </c>
      <c r="AG11" s="691">
        <v>22.787481359000001</v>
      </c>
      <c r="AH11" s="691">
        <v>22.962044226</v>
      </c>
      <c r="AI11" s="691">
        <v>23.101733179</v>
      </c>
      <c r="AJ11" s="691">
        <v>28.716803453000001</v>
      </c>
      <c r="AK11" s="691">
        <v>33.010522897999998</v>
      </c>
      <c r="AL11" s="691">
        <v>31.879334530000001</v>
      </c>
      <c r="AM11" s="691">
        <v>30.337818705</v>
      </c>
      <c r="AN11" s="691">
        <v>26.754526122000001</v>
      </c>
      <c r="AO11" s="691">
        <v>39.845724056999998</v>
      </c>
      <c r="AP11" s="691">
        <v>36.074311262999998</v>
      </c>
      <c r="AQ11" s="691">
        <v>33.471502258999998</v>
      </c>
      <c r="AR11" s="691">
        <v>26.529611673000002</v>
      </c>
      <c r="AS11" s="691">
        <v>21.476997321999999</v>
      </c>
      <c r="AT11" s="691">
        <v>26.695936344</v>
      </c>
      <c r="AU11" s="691">
        <v>28.597975729000002</v>
      </c>
      <c r="AV11" s="691">
        <v>32.320875014000002</v>
      </c>
      <c r="AW11" s="691">
        <v>38.704180000000001</v>
      </c>
      <c r="AX11" s="691">
        <v>36.438360000000003</v>
      </c>
      <c r="AY11" s="692">
        <v>35.64611</v>
      </c>
      <c r="AZ11" s="692">
        <v>35.727829999999997</v>
      </c>
      <c r="BA11" s="692">
        <v>45.266010000000001</v>
      </c>
      <c r="BB11" s="692">
        <v>40.892099999999999</v>
      </c>
      <c r="BC11" s="692">
        <v>38.198970000000003</v>
      </c>
      <c r="BD11" s="692">
        <v>29.87041</v>
      </c>
      <c r="BE11" s="692">
        <v>23.826070000000001</v>
      </c>
      <c r="BF11" s="692">
        <v>29.03679</v>
      </c>
      <c r="BG11" s="692">
        <v>32.455840000000002</v>
      </c>
      <c r="BH11" s="692">
        <v>35.150820000000003</v>
      </c>
      <c r="BI11" s="692">
        <v>42.295099999999998</v>
      </c>
      <c r="BJ11" s="692">
        <v>37.928159999999998</v>
      </c>
      <c r="BK11" s="692">
        <v>36.925170000000001</v>
      </c>
      <c r="BL11" s="692">
        <v>37.237740000000002</v>
      </c>
      <c r="BM11" s="692">
        <v>47.364879999999999</v>
      </c>
      <c r="BN11" s="692">
        <v>42.179369999999999</v>
      </c>
      <c r="BO11" s="692">
        <v>39.720440000000004</v>
      </c>
      <c r="BP11" s="692">
        <v>30.619969999999999</v>
      </c>
      <c r="BQ11" s="692">
        <v>24.335270000000001</v>
      </c>
      <c r="BR11" s="692">
        <v>29.999369999999999</v>
      </c>
      <c r="BS11" s="692">
        <v>33.848909999999997</v>
      </c>
      <c r="BT11" s="692">
        <v>36.490769999999998</v>
      </c>
      <c r="BU11" s="692">
        <v>43.029960000000003</v>
      </c>
      <c r="BV11" s="692">
        <v>39.50853</v>
      </c>
    </row>
    <row r="12" spans="1:74" ht="11.15" customHeight="1" x14ac:dyDescent="0.25">
      <c r="A12" s="499" t="s">
        <v>1198</v>
      </c>
      <c r="B12" s="500" t="s">
        <v>1308</v>
      </c>
      <c r="C12" s="691">
        <v>3.2878416119999998</v>
      </c>
      <c r="D12" s="691">
        <v>3.8627098800000002</v>
      </c>
      <c r="E12" s="691">
        <v>5.0091136260000004</v>
      </c>
      <c r="F12" s="691">
        <v>6.0023991329999999</v>
      </c>
      <c r="G12" s="691">
        <v>6.7877235330000003</v>
      </c>
      <c r="H12" s="691">
        <v>7.3474853590000002</v>
      </c>
      <c r="I12" s="691">
        <v>6.6913066490000004</v>
      </c>
      <c r="J12" s="691">
        <v>6.6335512349999997</v>
      </c>
      <c r="K12" s="691">
        <v>5.9109024379999999</v>
      </c>
      <c r="L12" s="691">
        <v>4.9262669890000002</v>
      </c>
      <c r="M12" s="691">
        <v>3.7110033420000001</v>
      </c>
      <c r="N12" s="691">
        <v>3.08252302</v>
      </c>
      <c r="O12" s="691">
        <v>3.5460793819999998</v>
      </c>
      <c r="P12" s="691">
        <v>3.7976078690000001</v>
      </c>
      <c r="Q12" s="691">
        <v>5.8412723309999999</v>
      </c>
      <c r="R12" s="691">
        <v>6.6901811899999997</v>
      </c>
      <c r="S12" s="691">
        <v>7.0954023929999996</v>
      </c>
      <c r="T12" s="691">
        <v>7.8981032239999998</v>
      </c>
      <c r="U12" s="691">
        <v>8.0531010710000004</v>
      </c>
      <c r="V12" s="691">
        <v>7.8027319049999999</v>
      </c>
      <c r="W12" s="691">
        <v>6.7537196369999997</v>
      </c>
      <c r="X12" s="691">
        <v>6.0401778430000004</v>
      </c>
      <c r="Y12" s="691">
        <v>4.3229624820000003</v>
      </c>
      <c r="Z12" s="691">
        <v>3.4234071180000001</v>
      </c>
      <c r="AA12" s="691">
        <v>4.4229060579999997</v>
      </c>
      <c r="AB12" s="691">
        <v>5.5184411139999998</v>
      </c>
      <c r="AC12" s="691">
        <v>6.2971697119999996</v>
      </c>
      <c r="AD12" s="691">
        <v>7.8583712969999997</v>
      </c>
      <c r="AE12" s="691">
        <v>9.5755289730000008</v>
      </c>
      <c r="AF12" s="691">
        <v>9.5756096119999992</v>
      </c>
      <c r="AG12" s="691">
        <v>10.527688213999999</v>
      </c>
      <c r="AH12" s="691">
        <v>9.2458384430000002</v>
      </c>
      <c r="AI12" s="691">
        <v>7.6728804139999998</v>
      </c>
      <c r="AJ12" s="691">
        <v>7.0342844749999998</v>
      </c>
      <c r="AK12" s="691">
        <v>5.7245923249999997</v>
      </c>
      <c r="AL12" s="691">
        <v>5.0581372690000004</v>
      </c>
      <c r="AM12" s="691">
        <v>5.6785202000000004</v>
      </c>
      <c r="AN12" s="691">
        <v>6.3649507090000004</v>
      </c>
      <c r="AO12" s="691">
        <v>9.1952125060000007</v>
      </c>
      <c r="AP12" s="691">
        <v>10.741618083000001</v>
      </c>
      <c r="AQ12" s="691">
        <v>12.194690140000001</v>
      </c>
      <c r="AR12" s="691">
        <v>11.748178448000001</v>
      </c>
      <c r="AS12" s="691">
        <v>11.817592921999999</v>
      </c>
      <c r="AT12" s="691">
        <v>11.673599468999999</v>
      </c>
      <c r="AU12" s="691">
        <v>10.971338960000001</v>
      </c>
      <c r="AV12" s="691">
        <v>9.1323097369999999</v>
      </c>
      <c r="AW12" s="691">
        <v>7.2695910000000001</v>
      </c>
      <c r="AX12" s="691">
        <v>6.6211950000000002</v>
      </c>
      <c r="AY12" s="692">
        <v>7.5262929999999999</v>
      </c>
      <c r="AZ12" s="692">
        <v>8.2969360000000005</v>
      </c>
      <c r="BA12" s="692">
        <v>12.130039999999999</v>
      </c>
      <c r="BB12" s="692">
        <v>14.068619999999999</v>
      </c>
      <c r="BC12" s="692">
        <v>15.998519999999999</v>
      </c>
      <c r="BD12" s="692">
        <v>15.51031</v>
      </c>
      <c r="BE12" s="692">
        <v>15.85938</v>
      </c>
      <c r="BF12" s="692">
        <v>15.19938</v>
      </c>
      <c r="BG12" s="692">
        <v>14.121</v>
      </c>
      <c r="BH12" s="692">
        <v>11.91043</v>
      </c>
      <c r="BI12" s="692">
        <v>9.3272720000000007</v>
      </c>
      <c r="BJ12" s="692">
        <v>8.6422349999999994</v>
      </c>
      <c r="BK12" s="692">
        <v>9.9403199999999998</v>
      </c>
      <c r="BL12" s="692">
        <v>10.949199999999999</v>
      </c>
      <c r="BM12" s="692">
        <v>15.467040000000001</v>
      </c>
      <c r="BN12" s="692">
        <v>17.672820000000002</v>
      </c>
      <c r="BO12" s="692">
        <v>20.11891</v>
      </c>
      <c r="BP12" s="692">
        <v>20.474789999999999</v>
      </c>
      <c r="BQ12" s="692">
        <v>20.90249</v>
      </c>
      <c r="BR12" s="692">
        <v>20.27975</v>
      </c>
      <c r="BS12" s="692">
        <v>18.238399999999999</v>
      </c>
      <c r="BT12" s="692">
        <v>15.92385</v>
      </c>
      <c r="BU12" s="692">
        <v>12.60507</v>
      </c>
      <c r="BV12" s="692">
        <v>11.32117</v>
      </c>
    </row>
    <row r="13" spans="1:74" ht="11.15" customHeight="1" x14ac:dyDescent="0.25">
      <c r="A13" s="499" t="s">
        <v>1199</v>
      </c>
      <c r="B13" s="500" t="s">
        <v>1054</v>
      </c>
      <c r="C13" s="691">
        <v>2.8523723859999999</v>
      </c>
      <c r="D13" s="691">
        <v>2.5926161539999999</v>
      </c>
      <c r="E13" s="691">
        <v>2.7338763109999999</v>
      </c>
      <c r="F13" s="691">
        <v>2.3982216439999999</v>
      </c>
      <c r="G13" s="691">
        <v>2.4932074919999998</v>
      </c>
      <c r="H13" s="691">
        <v>2.6284628470000002</v>
      </c>
      <c r="I13" s="691">
        <v>2.7509522959999999</v>
      </c>
      <c r="J13" s="691">
        <v>2.6997930210000001</v>
      </c>
      <c r="K13" s="691">
        <v>2.3854466699999999</v>
      </c>
      <c r="L13" s="691">
        <v>2.4541334840000002</v>
      </c>
      <c r="M13" s="691">
        <v>2.4835048789999998</v>
      </c>
      <c r="N13" s="691">
        <v>2.535385416</v>
      </c>
      <c r="O13" s="691">
        <v>2.5522215799999999</v>
      </c>
      <c r="P13" s="691">
        <v>2.2127163950000002</v>
      </c>
      <c r="Q13" s="691">
        <v>2.3030809250000002</v>
      </c>
      <c r="R13" s="691">
        <v>2.0456035400000001</v>
      </c>
      <c r="S13" s="691">
        <v>2.3112592250000001</v>
      </c>
      <c r="T13" s="691">
        <v>2.3209862870000002</v>
      </c>
      <c r="U13" s="691">
        <v>2.5337459560000002</v>
      </c>
      <c r="V13" s="691">
        <v>2.5650765739999999</v>
      </c>
      <c r="W13" s="691">
        <v>2.3484427440000002</v>
      </c>
      <c r="X13" s="691">
        <v>2.2332982010000002</v>
      </c>
      <c r="Y13" s="691">
        <v>2.2448919159999998</v>
      </c>
      <c r="Z13" s="691">
        <v>2.4403968869999999</v>
      </c>
      <c r="AA13" s="691">
        <v>2.448295313</v>
      </c>
      <c r="AB13" s="691">
        <v>2.2369082109999998</v>
      </c>
      <c r="AC13" s="691">
        <v>2.3291789139999999</v>
      </c>
      <c r="AD13" s="691">
        <v>2.0843933909999999</v>
      </c>
      <c r="AE13" s="691">
        <v>2.1835995069999998</v>
      </c>
      <c r="AF13" s="691">
        <v>2.0864692319999998</v>
      </c>
      <c r="AG13" s="691">
        <v>2.310001298</v>
      </c>
      <c r="AH13" s="691">
        <v>2.4187885819999999</v>
      </c>
      <c r="AI13" s="691">
        <v>2.165280718</v>
      </c>
      <c r="AJ13" s="691">
        <v>2.0901303370000002</v>
      </c>
      <c r="AK13" s="691">
        <v>2.1621946749999998</v>
      </c>
      <c r="AL13" s="691">
        <v>2.3214391280000002</v>
      </c>
      <c r="AM13" s="691">
        <v>2.46262662</v>
      </c>
      <c r="AN13" s="691">
        <v>2.2545553950000001</v>
      </c>
      <c r="AO13" s="691">
        <v>2.4523154680000001</v>
      </c>
      <c r="AP13" s="691">
        <v>2.0199877850000001</v>
      </c>
      <c r="AQ13" s="691">
        <v>2.3542679999999998</v>
      </c>
      <c r="AR13" s="691">
        <v>2.4009359809999999</v>
      </c>
      <c r="AS13" s="691">
        <v>2.4305451800000002</v>
      </c>
      <c r="AT13" s="691">
        <v>2.5071446439999998</v>
      </c>
      <c r="AU13" s="691">
        <v>2.2798628459999999</v>
      </c>
      <c r="AV13" s="691">
        <v>2.306438628</v>
      </c>
      <c r="AW13" s="691">
        <v>2.114433</v>
      </c>
      <c r="AX13" s="691">
        <v>2.2414209999999999</v>
      </c>
      <c r="AY13" s="692">
        <v>2.328776</v>
      </c>
      <c r="AZ13" s="692">
        <v>2.080543</v>
      </c>
      <c r="BA13" s="692">
        <v>2.2253289999999999</v>
      </c>
      <c r="BB13" s="692">
        <v>1.9589810000000001</v>
      </c>
      <c r="BC13" s="692">
        <v>2.177311</v>
      </c>
      <c r="BD13" s="692">
        <v>2.1705260000000002</v>
      </c>
      <c r="BE13" s="692">
        <v>2.3326560000000001</v>
      </c>
      <c r="BF13" s="692">
        <v>2.4004919999999998</v>
      </c>
      <c r="BG13" s="692">
        <v>2.1720009999999998</v>
      </c>
      <c r="BH13" s="692">
        <v>2.131704</v>
      </c>
      <c r="BI13" s="692">
        <v>2.0983869999999998</v>
      </c>
      <c r="BJ13" s="692">
        <v>2.2424789999999999</v>
      </c>
      <c r="BK13" s="692">
        <v>2.3632209999999998</v>
      </c>
      <c r="BL13" s="692">
        <v>2.1217489999999999</v>
      </c>
      <c r="BM13" s="692">
        <v>2.289253</v>
      </c>
      <c r="BN13" s="692">
        <v>1.997654</v>
      </c>
      <c r="BO13" s="692">
        <v>2.210324</v>
      </c>
      <c r="BP13" s="692">
        <v>2.1944149999999998</v>
      </c>
      <c r="BQ13" s="692">
        <v>2.3428779999999998</v>
      </c>
      <c r="BR13" s="692">
        <v>2.4234369999999998</v>
      </c>
      <c r="BS13" s="692">
        <v>2.1855090000000001</v>
      </c>
      <c r="BT13" s="692">
        <v>2.1552319999999998</v>
      </c>
      <c r="BU13" s="692">
        <v>2.1038709999999998</v>
      </c>
      <c r="BV13" s="692">
        <v>2.247989</v>
      </c>
    </row>
    <row r="14" spans="1:74" ht="11.15" customHeight="1" x14ac:dyDescent="0.25">
      <c r="A14" s="499" t="s">
        <v>1200</v>
      </c>
      <c r="B14" s="500" t="s">
        <v>86</v>
      </c>
      <c r="C14" s="691">
        <v>1.341307424</v>
      </c>
      <c r="D14" s="691">
        <v>1.2740925759999999</v>
      </c>
      <c r="E14" s="691">
        <v>1.366753028</v>
      </c>
      <c r="F14" s="691">
        <v>1.1879366360000001</v>
      </c>
      <c r="G14" s="691">
        <v>1.38262025</v>
      </c>
      <c r="H14" s="691">
        <v>1.299834782</v>
      </c>
      <c r="I14" s="691">
        <v>1.3696112949999999</v>
      </c>
      <c r="J14" s="691">
        <v>1.3670550370000001</v>
      </c>
      <c r="K14" s="691">
        <v>1.3279076910000001</v>
      </c>
      <c r="L14" s="691">
        <v>1.273090287</v>
      </c>
      <c r="M14" s="691">
        <v>1.330843628</v>
      </c>
      <c r="N14" s="691">
        <v>1.4126393660000001</v>
      </c>
      <c r="O14" s="691">
        <v>1.347889549</v>
      </c>
      <c r="P14" s="691">
        <v>1.2519351519999999</v>
      </c>
      <c r="Q14" s="691">
        <v>1.378336518</v>
      </c>
      <c r="R14" s="691">
        <v>1.227050373</v>
      </c>
      <c r="S14" s="691">
        <v>1.3044456170000001</v>
      </c>
      <c r="T14" s="691">
        <v>1.2943282659999999</v>
      </c>
      <c r="U14" s="691">
        <v>1.34196666</v>
      </c>
      <c r="V14" s="691">
        <v>1.362412403</v>
      </c>
      <c r="W14" s="691">
        <v>1.3380929800000001</v>
      </c>
      <c r="X14" s="691">
        <v>1.102883595</v>
      </c>
      <c r="Y14" s="691">
        <v>0.94138361599999998</v>
      </c>
      <c r="Z14" s="691">
        <v>1.140239271</v>
      </c>
      <c r="AA14" s="691">
        <v>1.112141399</v>
      </c>
      <c r="AB14" s="691">
        <v>1.1891546820000001</v>
      </c>
      <c r="AC14" s="691">
        <v>1.422064408</v>
      </c>
      <c r="AD14" s="691">
        <v>1.3395272949999999</v>
      </c>
      <c r="AE14" s="691">
        <v>1.323590523</v>
      </c>
      <c r="AF14" s="691">
        <v>1.240488483</v>
      </c>
      <c r="AG14" s="691">
        <v>1.300862908</v>
      </c>
      <c r="AH14" s="691">
        <v>1.2927620980000001</v>
      </c>
      <c r="AI14" s="691">
        <v>1.2543006940000001</v>
      </c>
      <c r="AJ14" s="691">
        <v>1.2491490489999999</v>
      </c>
      <c r="AK14" s="691">
        <v>1.3579641410000001</v>
      </c>
      <c r="AL14" s="691">
        <v>1.35875032</v>
      </c>
      <c r="AM14" s="691">
        <v>1.327930915</v>
      </c>
      <c r="AN14" s="691">
        <v>1.2751099159999999</v>
      </c>
      <c r="AO14" s="691">
        <v>1.2315708860000001</v>
      </c>
      <c r="AP14" s="691">
        <v>1.25731522</v>
      </c>
      <c r="AQ14" s="691">
        <v>1.3151981800000001</v>
      </c>
      <c r="AR14" s="691">
        <v>1.373528981</v>
      </c>
      <c r="AS14" s="691">
        <v>1.3557876980000001</v>
      </c>
      <c r="AT14" s="691">
        <v>1.320918083</v>
      </c>
      <c r="AU14" s="691">
        <v>1.316125591</v>
      </c>
      <c r="AV14" s="691">
        <v>1.262177986</v>
      </c>
      <c r="AW14" s="691">
        <v>1.3492470000000001</v>
      </c>
      <c r="AX14" s="691">
        <v>1.2975730000000001</v>
      </c>
      <c r="AY14" s="692">
        <v>1.3094790000000001</v>
      </c>
      <c r="AZ14" s="692">
        <v>1.251657</v>
      </c>
      <c r="BA14" s="692">
        <v>1.1798770000000001</v>
      </c>
      <c r="BB14" s="692">
        <v>1.2130369999999999</v>
      </c>
      <c r="BC14" s="692">
        <v>1.365534</v>
      </c>
      <c r="BD14" s="692">
        <v>1.382074</v>
      </c>
      <c r="BE14" s="692">
        <v>1.4153260000000001</v>
      </c>
      <c r="BF14" s="692">
        <v>1.3470949999999999</v>
      </c>
      <c r="BG14" s="692">
        <v>1.3371459999999999</v>
      </c>
      <c r="BH14" s="692">
        <v>1.435789</v>
      </c>
      <c r="BI14" s="692">
        <v>1.3657330000000001</v>
      </c>
      <c r="BJ14" s="692">
        <v>1.3163419999999999</v>
      </c>
      <c r="BK14" s="692">
        <v>1.3164020000000001</v>
      </c>
      <c r="BL14" s="692">
        <v>1.2407049999999999</v>
      </c>
      <c r="BM14" s="692">
        <v>0.98326740000000001</v>
      </c>
      <c r="BN14" s="692">
        <v>0.72446679999999997</v>
      </c>
      <c r="BO14" s="692">
        <v>1.2913190000000001</v>
      </c>
      <c r="BP14" s="692">
        <v>1.3637840000000001</v>
      </c>
      <c r="BQ14" s="692">
        <v>1.4161060000000001</v>
      </c>
      <c r="BR14" s="692">
        <v>1.3463130000000001</v>
      </c>
      <c r="BS14" s="692">
        <v>1.3400829999999999</v>
      </c>
      <c r="BT14" s="692">
        <v>1.2394829999999999</v>
      </c>
      <c r="BU14" s="692">
        <v>1.1813990000000001</v>
      </c>
      <c r="BV14" s="692">
        <v>1.248224</v>
      </c>
    </row>
    <row r="15" spans="1:74" ht="11.15" customHeight="1" x14ac:dyDescent="0.25">
      <c r="A15" s="499" t="s">
        <v>1201</v>
      </c>
      <c r="B15" s="500" t="s">
        <v>351</v>
      </c>
      <c r="C15" s="691">
        <v>-0.54733100000000001</v>
      </c>
      <c r="D15" s="691">
        <v>-0.31514399999999998</v>
      </c>
      <c r="E15" s="691">
        <v>-0.48996200000000001</v>
      </c>
      <c r="F15" s="691">
        <v>-0.37689800000000001</v>
      </c>
      <c r="G15" s="691">
        <v>-0.39008300000000001</v>
      </c>
      <c r="H15" s="691">
        <v>-0.43332399999999999</v>
      </c>
      <c r="I15" s="691">
        <v>-0.64446899999999996</v>
      </c>
      <c r="J15" s="691">
        <v>-0.74723499999999998</v>
      </c>
      <c r="K15" s="691">
        <v>-0.60311300000000001</v>
      </c>
      <c r="L15" s="691">
        <v>-0.49220199999999997</v>
      </c>
      <c r="M15" s="691">
        <v>-0.34270699999999998</v>
      </c>
      <c r="N15" s="691">
        <v>-0.52207099999999995</v>
      </c>
      <c r="O15" s="691">
        <v>-0.32300899999999999</v>
      </c>
      <c r="P15" s="691">
        <v>-0.38871899999999998</v>
      </c>
      <c r="Q15" s="691">
        <v>-0.40894200000000003</v>
      </c>
      <c r="R15" s="691">
        <v>-0.10322099999999999</v>
      </c>
      <c r="S15" s="691">
        <v>-0.36828100000000003</v>
      </c>
      <c r="T15" s="691">
        <v>-0.38529600000000003</v>
      </c>
      <c r="U15" s="691">
        <v>-0.62234699999999998</v>
      </c>
      <c r="V15" s="691">
        <v>-0.57901199999999997</v>
      </c>
      <c r="W15" s="691">
        <v>-0.67121399999999998</v>
      </c>
      <c r="X15" s="691">
        <v>-0.372614</v>
      </c>
      <c r="Y15" s="691">
        <v>-0.50877499999999998</v>
      </c>
      <c r="Z15" s="691">
        <v>-0.52931399999999995</v>
      </c>
      <c r="AA15" s="691">
        <v>-0.37679099999999999</v>
      </c>
      <c r="AB15" s="691">
        <v>-0.24667700000000001</v>
      </c>
      <c r="AC15" s="691">
        <v>-0.35306399999999999</v>
      </c>
      <c r="AD15" s="691">
        <v>-0.32502999999999999</v>
      </c>
      <c r="AE15" s="691">
        <v>-0.36673299999999998</v>
      </c>
      <c r="AF15" s="691">
        <v>-0.49893100000000001</v>
      </c>
      <c r="AG15" s="691">
        <v>-0.68562599999999996</v>
      </c>
      <c r="AH15" s="691">
        <v>-0.78363799999999995</v>
      </c>
      <c r="AI15" s="691">
        <v>-0.524729</v>
      </c>
      <c r="AJ15" s="691">
        <v>-0.42324299999999998</v>
      </c>
      <c r="AK15" s="691">
        <v>-0.36922199999999999</v>
      </c>
      <c r="AL15" s="691">
        <v>-0.36752099999999999</v>
      </c>
      <c r="AM15" s="691">
        <v>-0.424346</v>
      </c>
      <c r="AN15" s="691">
        <v>-0.42507</v>
      </c>
      <c r="AO15" s="691">
        <v>-0.23558100000000001</v>
      </c>
      <c r="AP15" s="691">
        <v>-0.19721900000000001</v>
      </c>
      <c r="AQ15" s="691">
        <v>-0.416186</v>
      </c>
      <c r="AR15" s="691">
        <v>-0.37557000000000001</v>
      </c>
      <c r="AS15" s="691">
        <v>-0.68474999999999997</v>
      </c>
      <c r="AT15" s="691">
        <v>-0.66975099999999999</v>
      </c>
      <c r="AU15" s="691">
        <v>-0.43384299999999998</v>
      </c>
      <c r="AV15" s="691">
        <v>-0.42677199999999998</v>
      </c>
      <c r="AW15" s="691">
        <v>-0.35756850000000001</v>
      </c>
      <c r="AX15" s="691">
        <v>-0.3257158</v>
      </c>
      <c r="AY15" s="692">
        <v>-0.39550780000000002</v>
      </c>
      <c r="AZ15" s="692">
        <v>-0.34040740000000003</v>
      </c>
      <c r="BA15" s="692">
        <v>-0.19134789999999999</v>
      </c>
      <c r="BB15" s="692">
        <v>-0.16769129999999999</v>
      </c>
      <c r="BC15" s="692">
        <v>-0.42359669999999999</v>
      </c>
      <c r="BD15" s="692">
        <v>-0.37820730000000002</v>
      </c>
      <c r="BE15" s="692">
        <v>-0.60652050000000002</v>
      </c>
      <c r="BF15" s="692">
        <v>-0.55463989999999996</v>
      </c>
      <c r="BG15" s="692">
        <v>-0.41846879999999997</v>
      </c>
      <c r="BH15" s="692">
        <v>-0.37493609999999999</v>
      </c>
      <c r="BI15" s="692">
        <v>-0.3222119</v>
      </c>
      <c r="BJ15" s="692">
        <v>-0.30281390000000002</v>
      </c>
      <c r="BK15" s="692">
        <v>-0.37778149999999999</v>
      </c>
      <c r="BL15" s="692">
        <v>-0.30543710000000002</v>
      </c>
      <c r="BM15" s="692">
        <v>-0.13828460000000001</v>
      </c>
      <c r="BN15" s="692">
        <v>-0.12635489999999999</v>
      </c>
      <c r="BO15" s="692">
        <v>-0.35579280000000002</v>
      </c>
      <c r="BP15" s="692">
        <v>-0.40529520000000002</v>
      </c>
      <c r="BQ15" s="692">
        <v>-0.56156989999999996</v>
      </c>
      <c r="BR15" s="692">
        <v>-0.55909730000000002</v>
      </c>
      <c r="BS15" s="692">
        <v>-0.38774530000000001</v>
      </c>
      <c r="BT15" s="692">
        <v>-0.31410100000000002</v>
      </c>
      <c r="BU15" s="692">
        <v>-0.28958420000000001</v>
      </c>
      <c r="BV15" s="692">
        <v>-0.28941879999999998</v>
      </c>
    </row>
    <row r="16" spans="1:74" ht="11.15" customHeight="1" x14ac:dyDescent="0.25">
      <c r="A16" s="499" t="s">
        <v>1202</v>
      </c>
      <c r="B16" s="500" t="s">
        <v>1309</v>
      </c>
      <c r="C16" s="691">
        <v>6.3480329759999998</v>
      </c>
      <c r="D16" s="691">
        <v>1.4507449690000001</v>
      </c>
      <c r="E16" s="691">
        <v>1.3684092489999999</v>
      </c>
      <c r="F16" s="691">
        <v>1.4462465250000001</v>
      </c>
      <c r="G16" s="691">
        <v>1.4528908540000001</v>
      </c>
      <c r="H16" s="691">
        <v>1.7950194420000001</v>
      </c>
      <c r="I16" s="691">
        <v>1.7836900849999999</v>
      </c>
      <c r="J16" s="691">
        <v>1.828892162</v>
      </c>
      <c r="K16" s="691">
        <v>1.7615771179999999</v>
      </c>
      <c r="L16" s="691">
        <v>1.4725601479999999</v>
      </c>
      <c r="M16" s="691">
        <v>1.5649049239999999</v>
      </c>
      <c r="N16" s="691">
        <v>1.655497333</v>
      </c>
      <c r="O16" s="691">
        <v>2.104261766</v>
      </c>
      <c r="P16" s="691">
        <v>1.419914047</v>
      </c>
      <c r="Q16" s="691">
        <v>1.3070546080000001</v>
      </c>
      <c r="R16" s="691">
        <v>1.089438699</v>
      </c>
      <c r="S16" s="691">
        <v>1.596676387</v>
      </c>
      <c r="T16" s="691">
        <v>1.4346788450000001</v>
      </c>
      <c r="U16" s="691">
        <v>1.652331684</v>
      </c>
      <c r="V16" s="691">
        <v>1.6363307819999999</v>
      </c>
      <c r="W16" s="691">
        <v>1.416527144</v>
      </c>
      <c r="X16" s="691">
        <v>1.056425588</v>
      </c>
      <c r="Y16" s="691">
        <v>1.145774385</v>
      </c>
      <c r="Z16" s="691">
        <v>1.3607375289999999</v>
      </c>
      <c r="AA16" s="691">
        <v>1.4537891810000001</v>
      </c>
      <c r="AB16" s="691">
        <v>1.198387766</v>
      </c>
      <c r="AC16" s="691">
        <v>1.317688006</v>
      </c>
      <c r="AD16" s="691">
        <v>1.1613695470000001</v>
      </c>
      <c r="AE16" s="691">
        <v>1.225930172</v>
      </c>
      <c r="AF16" s="691">
        <v>1.5386176</v>
      </c>
      <c r="AG16" s="691">
        <v>1.6669135900000001</v>
      </c>
      <c r="AH16" s="691">
        <v>1.594435364</v>
      </c>
      <c r="AI16" s="691">
        <v>1.115905981</v>
      </c>
      <c r="AJ16" s="691">
        <v>1.1386484349999999</v>
      </c>
      <c r="AK16" s="691">
        <v>1.3232204809999999</v>
      </c>
      <c r="AL16" s="691">
        <v>1.5985234239999999</v>
      </c>
      <c r="AM16" s="691">
        <v>1.5170656570000001</v>
      </c>
      <c r="AN16" s="691">
        <v>2.2934390499999999</v>
      </c>
      <c r="AO16" s="691">
        <v>1.3464357010000001</v>
      </c>
      <c r="AP16" s="691">
        <v>1.075621808</v>
      </c>
      <c r="AQ16" s="691">
        <v>1.22907006</v>
      </c>
      <c r="AR16" s="691">
        <v>1.2353031400000001</v>
      </c>
      <c r="AS16" s="691">
        <v>1.4300570699999999</v>
      </c>
      <c r="AT16" s="691">
        <v>1.8290699109999999</v>
      </c>
      <c r="AU16" s="691">
        <v>1.476400806</v>
      </c>
      <c r="AV16" s="691">
        <v>1.418522281</v>
      </c>
      <c r="AW16" s="691">
        <v>1.3121050000000001</v>
      </c>
      <c r="AX16" s="691">
        <v>1.5236069999999999</v>
      </c>
      <c r="AY16" s="692">
        <v>1.6274010000000001</v>
      </c>
      <c r="AZ16" s="692">
        <v>1.5962449999999999</v>
      </c>
      <c r="BA16" s="692">
        <v>1.3048070000000001</v>
      </c>
      <c r="BB16" s="692">
        <v>1.0846739999999999</v>
      </c>
      <c r="BC16" s="692">
        <v>1.2980700000000001</v>
      </c>
      <c r="BD16" s="692">
        <v>1.2966800000000001</v>
      </c>
      <c r="BE16" s="692">
        <v>1.501315</v>
      </c>
      <c r="BF16" s="692">
        <v>1.5901799999999999</v>
      </c>
      <c r="BG16" s="692">
        <v>1.2795289999999999</v>
      </c>
      <c r="BH16" s="692">
        <v>1.148482</v>
      </c>
      <c r="BI16" s="692">
        <v>1.249871</v>
      </c>
      <c r="BJ16" s="692">
        <v>1.4738420000000001</v>
      </c>
      <c r="BK16" s="692">
        <v>1.496909</v>
      </c>
      <c r="BL16" s="692">
        <v>1.6615489999999999</v>
      </c>
      <c r="BM16" s="692">
        <v>1.3005739999999999</v>
      </c>
      <c r="BN16" s="692">
        <v>1.0878989999999999</v>
      </c>
      <c r="BO16" s="692">
        <v>1.226359</v>
      </c>
      <c r="BP16" s="692">
        <v>1.2950299999999999</v>
      </c>
      <c r="BQ16" s="692">
        <v>1.4874339999999999</v>
      </c>
      <c r="BR16" s="692">
        <v>1.6147100000000001</v>
      </c>
      <c r="BS16" s="692">
        <v>1.261331</v>
      </c>
      <c r="BT16" s="692">
        <v>1.2003470000000001</v>
      </c>
      <c r="BU16" s="692">
        <v>1.2964089999999999</v>
      </c>
      <c r="BV16" s="692">
        <v>1.535919</v>
      </c>
    </row>
    <row r="17" spans="1:74" ht="11.15" customHeight="1" x14ac:dyDescent="0.25">
      <c r="A17" s="499" t="s">
        <v>1203</v>
      </c>
      <c r="B17" s="500" t="s">
        <v>84</v>
      </c>
      <c r="C17" s="691">
        <v>0.34419586099999999</v>
      </c>
      <c r="D17" s="691">
        <v>0.33699916099999999</v>
      </c>
      <c r="E17" s="691">
        <v>0.34759251099999999</v>
      </c>
      <c r="F17" s="691">
        <v>0.35411205099999998</v>
      </c>
      <c r="G17" s="691">
        <v>0.38927535899999999</v>
      </c>
      <c r="H17" s="691">
        <v>0.31618175599999998</v>
      </c>
      <c r="I17" s="691">
        <v>0.35894971599999997</v>
      </c>
      <c r="J17" s="691">
        <v>0.39247206699999998</v>
      </c>
      <c r="K17" s="691">
        <v>0.33171762999999999</v>
      </c>
      <c r="L17" s="691">
        <v>0.25432616299999999</v>
      </c>
      <c r="M17" s="691">
        <v>0.31103460199999999</v>
      </c>
      <c r="N17" s="691">
        <v>0.34920659599999998</v>
      </c>
      <c r="O17" s="691">
        <v>0.360177366</v>
      </c>
      <c r="P17" s="691">
        <v>0.35055665200000002</v>
      </c>
      <c r="Q17" s="691">
        <v>0.38328604500000002</v>
      </c>
      <c r="R17" s="691">
        <v>0.32851513799999998</v>
      </c>
      <c r="S17" s="691">
        <v>0.32437474999999999</v>
      </c>
      <c r="T17" s="691">
        <v>0.32890024299999998</v>
      </c>
      <c r="U17" s="691">
        <v>0.37243416800000001</v>
      </c>
      <c r="V17" s="691">
        <v>0.37724755199999999</v>
      </c>
      <c r="W17" s="691">
        <v>0.341987294</v>
      </c>
      <c r="X17" s="691">
        <v>0.189449443</v>
      </c>
      <c r="Y17" s="691">
        <v>0.32581763899999999</v>
      </c>
      <c r="Z17" s="691">
        <v>0.35392033699999997</v>
      </c>
      <c r="AA17" s="691">
        <v>0.35677856600000002</v>
      </c>
      <c r="AB17" s="691">
        <v>0.36767422300000002</v>
      </c>
      <c r="AC17" s="691">
        <v>0.29244732800000001</v>
      </c>
      <c r="AD17" s="691">
        <v>0.17151190799999999</v>
      </c>
      <c r="AE17" s="691">
        <v>0.17937564</v>
      </c>
      <c r="AF17" s="691">
        <v>0.15687128</v>
      </c>
      <c r="AG17" s="691">
        <v>0.182107727</v>
      </c>
      <c r="AH17" s="691">
        <v>0.31636439599999999</v>
      </c>
      <c r="AI17" s="691">
        <v>0.29541064900000003</v>
      </c>
      <c r="AJ17" s="691">
        <v>0.21293578299999999</v>
      </c>
      <c r="AK17" s="691">
        <v>0.296102056</v>
      </c>
      <c r="AL17" s="691">
        <v>0.34676670500000001</v>
      </c>
      <c r="AM17" s="691">
        <v>0.33291773299999999</v>
      </c>
      <c r="AN17" s="691">
        <v>0.19783799099999999</v>
      </c>
      <c r="AO17" s="691">
        <v>0.199342941</v>
      </c>
      <c r="AP17" s="691">
        <v>0.250516187</v>
      </c>
      <c r="AQ17" s="691">
        <v>0.260974337</v>
      </c>
      <c r="AR17" s="691">
        <v>0.30161989099999997</v>
      </c>
      <c r="AS17" s="691">
        <v>0.30118170999999999</v>
      </c>
      <c r="AT17" s="691">
        <v>0.32187853</v>
      </c>
      <c r="AU17" s="691">
        <v>0.28601417200000001</v>
      </c>
      <c r="AV17" s="691">
        <v>0.32552561000000002</v>
      </c>
      <c r="AW17" s="691">
        <v>0.30713610000000002</v>
      </c>
      <c r="AX17" s="691">
        <v>0.34563959999999999</v>
      </c>
      <c r="AY17" s="692">
        <v>0.34773219999999999</v>
      </c>
      <c r="AZ17" s="692">
        <v>0.30146309999999998</v>
      </c>
      <c r="BA17" s="692">
        <v>0.2891455</v>
      </c>
      <c r="BB17" s="692">
        <v>0.24835109999999999</v>
      </c>
      <c r="BC17" s="692">
        <v>0.25263920000000001</v>
      </c>
      <c r="BD17" s="692">
        <v>0.26013960000000003</v>
      </c>
      <c r="BE17" s="692">
        <v>0.28258870000000003</v>
      </c>
      <c r="BF17" s="692">
        <v>0.33595779999999997</v>
      </c>
      <c r="BG17" s="692">
        <v>0.3055561</v>
      </c>
      <c r="BH17" s="692">
        <v>0.24206169999999999</v>
      </c>
      <c r="BI17" s="692">
        <v>0.30747069999999999</v>
      </c>
      <c r="BJ17" s="692">
        <v>0.34650589999999998</v>
      </c>
      <c r="BK17" s="692">
        <v>0.34580949999999999</v>
      </c>
      <c r="BL17" s="692">
        <v>0.28730529999999999</v>
      </c>
      <c r="BM17" s="692">
        <v>0.26031189999999998</v>
      </c>
      <c r="BN17" s="692">
        <v>0.22345970000000001</v>
      </c>
      <c r="BO17" s="692">
        <v>0.23099639999999999</v>
      </c>
      <c r="BP17" s="692">
        <v>0.2395436</v>
      </c>
      <c r="BQ17" s="692">
        <v>0.25529269999999998</v>
      </c>
      <c r="BR17" s="692">
        <v>0.32473360000000001</v>
      </c>
      <c r="BS17" s="692">
        <v>0.29566029999999999</v>
      </c>
      <c r="BT17" s="692">
        <v>0.26017439999999997</v>
      </c>
      <c r="BU17" s="692">
        <v>0.30356959999999999</v>
      </c>
      <c r="BV17" s="692">
        <v>0.3463041</v>
      </c>
    </row>
    <row r="18" spans="1:74" ht="11.15" customHeight="1" x14ac:dyDescent="0.25">
      <c r="A18" s="499" t="s">
        <v>1321</v>
      </c>
      <c r="B18" s="502" t="s">
        <v>1310</v>
      </c>
      <c r="C18" s="691">
        <v>0.61521048099999998</v>
      </c>
      <c r="D18" s="691">
        <v>0.58157888400000002</v>
      </c>
      <c r="E18" s="691">
        <v>0.61166877399999997</v>
      </c>
      <c r="F18" s="691">
        <v>0.56632562600000003</v>
      </c>
      <c r="G18" s="691">
        <v>0.57109849099999999</v>
      </c>
      <c r="H18" s="691">
        <v>0.631504073</v>
      </c>
      <c r="I18" s="691">
        <v>0.64017125200000002</v>
      </c>
      <c r="J18" s="691">
        <v>0.63509555299999998</v>
      </c>
      <c r="K18" s="691">
        <v>0.56221997300000004</v>
      </c>
      <c r="L18" s="691">
        <v>0.59973774899999999</v>
      </c>
      <c r="M18" s="691">
        <v>0.60104939400000001</v>
      </c>
      <c r="N18" s="691">
        <v>0.62275288100000004</v>
      </c>
      <c r="O18" s="691">
        <v>0.66630020599999995</v>
      </c>
      <c r="P18" s="691">
        <v>0.574537403</v>
      </c>
      <c r="Q18" s="691">
        <v>0.60402022099999997</v>
      </c>
      <c r="R18" s="691">
        <v>0.58054531099999995</v>
      </c>
      <c r="S18" s="691">
        <v>0.66446814700000001</v>
      </c>
      <c r="T18" s="691">
        <v>0.64869579700000002</v>
      </c>
      <c r="U18" s="691">
        <v>0.67071058100000003</v>
      </c>
      <c r="V18" s="691">
        <v>0.70391899999999996</v>
      </c>
      <c r="W18" s="691">
        <v>0.64926117000000005</v>
      </c>
      <c r="X18" s="691">
        <v>0.64054294000000001</v>
      </c>
      <c r="Y18" s="691">
        <v>0.62768589100000005</v>
      </c>
      <c r="Z18" s="691">
        <v>0.65812180899999995</v>
      </c>
      <c r="AA18" s="691">
        <v>0.65972980599999997</v>
      </c>
      <c r="AB18" s="691">
        <v>0.59439536599999998</v>
      </c>
      <c r="AC18" s="691">
        <v>0.67064996300000002</v>
      </c>
      <c r="AD18" s="691">
        <v>0.63660203599999998</v>
      </c>
      <c r="AE18" s="691">
        <v>0.63047914599999999</v>
      </c>
      <c r="AF18" s="691">
        <v>0.57768242199999997</v>
      </c>
      <c r="AG18" s="691">
        <v>0.65390537000000004</v>
      </c>
      <c r="AH18" s="691">
        <v>0.66595797199999995</v>
      </c>
      <c r="AI18" s="691">
        <v>0.60531663700000005</v>
      </c>
      <c r="AJ18" s="691">
        <v>0.60802774000000004</v>
      </c>
      <c r="AK18" s="691">
        <v>0.61056316499999996</v>
      </c>
      <c r="AL18" s="691">
        <v>0.67592273400000003</v>
      </c>
      <c r="AM18" s="691">
        <v>0.64517648800000005</v>
      </c>
      <c r="AN18" s="691">
        <v>0.56827206699999999</v>
      </c>
      <c r="AO18" s="691">
        <v>0.63550138300000003</v>
      </c>
      <c r="AP18" s="691">
        <v>0.582064146</v>
      </c>
      <c r="AQ18" s="691">
        <v>0.59473491000000001</v>
      </c>
      <c r="AR18" s="691">
        <v>0.59950840900000002</v>
      </c>
      <c r="AS18" s="691">
        <v>0.60669474400000001</v>
      </c>
      <c r="AT18" s="691">
        <v>0.60475465299999998</v>
      </c>
      <c r="AU18" s="691">
        <v>0.584955903</v>
      </c>
      <c r="AV18" s="691">
        <v>0.59122765700000002</v>
      </c>
      <c r="AW18" s="691">
        <v>0.60994689999999996</v>
      </c>
      <c r="AX18" s="691">
        <v>0.6613329</v>
      </c>
      <c r="AY18" s="692">
        <v>0.63241210000000003</v>
      </c>
      <c r="AZ18" s="692">
        <v>0.52837559999999995</v>
      </c>
      <c r="BA18" s="692">
        <v>0.63017129999999999</v>
      </c>
      <c r="BB18" s="692">
        <v>0.59108850000000002</v>
      </c>
      <c r="BC18" s="692">
        <v>0.62125770000000002</v>
      </c>
      <c r="BD18" s="692">
        <v>0.59362630000000005</v>
      </c>
      <c r="BE18" s="692">
        <v>0.61698549999999996</v>
      </c>
      <c r="BF18" s="692">
        <v>0.57523800000000003</v>
      </c>
      <c r="BG18" s="692">
        <v>0.56287010000000004</v>
      </c>
      <c r="BH18" s="692">
        <v>0.60570869999999999</v>
      </c>
      <c r="BI18" s="692">
        <v>0.60726530000000001</v>
      </c>
      <c r="BJ18" s="692">
        <v>0.6643154</v>
      </c>
      <c r="BK18" s="692">
        <v>0.6581515</v>
      </c>
      <c r="BL18" s="692">
        <v>0.53309799999999996</v>
      </c>
      <c r="BM18" s="692">
        <v>0.63271860000000002</v>
      </c>
      <c r="BN18" s="692">
        <v>0.58322960000000001</v>
      </c>
      <c r="BO18" s="692">
        <v>0.61911550000000004</v>
      </c>
      <c r="BP18" s="692">
        <v>0.5996783</v>
      </c>
      <c r="BQ18" s="692">
        <v>0.62571500000000002</v>
      </c>
      <c r="BR18" s="692">
        <v>0.57941290000000001</v>
      </c>
      <c r="BS18" s="692">
        <v>0.56472829999999996</v>
      </c>
      <c r="BT18" s="692">
        <v>0.59900949999999997</v>
      </c>
      <c r="BU18" s="692">
        <v>0.60086070000000003</v>
      </c>
      <c r="BV18" s="692">
        <v>0.66586820000000002</v>
      </c>
    </row>
    <row r="19" spans="1:74" ht="11.15" customHeight="1" x14ac:dyDescent="0.25">
      <c r="A19" s="499" t="s">
        <v>1204</v>
      </c>
      <c r="B19" s="500" t="s">
        <v>349</v>
      </c>
      <c r="C19" s="691">
        <v>359.48675664000001</v>
      </c>
      <c r="D19" s="691">
        <v>294.67102187</v>
      </c>
      <c r="E19" s="691">
        <v>308.78806992</v>
      </c>
      <c r="F19" s="691">
        <v>288.54883265000001</v>
      </c>
      <c r="G19" s="691">
        <v>325.92793220999999</v>
      </c>
      <c r="H19" s="691">
        <v>358.52738958999998</v>
      </c>
      <c r="I19" s="691">
        <v>396.89491361</v>
      </c>
      <c r="J19" s="691">
        <v>393.53555310000002</v>
      </c>
      <c r="K19" s="691">
        <v>342.95487781000003</v>
      </c>
      <c r="L19" s="691">
        <v>311.79256400000003</v>
      </c>
      <c r="M19" s="691">
        <v>309.10449666</v>
      </c>
      <c r="N19" s="691">
        <v>328.36360261999999</v>
      </c>
      <c r="O19" s="691">
        <v>345.36710038000001</v>
      </c>
      <c r="P19" s="691">
        <v>302.67372931</v>
      </c>
      <c r="Q19" s="691">
        <v>313.42877663000002</v>
      </c>
      <c r="R19" s="691">
        <v>284.35068482000003</v>
      </c>
      <c r="S19" s="691">
        <v>317.54099905999999</v>
      </c>
      <c r="T19" s="691">
        <v>339.73705840000002</v>
      </c>
      <c r="U19" s="691">
        <v>395.58766341</v>
      </c>
      <c r="V19" s="691">
        <v>386.94447909000002</v>
      </c>
      <c r="W19" s="691">
        <v>346.92994529999999</v>
      </c>
      <c r="X19" s="691">
        <v>307.00789743000001</v>
      </c>
      <c r="Y19" s="691">
        <v>302.29379123000001</v>
      </c>
      <c r="Z19" s="691">
        <v>324.21721517999998</v>
      </c>
      <c r="AA19" s="691">
        <v>327.58357525000002</v>
      </c>
      <c r="AB19" s="691">
        <v>306.35459533</v>
      </c>
      <c r="AC19" s="691">
        <v>296.29228906999998</v>
      </c>
      <c r="AD19" s="691">
        <v>267.56000449999999</v>
      </c>
      <c r="AE19" s="691">
        <v>292.36665375000001</v>
      </c>
      <c r="AF19" s="691">
        <v>339.07195114000001</v>
      </c>
      <c r="AG19" s="691">
        <v>396.03957215999998</v>
      </c>
      <c r="AH19" s="691">
        <v>384.69835015000001</v>
      </c>
      <c r="AI19" s="691">
        <v>320.76015703000002</v>
      </c>
      <c r="AJ19" s="691">
        <v>301.19303456</v>
      </c>
      <c r="AK19" s="691">
        <v>288.92673500000001</v>
      </c>
      <c r="AL19" s="691">
        <v>330.6708491</v>
      </c>
      <c r="AM19" s="691">
        <v>336.82841896999997</v>
      </c>
      <c r="AN19" s="691">
        <v>316.61438446</v>
      </c>
      <c r="AO19" s="691">
        <v>300.1149302</v>
      </c>
      <c r="AP19" s="691">
        <v>280.83772913000001</v>
      </c>
      <c r="AQ19" s="691">
        <v>306.62399778000002</v>
      </c>
      <c r="AR19" s="691">
        <v>360.91443456000002</v>
      </c>
      <c r="AS19" s="691">
        <v>391.00189710000001</v>
      </c>
      <c r="AT19" s="691">
        <v>399.59260117999997</v>
      </c>
      <c r="AU19" s="691">
        <v>335.55741899999998</v>
      </c>
      <c r="AV19" s="691">
        <v>308.37103080999998</v>
      </c>
      <c r="AW19" s="691">
        <v>303.26389999999998</v>
      </c>
      <c r="AX19" s="691">
        <v>324.63010000000003</v>
      </c>
      <c r="AY19" s="692">
        <v>333.79989999999998</v>
      </c>
      <c r="AZ19" s="692">
        <v>297.23680000000002</v>
      </c>
      <c r="BA19" s="692">
        <v>302.59719999999999</v>
      </c>
      <c r="BB19" s="692">
        <v>283.97640000000001</v>
      </c>
      <c r="BC19" s="692">
        <v>315.83679999999998</v>
      </c>
      <c r="BD19" s="692">
        <v>356.92700000000002</v>
      </c>
      <c r="BE19" s="692">
        <v>396.47410000000002</v>
      </c>
      <c r="BF19" s="692">
        <v>392.44029999999998</v>
      </c>
      <c r="BG19" s="692">
        <v>334.30829999999997</v>
      </c>
      <c r="BH19" s="692">
        <v>308.55419999999998</v>
      </c>
      <c r="BI19" s="692">
        <v>301.2022</v>
      </c>
      <c r="BJ19" s="692">
        <v>336.5609</v>
      </c>
      <c r="BK19" s="692">
        <v>343.1354</v>
      </c>
      <c r="BL19" s="692">
        <v>303.14420000000001</v>
      </c>
      <c r="BM19" s="692">
        <v>307.76580000000001</v>
      </c>
      <c r="BN19" s="692">
        <v>288.2405</v>
      </c>
      <c r="BO19" s="692">
        <v>320.03989999999999</v>
      </c>
      <c r="BP19" s="692">
        <v>361.20690000000002</v>
      </c>
      <c r="BQ19" s="692">
        <v>400.65589999999997</v>
      </c>
      <c r="BR19" s="692">
        <v>396.19970000000001</v>
      </c>
      <c r="BS19" s="692">
        <v>337.34879999999998</v>
      </c>
      <c r="BT19" s="692">
        <v>311.26190000000003</v>
      </c>
      <c r="BU19" s="692">
        <v>303.75779999999997</v>
      </c>
      <c r="BV19" s="692">
        <v>339.5908</v>
      </c>
    </row>
    <row r="20" spans="1:74" ht="11.15" customHeight="1" x14ac:dyDescent="0.25">
      <c r="A20" s="493"/>
      <c r="B20" s="131" t="s">
        <v>1311</v>
      </c>
      <c r="C20" s="243"/>
      <c r="D20" s="243"/>
      <c r="E20" s="243"/>
      <c r="F20" s="243"/>
      <c r="G20" s="243"/>
      <c r="H20" s="243"/>
      <c r="I20" s="243"/>
      <c r="J20" s="243"/>
      <c r="K20" s="243"/>
      <c r="L20" s="243"/>
      <c r="M20" s="243"/>
      <c r="N20" s="243"/>
      <c r="O20" s="243"/>
      <c r="P20" s="243"/>
      <c r="Q20" s="243"/>
      <c r="R20" s="243"/>
      <c r="S20" s="243"/>
      <c r="T20" s="243"/>
      <c r="U20" s="243"/>
      <c r="V20" s="243"/>
      <c r="W20" s="243"/>
      <c r="X20" s="243"/>
      <c r="Y20" s="243"/>
      <c r="Z20" s="243"/>
      <c r="AA20" s="243"/>
      <c r="AB20" s="243"/>
      <c r="AC20" s="243"/>
      <c r="AD20" s="243"/>
      <c r="AE20" s="243"/>
      <c r="AF20" s="243"/>
      <c r="AG20" s="243"/>
      <c r="AH20" s="243"/>
      <c r="AI20" s="243"/>
      <c r="AJ20" s="243"/>
      <c r="AK20" s="243"/>
      <c r="AL20" s="243"/>
      <c r="AM20" s="243"/>
      <c r="AN20" s="243"/>
      <c r="AO20" s="243"/>
      <c r="AP20" s="243"/>
      <c r="AQ20" s="243"/>
      <c r="AR20" s="243"/>
      <c r="AS20" s="243"/>
      <c r="AT20" s="243"/>
      <c r="AU20" s="243"/>
      <c r="AV20" s="243"/>
      <c r="AW20" s="243"/>
      <c r="AX20" s="243"/>
      <c r="AY20" s="333"/>
      <c r="AZ20" s="333"/>
      <c r="BA20" s="333"/>
      <c r="BB20" s="333"/>
      <c r="BC20" s="333"/>
      <c r="BD20" s="333"/>
      <c r="BE20" s="333"/>
      <c r="BF20" s="333"/>
      <c r="BG20" s="333"/>
      <c r="BH20" s="333"/>
      <c r="BI20" s="333"/>
      <c r="BJ20" s="333"/>
      <c r="BK20" s="333"/>
      <c r="BL20" s="333"/>
      <c r="BM20" s="333"/>
      <c r="BN20" s="333"/>
      <c r="BO20" s="333"/>
      <c r="BP20" s="333"/>
      <c r="BQ20" s="333"/>
      <c r="BR20" s="333"/>
      <c r="BS20" s="333"/>
      <c r="BT20" s="333"/>
      <c r="BU20" s="333"/>
      <c r="BV20" s="333"/>
    </row>
    <row r="21" spans="1:74" ht="11.15" customHeight="1" x14ac:dyDescent="0.25">
      <c r="A21" s="499" t="s">
        <v>1205</v>
      </c>
      <c r="B21" s="500" t="s">
        <v>83</v>
      </c>
      <c r="C21" s="691">
        <v>3.2698505230000001</v>
      </c>
      <c r="D21" s="691">
        <v>3.1358951720000001</v>
      </c>
      <c r="E21" s="691">
        <v>3.6535897880000001</v>
      </c>
      <c r="F21" s="691">
        <v>2.8681725230000001</v>
      </c>
      <c r="G21" s="691">
        <v>2.9351015220000001</v>
      </c>
      <c r="H21" s="691">
        <v>4.0441167260000004</v>
      </c>
      <c r="I21" s="691">
        <v>6.0469096609999999</v>
      </c>
      <c r="J21" s="691">
        <v>6.5923124160000004</v>
      </c>
      <c r="K21" s="691">
        <v>4.7342538269999999</v>
      </c>
      <c r="L21" s="691">
        <v>4.630660217</v>
      </c>
      <c r="M21" s="691">
        <v>3.5570985159999999</v>
      </c>
      <c r="N21" s="691">
        <v>3.5544108539999999</v>
      </c>
      <c r="O21" s="691">
        <v>3.6804454099999999</v>
      </c>
      <c r="P21" s="691">
        <v>3.1469889279999999</v>
      </c>
      <c r="Q21" s="691">
        <v>3.4340791400000001</v>
      </c>
      <c r="R21" s="691">
        <v>3.2540318099999999</v>
      </c>
      <c r="S21" s="691">
        <v>2.909958332</v>
      </c>
      <c r="T21" s="691">
        <v>3.6252321219999999</v>
      </c>
      <c r="U21" s="691">
        <v>6.350583018</v>
      </c>
      <c r="V21" s="691">
        <v>5.3193565720000002</v>
      </c>
      <c r="W21" s="691">
        <v>3.610639833</v>
      </c>
      <c r="X21" s="691">
        <v>3.6915430310000001</v>
      </c>
      <c r="Y21" s="691">
        <v>3.4386043449999999</v>
      </c>
      <c r="Z21" s="691">
        <v>4.193226299</v>
      </c>
      <c r="AA21" s="691">
        <v>4.1098701469999996</v>
      </c>
      <c r="AB21" s="691">
        <v>3.7334824530000001</v>
      </c>
      <c r="AC21" s="691">
        <v>2.8574423179999999</v>
      </c>
      <c r="AD21" s="691">
        <v>3.1440908670000001</v>
      </c>
      <c r="AE21" s="691">
        <v>2.6959840690000001</v>
      </c>
      <c r="AF21" s="691">
        <v>4.655647117</v>
      </c>
      <c r="AG21" s="691">
        <v>6.6681605360000002</v>
      </c>
      <c r="AH21" s="691">
        <v>5.552236293</v>
      </c>
      <c r="AI21" s="691">
        <v>4.3177679419999997</v>
      </c>
      <c r="AJ21" s="691">
        <v>3.8922456080000001</v>
      </c>
      <c r="AK21" s="691">
        <v>3.57192847</v>
      </c>
      <c r="AL21" s="691">
        <v>3.8991281990000002</v>
      </c>
      <c r="AM21" s="691">
        <v>4.450526054</v>
      </c>
      <c r="AN21" s="691">
        <v>4.1553842200000002</v>
      </c>
      <c r="AO21" s="691">
        <v>3.5398562820000001</v>
      </c>
      <c r="AP21" s="691">
        <v>2.6693428429999999</v>
      </c>
      <c r="AQ21" s="691">
        <v>3.2309511519999998</v>
      </c>
      <c r="AR21" s="691">
        <v>5.0941003479999996</v>
      </c>
      <c r="AS21" s="691">
        <v>5.3156082629999997</v>
      </c>
      <c r="AT21" s="691">
        <v>5.943820025</v>
      </c>
      <c r="AU21" s="691">
        <v>4.4313696629999999</v>
      </c>
      <c r="AV21" s="691">
        <v>4.4298006570000004</v>
      </c>
      <c r="AW21" s="691">
        <v>3.5094949999999998</v>
      </c>
      <c r="AX21" s="691">
        <v>3.928509</v>
      </c>
      <c r="AY21" s="692">
        <v>4.2242009999999999</v>
      </c>
      <c r="AZ21" s="692">
        <v>3.8557739999999998</v>
      </c>
      <c r="BA21" s="692">
        <v>4.1397389999999996</v>
      </c>
      <c r="BB21" s="692">
        <v>4.024089</v>
      </c>
      <c r="BC21" s="692">
        <v>3.9808539999999999</v>
      </c>
      <c r="BD21" s="692">
        <v>4.692018</v>
      </c>
      <c r="BE21" s="692">
        <v>6.0436629999999996</v>
      </c>
      <c r="BF21" s="692">
        <v>5.4359510000000002</v>
      </c>
      <c r="BG21" s="692">
        <v>4.0328460000000002</v>
      </c>
      <c r="BH21" s="692">
        <v>3.2323629999999999</v>
      </c>
      <c r="BI21" s="692">
        <v>2.9792360000000002</v>
      </c>
      <c r="BJ21" s="692">
        <v>3.6278800000000002</v>
      </c>
      <c r="BK21" s="692">
        <v>4.9347839999999996</v>
      </c>
      <c r="BL21" s="692">
        <v>3.957147</v>
      </c>
      <c r="BM21" s="692">
        <v>4.5017810000000003</v>
      </c>
      <c r="BN21" s="692">
        <v>4.364096</v>
      </c>
      <c r="BO21" s="692">
        <v>3.99444</v>
      </c>
      <c r="BP21" s="692">
        <v>4.758057</v>
      </c>
      <c r="BQ21" s="692">
        <v>6.277444</v>
      </c>
      <c r="BR21" s="692">
        <v>5.4252549999999999</v>
      </c>
      <c r="BS21" s="692">
        <v>3.8664800000000001</v>
      </c>
      <c r="BT21" s="692">
        <v>3.9818859999999998</v>
      </c>
      <c r="BU21" s="692">
        <v>3.0026929999999998</v>
      </c>
      <c r="BV21" s="692">
        <v>3.9063919999999999</v>
      </c>
    </row>
    <row r="22" spans="1:74" ht="11.15" customHeight="1" x14ac:dyDescent="0.25">
      <c r="A22" s="499" t="s">
        <v>1206</v>
      </c>
      <c r="B22" s="500" t="s">
        <v>82</v>
      </c>
      <c r="C22" s="691">
        <v>0.411736404</v>
      </c>
      <c r="D22" s="691">
        <v>0.114478596</v>
      </c>
      <c r="E22" s="691">
        <v>4.0078091000000003E-2</v>
      </c>
      <c r="F22" s="691">
        <v>0.13414657899999999</v>
      </c>
      <c r="G22" s="691">
        <v>2.982831E-3</v>
      </c>
      <c r="H22" s="691">
        <v>1.6183525000000001E-2</v>
      </c>
      <c r="I22" s="691">
        <v>5.4801917999999998E-2</v>
      </c>
      <c r="J22" s="691">
        <v>3.9129690000000002E-2</v>
      </c>
      <c r="K22" s="691">
        <v>2.4889398E-2</v>
      </c>
      <c r="L22" s="691">
        <v>7.0670100000000001E-4</v>
      </c>
      <c r="M22" s="691">
        <v>7.0091991000000006E-2</v>
      </c>
      <c r="N22" s="691">
        <v>0.13706673</v>
      </c>
      <c r="O22" s="691">
        <v>0.17624726700000001</v>
      </c>
      <c r="P22" s="691">
        <v>3.1579263000000003E-2</v>
      </c>
      <c r="Q22" s="691">
        <v>4.8330579999999998E-2</v>
      </c>
      <c r="R22" s="691">
        <v>2.8616700000000002E-3</v>
      </c>
      <c r="S22" s="691">
        <v>1.6658930000000001E-3</v>
      </c>
      <c r="T22" s="691">
        <v>3.6460326000000001E-2</v>
      </c>
      <c r="U22" s="691">
        <v>3.7802548999999998E-2</v>
      </c>
      <c r="V22" s="691">
        <v>2.0012615000000001E-2</v>
      </c>
      <c r="W22" s="691">
        <v>1.5698549999999999E-2</v>
      </c>
      <c r="X22" s="691">
        <v>1.1486727E-2</v>
      </c>
      <c r="Y22" s="691">
        <v>2.4133214E-2</v>
      </c>
      <c r="Z22" s="691">
        <v>5.0313710999999997E-2</v>
      </c>
      <c r="AA22" s="691">
        <v>2.8377423999999998E-2</v>
      </c>
      <c r="AB22" s="691">
        <v>2.9363568E-2</v>
      </c>
      <c r="AC22" s="691">
        <v>1.2913689999999999E-3</v>
      </c>
      <c r="AD22" s="691">
        <v>6.8995899999999997E-4</v>
      </c>
      <c r="AE22" s="691">
        <v>1.391623E-3</v>
      </c>
      <c r="AF22" s="691">
        <v>6.2023770000000002E-3</v>
      </c>
      <c r="AG22" s="691">
        <v>3.1684679999999998E-3</v>
      </c>
      <c r="AH22" s="691">
        <v>2.1349979999999999E-3</v>
      </c>
      <c r="AI22" s="691">
        <v>2.3138450000000001E-3</v>
      </c>
      <c r="AJ22" s="691">
        <v>6.8073989999999996E-3</v>
      </c>
      <c r="AK22" s="691">
        <v>8.1290549999999996E-3</v>
      </c>
      <c r="AL22" s="691">
        <v>6.6456096000000006E-2</v>
      </c>
      <c r="AM22" s="691">
        <v>0.174569587</v>
      </c>
      <c r="AN22" s="691">
        <v>0.255268312</v>
      </c>
      <c r="AO22" s="691">
        <v>4.8117300000000002E-2</v>
      </c>
      <c r="AP22" s="691">
        <v>-1.1234300000000001E-4</v>
      </c>
      <c r="AQ22" s="691">
        <v>2.851601E-3</v>
      </c>
      <c r="AR22" s="691">
        <v>2.2246559999999999E-2</v>
      </c>
      <c r="AS22" s="691">
        <v>1.7308212999999999E-2</v>
      </c>
      <c r="AT22" s="691">
        <v>2.4954101999999999E-2</v>
      </c>
      <c r="AU22" s="691">
        <v>6.4342519999999997E-3</v>
      </c>
      <c r="AV22" s="691">
        <v>3.8076799999999999E-3</v>
      </c>
      <c r="AW22" s="691">
        <v>0.34300910000000001</v>
      </c>
      <c r="AX22" s="691">
        <v>0.2624861</v>
      </c>
      <c r="AY22" s="692">
        <v>0.1908696</v>
      </c>
      <c r="AZ22" s="692">
        <v>0.1268283</v>
      </c>
      <c r="BA22" s="692">
        <v>8.23073E-2</v>
      </c>
      <c r="BB22" s="692">
        <v>0.12326769999999999</v>
      </c>
      <c r="BC22" s="692">
        <v>0.1324516</v>
      </c>
      <c r="BD22" s="692">
        <v>2.2246599999999998E-2</v>
      </c>
      <c r="BE22" s="692">
        <v>2.69882E-2</v>
      </c>
      <c r="BF22" s="692">
        <v>6.6540999999999996E-3</v>
      </c>
      <c r="BG22" s="692">
        <v>6.4342499999999999E-3</v>
      </c>
      <c r="BH22" s="692">
        <v>3.8076799999999999E-3</v>
      </c>
      <c r="BI22" s="692">
        <v>0.20656910000000001</v>
      </c>
      <c r="BJ22" s="692">
        <v>0.23921609999999999</v>
      </c>
      <c r="BK22" s="692">
        <v>0.15993959999999999</v>
      </c>
      <c r="BL22" s="692">
        <v>0.1193483</v>
      </c>
      <c r="BM22" s="692">
        <v>2.6807299999999999E-2</v>
      </c>
      <c r="BN22" s="692">
        <v>0.1330577</v>
      </c>
      <c r="BO22" s="692">
        <v>7.2981599999999994E-2</v>
      </c>
      <c r="BP22" s="692">
        <v>2.2246599999999998E-2</v>
      </c>
      <c r="BQ22" s="692">
        <v>2.08682E-2</v>
      </c>
      <c r="BR22" s="692">
        <v>6.6540999999999996E-3</v>
      </c>
      <c r="BS22" s="692">
        <v>6.4342499999999999E-3</v>
      </c>
      <c r="BT22" s="692">
        <v>3.8076799999999999E-3</v>
      </c>
      <c r="BU22" s="692">
        <v>0.25243910000000003</v>
      </c>
      <c r="BV22" s="692">
        <v>0.20041610000000001</v>
      </c>
    </row>
    <row r="23" spans="1:74" ht="11.15" customHeight="1" x14ac:dyDescent="0.25">
      <c r="A23" s="499" t="s">
        <v>1207</v>
      </c>
      <c r="B23" s="502" t="s">
        <v>85</v>
      </c>
      <c r="C23" s="691">
        <v>2.8859530000000002</v>
      </c>
      <c r="D23" s="691">
        <v>2.7043279999999998</v>
      </c>
      <c r="E23" s="691">
        <v>2.5698279999999998</v>
      </c>
      <c r="F23" s="691">
        <v>2.5188130000000002</v>
      </c>
      <c r="G23" s="691">
        <v>2.9253170000000002</v>
      </c>
      <c r="H23" s="691">
        <v>2.8376739999999998</v>
      </c>
      <c r="I23" s="691">
        <v>2.958923</v>
      </c>
      <c r="J23" s="691">
        <v>2.847172</v>
      </c>
      <c r="K23" s="691">
        <v>2.5871469999999999</v>
      </c>
      <c r="L23" s="691">
        <v>1.3420240000000001</v>
      </c>
      <c r="M23" s="691">
        <v>2.235544</v>
      </c>
      <c r="N23" s="691">
        <v>2.9720279999999999</v>
      </c>
      <c r="O23" s="691">
        <v>2.9352330000000002</v>
      </c>
      <c r="P23" s="691">
        <v>2.7001740000000001</v>
      </c>
      <c r="Q23" s="691">
        <v>2.968493</v>
      </c>
      <c r="R23" s="691">
        <v>2.1317759999999999</v>
      </c>
      <c r="S23" s="691">
        <v>2.2666149999999998</v>
      </c>
      <c r="T23" s="691">
        <v>2.4008630000000002</v>
      </c>
      <c r="U23" s="691">
        <v>2.464915</v>
      </c>
      <c r="V23" s="691">
        <v>2.4621689999999998</v>
      </c>
      <c r="W23" s="691">
        <v>2.38035</v>
      </c>
      <c r="X23" s="691">
        <v>2.4668909999999999</v>
      </c>
      <c r="Y23" s="691">
        <v>2.3858109999999999</v>
      </c>
      <c r="Z23" s="691">
        <v>2.254235</v>
      </c>
      <c r="AA23" s="691">
        <v>2.4839150000000001</v>
      </c>
      <c r="AB23" s="691">
        <v>2.3291620000000002</v>
      </c>
      <c r="AC23" s="691">
        <v>2.4775450000000001</v>
      </c>
      <c r="AD23" s="691">
        <v>1.041372</v>
      </c>
      <c r="AE23" s="691">
        <v>1.76756</v>
      </c>
      <c r="AF23" s="691">
        <v>2.113524</v>
      </c>
      <c r="AG23" s="691">
        <v>2.4715370000000001</v>
      </c>
      <c r="AH23" s="691">
        <v>2.4385620000000001</v>
      </c>
      <c r="AI23" s="691">
        <v>2.3892000000000002</v>
      </c>
      <c r="AJ23" s="691">
        <v>1.5923560000000001</v>
      </c>
      <c r="AK23" s="691">
        <v>2.0348350000000002</v>
      </c>
      <c r="AL23" s="691">
        <v>2.440483</v>
      </c>
      <c r="AM23" s="691">
        <v>2.3273169999999999</v>
      </c>
      <c r="AN23" s="691">
        <v>2.2517390000000002</v>
      </c>
      <c r="AO23" s="691">
        <v>2.4931589999999999</v>
      </c>
      <c r="AP23" s="691">
        <v>2.4123830000000002</v>
      </c>
      <c r="AQ23" s="691">
        <v>2.4901870000000002</v>
      </c>
      <c r="AR23" s="691">
        <v>2.160364</v>
      </c>
      <c r="AS23" s="691">
        <v>2.4736359999999999</v>
      </c>
      <c r="AT23" s="691">
        <v>2.4537969999999998</v>
      </c>
      <c r="AU23" s="691">
        <v>2.3843839999999998</v>
      </c>
      <c r="AV23" s="691">
        <v>1.0638080000000001</v>
      </c>
      <c r="AW23" s="691">
        <v>2.1121599999999998</v>
      </c>
      <c r="AX23" s="691">
        <v>2.5379299999999998</v>
      </c>
      <c r="AY23" s="692">
        <v>2.4227300000000001</v>
      </c>
      <c r="AZ23" s="692">
        <v>2.1882700000000002</v>
      </c>
      <c r="BA23" s="692">
        <v>2.4227300000000001</v>
      </c>
      <c r="BB23" s="692">
        <v>1.5073799999999999</v>
      </c>
      <c r="BC23" s="692">
        <v>2.2965599999999999</v>
      </c>
      <c r="BD23" s="692">
        <v>2.3593999999999999</v>
      </c>
      <c r="BE23" s="692">
        <v>2.43804</v>
      </c>
      <c r="BF23" s="692">
        <v>2.43804</v>
      </c>
      <c r="BG23" s="692">
        <v>2.3593999999999999</v>
      </c>
      <c r="BH23" s="692">
        <v>2.43804</v>
      </c>
      <c r="BI23" s="692">
        <v>2.3593999999999999</v>
      </c>
      <c r="BJ23" s="692">
        <v>2.43804</v>
      </c>
      <c r="BK23" s="692">
        <v>2.43804</v>
      </c>
      <c r="BL23" s="692">
        <v>2.2021000000000002</v>
      </c>
      <c r="BM23" s="692">
        <v>2.43804</v>
      </c>
      <c r="BN23" s="692">
        <v>0.99278</v>
      </c>
      <c r="BO23" s="692">
        <v>2.2806600000000001</v>
      </c>
      <c r="BP23" s="692">
        <v>2.3593999999999999</v>
      </c>
      <c r="BQ23" s="692">
        <v>2.43804</v>
      </c>
      <c r="BR23" s="692">
        <v>2.43804</v>
      </c>
      <c r="BS23" s="692">
        <v>2.3593999999999999</v>
      </c>
      <c r="BT23" s="692">
        <v>1.55704</v>
      </c>
      <c r="BU23" s="692">
        <v>2.25326</v>
      </c>
      <c r="BV23" s="692">
        <v>2.43804</v>
      </c>
    </row>
    <row r="24" spans="1:74" ht="11.15" customHeight="1" x14ac:dyDescent="0.25">
      <c r="A24" s="499" t="s">
        <v>1208</v>
      </c>
      <c r="B24" s="502" t="s">
        <v>1209</v>
      </c>
      <c r="C24" s="691">
        <v>0.64713758499999996</v>
      </c>
      <c r="D24" s="691">
        <v>0.69247122000000005</v>
      </c>
      <c r="E24" s="691">
        <v>0.76747903699999998</v>
      </c>
      <c r="F24" s="691">
        <v>0.919852844</v>
      </c>
      <c r="G24" s="691">
        <v>0.75106772200000005</v>
      </c>
      <c r="H24" s="691">
        <v>0.34313967499999998</v>
      </c>
      <c r="I24" s="691">
        <v>0.29663284099999998</v>
      </c>
      <c r="J24" s="691">
        <v>0.40846261900000003</v>
      </c>
      <c r="K24" s="691">
        <v>0.39179349499999999</v>
      </c>
      <c r="L24" s="691">
        <v>0.58365508700000002</v>
      </c>
      <c r="M24" s="691">
        <v>0.80321369600000003</v>
      </c>
      <c r="N24" s="691">
        <v>0.860234956</v>
      </c>
      <c r="O24" s="691">
        <v>0.84618852200000005</v>
      </c>
      <c r="P24" s="691">
        <v>0.78578130300000004</v>
      </c>
      <c r="Q24" s="691">
        <v>0.82941081800000005</v>
      </c>
      <c r="R24" s="691">
        <v>0.89930413399999998</v>
      </c>
      <c r="S24" s="691">
        <v>0.95542758900000002</v>
      </c>
      <c r="T24" s="691">
        <v>0.68034820900000004</v>
      </c>
      <c r="U24" s="691">
        <v>0.41323180500000001</v>
      </c>
      <c r="V24" s="691">
        <v>0.23285988399999999</v>
      </c>
      <c r="W24" s="691">
        <v>0.20686868999999999</v>
      </c>
      <c r="X24" s="691">
        <v>0.450806602</v>
      </c>
      <c r="Y24" s="691">
        <v>0.54965013399999996</v>
      </c>
      <c r="Z24" s="691">
        <v>0.74538159000000004</v>
      </c>
      <c r="AA24" s="691">
        <v>0.75935424399999996</v>
      </c>
      <c r="AB24" s="691">
        <v>0.64705111900000001</v>
      </c>
      <c r="AC24" s="691">
        <v>0.882870339</v>
      </c>
      <c r="AD24" s="691">
        <v>0.95268624700000004</v>
      </c>
      <c r="AE24" s="691">
        <v>0.85851040499999998</v>
      </c>
      <c r="AF24" s="691">
        <v>0.28434881400000001</v>
      </c>
      <c r="AG24" s="691">
        <v>0.36120232800000002</v>
      </c>
      <c r="AH24" s="691">
        <v>0.19527572200000001</v>
      </c>
      <c r="AI24" s="691">
        <v>0.111149912</v>
      </c>
      <c r="AJ24" s="691">
        <v>0.41260286299999999</v>
      </c>
      <c r="AK24" s="691">
        <v>0.48643651999999998</v>
      </c>
      <c r="AL24" s="691">
        <v>0.65697561699999996</v>
      </c>
      <c r="AM24" s="691">
        <v>0.564939003</v>
      </c>
      <c r="AN24" s="691">
        <v>0.48200972199999997</v>
      </c>
      <c r="AO24" s="691">
        <v>0.62016855000000004</v>
      </c>
      <c r="AP24" s="691">
        <v>0.535879463</v>
      </c>
      <c r="AQ24" s="691">
        <v>0.509507653</v>
      </c>
      <c r="AR24" s="691">
        <v>0.486715603</v>
      </c>
      <c r="AS24" s="691">
        <v>0.51987403700000001</v>
      </c>
      <c r="AT24" s="691">
        <v>0.50523174400000004</v>
      </c>
      <c r="AU24" s="691">
        <v>0.50852298100000004</v>
      </c>
      <c r="AV24" s="691">
        <v>0.51581933099999999</v>
      </c>
      <c r="AW24" s="691">
        <v>0.57718309999999995</v>
      </c>
      <c r="AX24" s="691">
        <v>0.68474139999999994</v>
      </c>
      <c r="AY24" s="692">
        <v>0.67835160000000005</v>
      </c>
      <c r="AZ24" s="692">
        <v>0.59433360000000002</v>
      </c>
      <c r="BA24" s="692">
        <v>0.72455080000000005</v>
      </c>
      <c r="BB24" s="692">
        <v>0.83239320000000006</v>
      </c>
      <c r="BC24" s="692">
        <v>0.78385899999999997</v>
      </c>
      <c r="BD24" s="692">
        <v>0.58529739999999997</v>
      </c>
      <c r="BE24" s="692">
        <v>0.47654940000000001</v>
      </c>
      <c r="BF24" s="692">
        <v>0.3804112</v>
      </c>
      <c r="BG24" s="692">
        <v>0.35153659999999998</v>
      </c>
      <c r="BH24" s="692">
        <v>0.50650039999999996</v>
      </c>
      <c r="BI24" s="692">
        <v>0.57333429999999996</v>
      </c>
      <c r="BJ24" s="692">
        <v>0.6836141</v>
      </c>
      <c r="BK24" s="692">
        <v>0.67856030000000001</v>
      </c>
      <c r="BL24" s="692">
        <v>0.5951033</v>
      </c>
      <c r="BM24" s="692">
        <v>0.72591749999999999</v>
      </c>
      <c r="BN24" s="692">
        <v>0.83420669999999997</v>
      </c>
      <c r="BO24" s="692">
        <v>0.78564290000000003</v>
      </c>
      <c r="BP24" s="692">
        <v>0.58665400000000001</v>
      </c>
      <c r="BQ24" s="692">
        <v>0.47652369999999999</v>
      </c>
      <c r="BR24" s="692">
        <v>0.38039810000000002</v>
      </c>
      <c r="BS24" s="692">
        <v>0.35153010000000001</v>
      </c>
      <c r="BT24" s="692">
        <v>0.50649690000000003</v>
      </c>
      <c r="BU24" s="692">
        <v>0.57333259999999997</v>
      </c>
      <c r="BV24" s="692">
        <v>0.68361320000000003</v>
      </c>
    </row>
    <row r="25" spans="1:74" ht="11.15" customHeight="1" x14ac:dyDescent="0.25">
      <c r="A25" s="499" t="s">
        <v>1210</v>
      </c>
      <c r="B25" s="502" t="s">
        <v>1312</v>
      </c>
      <c r="C25" s="691">
        <v>0.98721702899999997</v>
      </c>
      <c r="D25" s="691">
        <v>0.865229468</v>
      </c>
      <c r="E25" s="691">
        <v>1.0056774390000001</v>
      </c>
      <c r="F25" s="691">
        <v>0.79277875399999997</v>
      </c>
      <c r="G25" s="691">
        <v>0.757431148</v>
      </c>
      <c r="H25" s="691">
        <v>0.81795138899999997</v>
      </c>
      <c r="I25" s="691">
        <v>0.844236816</v>
      </c>
      <c r="J25" s="691">
        <v>0.75528789299999999</v>
      </c>
      <c r="K25" s="691">
        <v>0.71876103000000002</v>
      </c>
      <c r="L25" s="691">
        <v>0.85677958200000004</v>
      </c>
      <c r="M25" s="691">
        <v>0.80250426200000002</v>
      </c>
      <c r="N25" s="691">
        <v>0.91204483599999997</v>
      </c>
      <c r="O25" s="691">
        <v>0.907905552</v>
      </c>
      <c r="P25" s="691">
        <v>0.88901158199999997</v>
      </c>
      <c r="Q25" s="691">
        <v>0.93889913899999999</v>
      </c>
      <c r="R25" s="691">
        <v>0.83095936599999998</v>
      </c>
      <c r="S25" s="691">
        <v>0.73309111100000002</v>
      </c>
      <c r="T25" s="691">
        <v>0.71151302900000002</v>
      </c>
      <c r="U25" s="691">
        <v>0.76712556499999995</v>
      </c>
      <c r="V25" s="691">
        <v>0.73680377600000002</v>
      </c>
      <c r="W25" s="691">
        <v>0.74472988399999995</v>
      </c>
      <c r="X25" s="691">
        <v>0.73170508899999998</v>
      </c>
      <c r="Y25" s="691">
        <v>0.86242028199999998</v>
      </c>
      <c r="Z25" s="691">
        <v>0.920231205</v>
      </c>
      <c r="AA25" s="691">
        <v>0.79772429199999995</v>
      </c>
      <c r="AB25" s="691">
        <v>0.76760733800000003</v>
      </c>
      <c r="AC25" s="691">
        <v>0.95461972900000003</v>
      </c>
      <c r="AD25" s="691">
        <v>0.90707987199999995</v>
      </c>
      <c r="AE25" s="691">
        <v>0.96798325399999996</v>
      </c>
      <c r="AF25" s="691">
        <v>0.77652804799999997</v>
      </c>
      <c r="AG25" s="691">
        <v>0.79425407299999995</v>
      </c>
      <c r="AH25" s="691">
        <v>0.82367074699999998</v>
      </c>
      <c r="AI25" s="691">
        <v>0.80573772099999996</v>
      </c>
      <c r="AJ25" s="691">
        <v>0.80002652600000002</v>
      </c>
      <c r="AK25" s="691">
        <v>0.87123339099999997</v>
      </c>
      <c r="AL25" s="691">
        <v>0.882541142</v>
      </c>
      <c r="AM25" s="691">
        <v>0.89665520899999995</v>
      </c>
      <c r="AN25" s="691">
        <v>0.82543946300000004</v>
      </c>
      <c r="AO25" s="691">
        <v>1.1227326150000001</v>
      </c>
      <c r="AP25" s="691">
        <v>0.92715856299999999</v>
      </c>
      <c r="AQ25" s="691">
        <v>0.99250568800000005</v>
      </c>
      <c r="AR25" s="691">
        <v>0.97436731899999995</v>
      </c>
      <c r="AS25" s="691">
        <v>0.875529538</v>
      </c>
      <c r="AT25" s="691">
        <v>0.85888817900000003</v>
      </c>
      <c r="AU25" s="691">
        <v>0.89652725700000002</v>
      </c>
      <c r="AV25" s="691">
        <v>0.92540405000000003</v>
      </c>
      <c r="AW25" s="691">
        <v>0.86911459999999996</v>
      </c>
      <c r="AX25" s="691">
        <v>0.91674330000000004</v>
      </c>
      <c r="AY25" s="692">
        <v>0.94856390000000002</v>
      </c>
      <c r="AZ25" s="692">
        <v>0.86709460000000005</v>
      </c>
      <c r="BA25" s="692">
        <v>1.19756</v>
      </c>
      <c r="BB25" s="692">
        <v>1.032546</v>
      </c>
      <c r="BC25" s="692">
        <v>1.043817</v>
      </c>
      <c r="BD25" s="692">
        <v>1.0161899999999999</v>
      </c>
      <c r="BE25" s="692">
        <v>0.95748580000000005</v>
      </c>
      <c r="BF25" s="692">
        <v>0.8895788</v>
      </c>
      <c r="BG25" s="692">
        <v>0.9175333</v>
      </c>
      <c r="BH25" s="692">
        <v>0.89758709999999997</v>
      </c>
      <c r="BI25" s="692">
        <v>0.90230060000000001</v>
      </c>
      <c r="BJ25" s="692">
        <v>0.90259230000000001</v>
      </c>
      <c r="BK25" s="692">
        <v>0.96513919999999997</v>
      </c>
      <c r="BL25" s="692">
        <v>0.86362539999999999</v>
      </c>
      <c r="BM25" s="692">
        <v>1.2165919999999999</v>
      </c>
      <c r="BN25" s="692">
        <v>1.0466770000000001</v>
      </c>
      <c r="BO25" s="692">
        <v>1.0857730000000001</v>
      </c>
      <c r="BP25" s="692">
        <v>1.014443</v>
      </c>
      <c r="BQ25" s="692">
        <v>0.96640210000000004</v>
      </c>
      <c r="BR25" s="692">
        <v>0.9264559</v>
      </c>
      <c r="BS25" s="692">
        <v>0.91063280000000002</v>
      </c>
      <c r="BT25" s="692">
        <v>0.92729640000000002</v>
      </c>
      <c r="BU25" s="692">
        <v>0.91648260000000004</v>
      </c>
      <c r="BV25" s="692">
        <v>0.92032519999999995</v>
      </c>
    </row>
    <row r="26" spans="1:74" ht="11.15" customHeight="1" x14ac:dyDescent="0.25">
      <c r="A26" s="499" t="s">
        <v>1211</v>
      </c>
      <c r="B26" s="500" t="s">
        <v>1313</v>
      </c>
      <c r="C26" s="691">
        <v>1.125006167</v>
      </c>
      <c r="D26" s="691">
        <v>8.3797447999999997E-2</v>
      </c>
      <c r="E26" s="691">
        <v>0.103145817</v>
      </c>
      <c r="F26" s="691">
        <v>9.7520577999999997E-2</v>
      </c>
      <c r="G26" s="691">
        <v>8.8129470000000001E-2</v>
      </c>
      <c r="H26" s="691">
        <v>0.138822379</v>
      </c>
      <c r="I26" s="691">
        <v>0.11532582500000001</v>
      </c>
      <c r="J26" s="691">
        <v>0.112596034</v>
      </c>
      <c r="K26" s="691">
        <v>9.4359643000000007E-2</v>
      </c>
      <c r="L26" s="691">
        <v>9.3389121000000005E-2</v>
      </c>
      <c r="M26" s="691">
        <v>0.109227912</v>
      </c>
      <c r="N26" s="691">
        <v>9.8492999999999997E-2</v>
      </c>
      <c r="O26" s="691">
        <v>0.152991667</v>
      </c>
      <c r="P26" s="691">
        <v>9.5792741000000001E-2</v>
      </c>
      <c r="Q26" s="691">
        <v>9.8677666999999997E-2</v>
      </c>
      <c r="R26" s="691">
        <v>0.106436633</v>
      </c>
      <c r="S26" s="691">
        <v>0.11520148199999999</v>
      </c>
      <c r="T26" s="691">
        <v>0.10977368699999999</v>
      </c>
      <c r="U26" s="691">
        <v>0.12260478599999999</v>
      </c>
      <c r="V26" s="691">
        <v>0.116889381</v>
      </c>
      <c r="W26" s="691">
        <v>0.105015231</v>
      </c>
      <c r="X26" s="691">
        <v>0.12230234600000001</v>
      </c>
      <c r="Y26" s="691">
        <v>0.12336768400000001</v>
      </c>
      <c r="Z26" s="691">
        <v>0.141478459</v>
      </c>
      <c r="AA26" s="691">
        <v>0.13604313500000001</v>
      </c>
      <c r="AB26" s="691">
        <v>0.108216241</v>
      </c>
      <c r="AC26" s="691">
        <v>0.103679756</v>
      </c>
      <c r="AD26" s="691">
        <v>0.118909696</v>
      </c>
      <c r="AE26" s="691">
        <v>0.11367258700000001</v>
      </c>
      <c r="AF26" s="691">
        <v>0.105723999</v>
      </c>
      <c r="AG26" s="691">
        <v>0.124566758</v>
      </c>
      <c r="AH26" s="691">
        <v>0.10172434</v>
      </c>
      <c r="AI26" s="691">
        <v>0.117616807</v>
      </c>
      <c r="AJ26" s="691">
        <v>0.116574279</v>
      </c>
      <c r="AK26" s="691">
        <v>0.103958593</v>
      </c>
      <c r="AL26" s="691">
        <v>0.18217488500000001</v>
      </c>
      <c r="AM26" s="691">
        <v>0.14311596300000001</v>
      </c>
      <c r="AN26" s="691">
        <v>0.189743408</v>
      </c>
      <c r="AO26" s="691">
        <v>9.9710211000000007E-2</v>
      </c>
      <c r="AP26" s="691">
        <v>9.2813883999999999E-2</v>
      </c>
      <c r="AQ26" s="691">
        <v>0.117269365</v>
      </c>
      <c r="AR26" s="691">
        <v>0.13217477699999999</v>
      </c>
      <c r="AS26" s="691">
        <v>0.106565455</v>
      </c>
      <c r="AT26" s="691">
        <v>0.119538872</v>
      </c>
      <c r="AU26" s="691">
        <v>0.109722158</v>
      </c>
      <c r="AV26" s="691">
        <v>0.105561136</v>
      </c>
      <c r="AW26" s="691">
        <v>0.1245878</v>
      </c>
      <c r="AX26" s="691">
        <v>0.1499627</v>
      </c>
      <c r="AY26" s="692">
        <v>0.13989679999999999</v>
      </c>
      <c r="AZ26" s="692">
        <v>0.1293629</v>
      </c>
      <c r="BA26" s="692">
        <v>0.1052608</v>
      </c>
      <c r="BB26" s="692">
        <v>0.1027675</v>
      </c>
      <c r="BC26" s="692">
        <v>0.13994880000000001</v>
      </c>
      <c r="BD26" s="692">
        <v>0.12492350000000001</v>
      </c>
      <c r="BE26" s="692">
        <v>0.1221898</v>
      </c>
      <c r="BF26" s="692">
        <v>9.4999E-2</v>
      </c>
      <c r="BG26" s="692">
        <v>8.7265099999999998E-2</v>
      </c>
      <c r="BH26" s="692">
        <v>0.1200189</v>
      </c>
      <c r="BI26" s="692">
        <v>0.1097738</v>
      </c>
      <c r="BJ26" s="692">
        <v>0.15016499999999999</v>
      </c>
      <c r="BK26" s="692">
        <v>0.1468747</v>
      </c>
      <c r="BL26" s="692">
        <v>0.13978109999999999</v>
      </c>
      <c r="BM26" s="692">
        <v>0.1090729</v>
      </c>
      <c r="BN26" s="692">
        <v>9.9467299999999995E-2</v>
      </c>
      <c r="BO26" s="692">
        <v>0.13500860000000001</v>
      </c>
      <c r="BP26" s="692">
        <v>0.13274069999999999</v>
      </c>
      <c r="BQ26" s="692">
        <v>0.11491030000000001</v>
      </c>
      <c r="BR26" s="692">
        <v>9.5212699999999997E-2</v>
      </c>
      <c r="BS26" s="692">
        <v>8.6671499999999999E-2</v>
      </c>
      <c r="BT26" s="692">
        <v>0.1163254</v>
      </c>
      <c r="BU26" s="692">
        <v>0.1089229</v>
      </c>
      <c r="BV26" s="692">
        <v>0.16161829999999999</v>
      </c>
    </row>
    <row r="27" spans="1:74" ht="11.15" customHeight="1" x14ac:dyDescent="0.25">
      <c r="A27" s="499" t="s">
        <v>1212</v>
      </c>
      <c r="B27" s="502" t="s">
        <v>1213</v>
      </c>
      <c r="C27" s="691">
        <v>9.3269007080000002</v>
      </c>
      <c r="D27" s="691">
        <v>7.5961999039999997</v>
      </c>
      <c r="E27" s="691">
        <v>8.1397981720000008</v>
      </c>
      <c r="F27" s="691">
        <v>7.331284278</v>
      </c>
      <c r="G27" s="691">
        <v>7.4600296930000001</v>
      </c>
      <c r="H27" s="691">
        <v>8.1978876940000003</v>
      </c>
      <c r="I27" s="691">
        <v>10.316830060999999</v>
      </c>
      <c r="J27" s="691">
        <v>10.754960651999999</v>
      </c>
      <c r="K27" s="691">
        <v>8.5512043930000008</v>
      </c>
      <c r="L27" s="691">
        <v>7.5072147080000002</v>
      </c>
      <c r="M27" s="691">
        <v>7.5776803770000001</v>
      </c>
      <c r="N27" s="691">
        <v>8.5342783759999996</v>
      </c>
      <c r="O27" s="691">
        <v>8.6990114179999996</v>
      </c>
      <c r="P27" s="691">
        <v>7.6493278169999996</v>
      </c>
      <c r="Q27" s="691">
        <v>8.3178903440000003</v>
      </c>
      <c r="R27" s="691">
        <v>7.2253696129999998</v>
      </c>
      <c r="S27" s="691">
        <v>6.9819594069999997</v>
      </c>
      <c r="T27" s="691">
        <v>7.5641903729999997</v>
      </c>
      <c r="U27" s="691">
        <v>10.156262722999999</v>
      </c>
      <c r="V27" s="691">
        <v>8.8880912280000004</v>
      </c>
      <c r="W27" s="691">
        <v>7.0633021879999998</v>
      </c>
      <c r="X27" s="691">
        <v>7.4747347949999998</v>
      </c>
      <c r="Y27" s="691">
        <v>7.3839866589999996</v>
      </c>
      <c r="Z27" s="691">
        <v>8.3048662639999993</v>
      </c>
      <c r="AA27" s="691">
        <v>8.3152842420000006</v>
      </c>
      <c r="AB27" s="691">
        <v>7.6148827189999997</v>
      </c>
      <c r="AC27" s="691">
        <v>7.2774485110000002</v>
      </c>
      <c r="AD27" s="691">
        <v>6.1648286409999997</v>
      </c>
      <c r="AE27" s="691">
        <v>6.4051019379999996</v>
      </c>
      <c r="AF27" s="691">
        <v>7.9419743550000002</v>
      </c>
      <c r="AG27" s="691">
        <v>10.422889163000001</v>
      </c>
      <c r="AH27" s="691">
        <v>9.1136040999999999</v>
      </c>
      <c r="AI27" s="691">
        <v>7.7437862270000002</v>
      </c>
      <c r="AJ27" s="691">
        <v>6.8206126749999996</v>
      </c>
      <c r="AK27" s="691">
        <v>7.0765210290000002</v>
      </c>
      <c r="AL27" s="691">
        <v>8.1277589389999996</v>
      </c>
      <c r="AM27" s="691">
        <v>8.5571228159999997</v>
      </c>
      <c r="AN27" s="691">
        <v>8.1595841250000003</v>
      </c>
      <c r="AO27" s="691">
        <v>7.9237439580000002</v>
      </c>
      <c r="AP27" s="691">
        <v>6.6374654099999999</v>
      </c>
      <c r="AQ27" s="691">
        <v>7.3432724589999996</v>
      </c>
      <c r="AR27" s="691">
        <v>8.8699686070000006</v>
      </c>
      <c r="AS27" s="691">
        <v>9.3085215059999999</v>
      </c>
      <c r="AT27" s="691">
        <v>9.9062299219999996</v>
      </c>
      <c r="AU27" s="691">
        <v>8.3369603110000003</v>
      </c>
      <c r="AV27" s="691">
        <v>7.0442008539999996</v>
      </c>
      <c r="AW27" s="691">
        <v>7.5355489999999996</v>
      </c>
      <c r="AX27" s="691">
        <v>8.4803730000000002</v>
      </c>
      <c r="AY27" s="692">
        <v>8.6046130000000005</v>
      </c>
      <c r="AZ27" s="692">
        <v>7.7616639999999997</v>
      </c>
      <c r="BA27" s="692">
        <v>8.6721489999999992</v>
      </c>
      <c r="BB27" s="692">
        <v>7.6224429999999996</v>
      </c>
      <c r="BC27" s="692">
        <v>8.3774909999999991</v>
      </c>
      <c r="BD27" s="692">
        <v>8.8000749999999996</v>
      </c>
      <c r="BE27" s="692">
        <v>10.064920000000001</v>
      </c>
      <c r="BF27" s="692">
        <v>9.2456340000000008</v>
      </c>
      <c r="BG27" s="692">
        <v>7.7550150000000002</v>
      </c>
      <c r="BH27" s="692">
        <v>7.1983170000000003</v>
      </c>
      <c r="BI27" s="692">
        <v>7.1306139999999996</v>
      </c>
      <c r="BJ27" s="692">
        <v>8.0415080000000003</v>
      </c>
      <c r="BK27" s="692">
        <v>9.3233379999999997</v>
      </c>
      <c r="BL27" s="692">
        <v>7.8771060000000004</v>
      </c>
      <c r="BM27" s="692">
        <v>9.0182099999999998</v>
      </c>
      <c r="BN27" s="692">
        <v>7.4702849999999996</v>
      </c>
      <c r="BO27" s="692">
        <v>8.3545060000000007</v>
      </c>
      <c r="BP27" s="692">
        <v>8.8735420000000005</v>
      </c>
      <c r="BQ27" s="692">
        <v>10.29419</v>
      </c>
      <c r="BR27" s="692">
        <v>9.2720149999999997</v>
      </c>
      <c r="BS27" s="692">
        <v>7.5811489999999999</v>
      </c>
      <c r="BT27" s="692">
        <v>7.0928519999999997</v>
      </c>
      <c r="BU27" s="692">
        <v>7.1071309999999999</v>
      </c>
      <c r="BV27" s="692">
        <v>8.3104040000000001</v>
      </c>
    </row>
    <row r="28" spans="1:74" ht="11.15" customHeight="1" x14ac:dyDescent="0.25">
      <c r="A28" s="499" t="s">
        <v>1214</v>
      </c>
      <c r="B28" s="500" t="s">
        <v>1314</v>
      </c>
      <c r="C28" s="691">
        <v>11.258449079</v>
      </c>
      <c r="D28" s="691">
        <v>9.1210420564000003</v>
      </c>
      <c r="E28" s="691">
        <v>9.5791995775000007</v>
      </c>
      <c r="F28" s="691">
        <v>8.6189798017000001</v>
      </c>
      <c r="G28" s="691">
        <v>8.7155655212000003</v>
      </c>
      <c r="H28" s="691">
        <v>9.4985412311000008</v>
      </c>
      <c r="I28" s="691">
        <v>11.934689172000001</v>
      </c>
      <c r="J28" s="691">
        <v>12.229770029000001</v>
      </c>
      <c r="K28" s="691">
        <v>9.7298300598999994</v>
      </c>
      <c r="L28" s="691">
        <v>9.1595683359999995</v>
      </c>
      <c r="M28" s="691">
        <v>9.4449835068999999</v>
      </c>
      <c r="N28" s="691">
        <v>10.233305992</v>
      </c>
      <c r="O28" s="691">
        <v>10.768920946</v>
      </c>
      <c r="P28" s="691">
        <v>9.4023463436999997</v>
      </c>
      <c r="Q28" s="691">
        <v>9.5220058304999995</v>
      </c>
      <c r="R28" s="691">
        <v>8.3069591622000001</v>
      </c>
      <c r="S28" s="691">
        <v>8.4519827703000008</v>
      </c>
      <c r="T28" s="691">
        <v>9.1470112360000009</v>
      </c>
      <c r="U28" s="691">
        <v>11.888087079</v>
      </c>
      <c r="V28" s="691">
        <v>10.844231766</v>
      </c>
      <c r="W28" s="691">
        <v>8.8335186862999997</v>
      </c>
      <c r="X28" s="691">
        <v>8.6800916159000003</v>
      </c>
      <c r="Y28" s="691">
        <v>9.1016511988000008</v>
      </c>
      <c r="Z28" s="691">
        <v>10.353625502</v>
      </c>
      <c r="AA28" s="691">
        <v>10.070364629</v>
      </c>
      <c r="AB28" s="691">
        <v>9.1573579043999995</v>
      </c>
      <c r="AC28" s="691">
        <v>8.8347158275000002</v>
      </c>
      <c r="AD28" s="691">
        <v>7.9261073476000004</v>
      </c>
      <c r="AE28" s="691">
        <v>7.9231370905</v>
      </c>
      <c r="AF28" s="691">
        <v>9.5072621192</v>
      </c>
      <c r="AG28" s="691">
        <v>11.793253818</v>
      </c>
      <c r="AH28" s="691">
        <v>11.134232346999999</v>
      </c>
      <c r="AI28" s="691">
        <v>9.0210000300999997</v>
      </c>
      <c r="AJ28" s="691">
        <v>8.5769768105999997</v>
      </c>
      <c r="AK28" s="691">
        <v>8.8161017315999999</v>
      </c>
      <c r="AL28" s="691">
        <v>10.198585888</v>
      </c>
      <c r="AM28" s="691">
        <v>10.384141893000001</v>
      </c>
      <c r="AN28" s="691">
        <v>9.7210617911000003</v>
      </c>
      <c r="AO28" s="691">
        <v>9.2783067785999993</v>
      </c>
      <c r="AP28" s="691">
        <v>8.0937148518999997</v>
      </c>
      <c r="AQ28" s="691">
        <v>8.3510787116999996</v>
      </c>
      <c r="AR28" s="691">
        <v>10.500394779000001</v>
      </c>
      <c r="AS28" s="691">
        <v>10.891999009999999</v>
      </c>
      <c r="AT28" s="691">
        <v>11.956321684000001</v>
      </c>
      <c r="AU28" s="691">
        <v>9.5580496305999993</v>
      </c>
      <c r="AV28" s="691">
        <v>8.7047622571000005</v>
      </c>
      <c r="AW28" s="691">
        <v>9.1723079999999992</v>
      </c>
      <c r="AX28" s="691">
        <v>10.171379999999999</v>
      </c>
      <c r="AY28" s="692">
        <v>10.482469999999999</v>
      </c>
      <c r="AZ28" s="692">
        <v>9.1824060000000003</v>
      </c>
      <c r="BA28" s="692">
        <v>9.48428</v>
      </c>
      <c r="BB28" s="692">
        <v>8.5551650000000006</v>
      </c>
      <c r="BC28" s="692">
        <v>8.9315750000000005</v>
      </c>
      <c r="BD28" s="692">
        <v>9.9757770000000008</v>
      </c>
      <c r="BE28" s="692">
        <v>11.456160000000001</v>
      </c>
      <c r="BF28" s="692">
        <v>11.355560000000001</v>
      </c>
      <c r="BG28" s="692">
        <v>9.5328619999999997</v>
      </c>
      <c r="BH28" s="692">
        <v>9.0814789999999999</v>
      </c>
      <c r="BI28" s="692">
        <v>9.1003980000000002</v>
      </c>
      <c r="BJ28" s="692">
        <v>10.325749999999999</v>
      </c>
      <c r="BK28" s="692">
        <v>10.743779999999999</v>
      </c>
      <c r="BL28" s="692">
        <v>9.3229120000000005</v>
      </c>
      <c r="BM28" s="692">
        <v>9.5995699999999999</v>
      </c>
      <c r="BN28" s="692">
        <v>8.6272289999999998</v>
      </c>
      <c r="BO28" s="692">
        <v>8.9995569999999994</v>
      </c>
      <c r="BP28" s="692">
        <v>10.04224</v>
      </c>
      <c r="BQ28" s="692">
        <v>11.52525</v>
      </c>
      <c r="BR28" s="692">
        <v>11.420769999999999</v>
      </c>
      <c r="BS28" s="692">
        <v>9.5839920000000003</v>
      </c>
      <c r="BT28" s="692">
        <v>9.1325439999999993</v>
      </c>
      <c r="BU28" s="692">
        <v>9.1490179999999999</v>
      </c>
      <c r="BV28" s="692">
        <v>10.3886</v>
      </c>
    </row>
    <row r="29" spans="1:74" ht="11.15" customHeight="1" x14ac:dyDescent="0.25">
      <c r="A29" s="493"/>
      <c r="B29" s="131" t="s">
        <v>1315</v>
      </c>
      <c r="C29" s="243"/>
      <c r="D29" s="243"/>
      <c r="E29" s="243"/>
      <c r="F29" s="243"/>
      <c r="G29" s="243"/>
      <c r="H29" s="243"/>
      <c r="I29" s="243"/>
      <c r="J29" s="243"/>
      <c r="K29" s="243"/>
      <c r="L29" s="243"/>
      <c r="M29" s="243"/>
      <c r="N29" s="243"/>
      <c r="O29" s="243"/>
      <c r="P29" s="243"/>
      <c r="Q29" s="243"/>
      <c r="R29" s="243"/>
      <c r="S29" s="243"/>
      <c r="T29" s="243"/>
      <c r="U29" s="243"/>
      <c r="V29" s="243"/>
      <c r="W29" s="243"/>
      <c r="X29" s="243"/>
      <c r="Y29" s="243"/>
      <c r="Z29" s="243"/>
      <c r="AA29" s="243"/>
      <c r="AB29" s="243"/>
      <c r="AC29" s="243"/>
      <c r="AD29" s="243"/>
      <c r="AE29" s="243"/>
      <c r="AF29" s="243"/>
      <c r="AG29" s="243"/>
      <c r="AH29" s="243"/>
      <c r="AI29" s="243"/>
      <c r="AJ29" s="243"/>
      <c r="AK29" s="243"/>
      <c r="AL29" s="243"/>
      <c r="AM29" s="243"/>
      <c r="AN29" s="243"/>
      <c r="AO29" s="243"/>
      <c r="AP29" s="243"/>
      <c r="AQ29" s="243"/>
      <c r="AR29" s="243"/>
      <c r="AS29" s="243"/>
      <c r="AT29" s="243"/>
      <c r="AU29" s="243"/>
      <c r="AV29" s="243"/>
      <c r="AW29" s="243"/>
      <c r="AX29" s="243"/>
      <c r="AY29" s="333"/>
      <c r="AZ29" s="333"/>
      <c r="BA29" s="333"/>
      <c r="BB29" s="333"/>
      <c r="BC29" s="333"/>
      <c r="BD29" s="333"/>
      <c r="BE29" s="333"/>
      <c r="BF29" s="333"/>
      <c r="BG29" s="333"/>
      <c r="BH29" s="333"/>
      <c r="BI29" s="333"/>
      <c r="BJ29" s="333"/>
      <c r="BK29" s="333"/>
      <c r="BL29" s="333"/>
      <c r="BM29" s="333"/>
      <c r="BN29" s="333"/>
      <c r="BO29" s="333"/>
      <c r="BP29" s="333"/>
      <c r="BQ29" s="333"/>
      <c r="BR29" s="333"/>
      <c r="BS29" s="333"/>
      <c r="BT29" s="333"/>
      <c r="BU29" s="333"/>
      <c r="BV29" s="333"/>
    </row>
    <row r="30" spans="1:74" ht="11.15" customHeight="1" x14ac:dyDescent="0.25">
      <c r="A30" s="499" t="s">
        <v>1215</v>
      </c>
      <c r="B30" s="500" t="s">
        <v>83</v>
      </c>
      <c r="C30" s="691">
        <v>3.7171738049999998</v>
      </c>
      <c r="D30" s="691">
        <v>3.3063524470000001</v>
      </c>
      <c r="E30" s="691">
        <v>3.688857906</v>
      </c>
      <c r="F30" s="691">
        <v>3.7722633249999999</v>
      </c>
      <c r="G30" s="691">
        <v>4.0107189160000001</v>
      </c>
      <c r="H30" s="691">
        <v>4.6881039260000001</v>
      </c>
      <c r="I30" s="691">
        <v>6.8053906739999999</v>
      </c>
      <c r="J30" s="691">
        <v>7.1654403220000003</v>
      </c>
      <c r="K30" s="691">
        <v>5.5523413039999996</v>
      </c>
      <c r="L30" s="691">
        <v>4.6901622999999999</v>
      </c>
      <c r="M30" s="691">
        <v>4.0698204259999997</v>
      </c>
      <c r="N30" s="691">
        <v>4.0835915700000003</v>
      </c>
      <c r="O30" s="691">
        <v>4.2043621949999999</v>
      </c>
      <c r="P30" s="691">
        <v>3.9874665899999999</v>
      </c>
      <c r="Q30" s="691">
        <v>3.7444050309999999</v>
      </c>
      <c r="R30" s="691">
        <v>3.2866763959999998</v>
      </c>
      <c r="S30" s="691">
        <v>3.176671539</v>
      </c>
      <c r="T30" s="691">
        <v>4.2076790419999996</v>
      </c>
      <c r="U30" s="691">
        <v>7.1765515669999997</v>
      </c>
      <c r="V30" s="691">
        <v>6.2025141530000001</v>
      </c>
      <c r="W30" s="691">
        <v>4.3962844399999996</v>
      </c>
      <c r="X30" s="691">
        <v>3.7630127670000002</v>
      </c>
      <c r="Y30" s="691">
        <v>3.86022643</v>
      </c>
      <c r="Z30" s="691">
        <v>4.3588084020000002</v>
      </c>
      <c r="AA30" s="691">
        <v>4.3259720970000002</v>
      </c>
      <c r="AB30" s="691">
        <v>4.0040926880000001</v>
      </c>
      <c r="AC30" s="691">
        <v>3.890320419</v>
      </c>
      <c r="AD30" s="691">
        <v>2.8541326069999999</v>
      </c>
      <c r="AE30" s="691">
        <v>3.2596785150000001</v>
      </c>
      <c r="AF30" s="691">
        <v>5.3796860339999997</v>
      </c>
      <c r="AG30" s="691">
        <v>7.9983687750000003</v>
      </c>
      <c r="AH30" s="691">
        <v>7.063430404</v>
      </c>
      <c r="AI30" s="691">
        <v>5.3591588809999999</v>
      </c>
      <c r="AJ30" s="691">
        <v>4.1443655379999997</v>
      </c>
      <c r="AK30" s="691">
        <v>4.2748023929999999</v>
      </c>
      <c r="AL30" s="691">
        <v>4.579847752</v>
      </c>
      <c r="AM30" s="691">
        <v>4.7622914700000001</v>
      </c>
      <c r="AN30" s="691">
        <v>4.1022135989999997</v>
      </c>
      <c r="AO30" s="691">
        <v>3.9790664630000001</v>
      </c>
      <c r="AP30" s="691">
        <v>3.4434936249999999</v>
      </c>
      <c r="AQ30" s="691">
        <v>4.3752387749999997</v>
      </c>
      <c r="AR30" s="691">
        <v>6.3118941470000003</v>
      </c>
      <c r="AS30" s="691">
        <v>6.9183481369999997</v>
      </c>
      <c r="AT30" s="691">
        <v>7.5525557599999997</v>
      </c>
      <c r="AU30" s="691">
        <v>5.23242166</v>
      </c>
      <c r="AV30" s="691">
        <v>5.1848545030000004</v>
      </c>
      <c r="AW30" s="691">
        <v>4.2729439999999999</v>
      </c>
      <c r="AX30" s="691">
        <v>5.5662229999999999</v>
      </c>
      <c r="AY30" s="692">
        <v>5.7332729999999996</v>
      </c>
      <c r="AZ30" s="692">
        <v>4.5679860000000003</v>
      </c>
      <c r="BA30" s="692">
        <v>4.6870219999999998</v>
      </c>
      <c r="BB30" s="692">
        <v>4.0371680000000003</v>
      </c>
      <c r="BC30" s="692">
        <v>4.494872</v>
      </c>
      <c r="BD30" s="692">
        <v>5.8959200000000003</v>
      </c>
      <c r="BE30" s="692">
        <v>7.5666250000000002</v>
      </c>
      <c r="BF30" s="692">
        <v>7.4043539999999997</v>
      </c>
      <c r="BG30" s="692">
        <v>6.3450230000000003</v>
      </c>
      <c r="BH30" s="692">
        <v>5.4268070000000002</v>
      </c>
      <c r="BI30" s="692">
        <v>4.7881340000000003</v>
      </c>
      <c r="BJ30" s="692">
        <v>5.888579</v>
      </c>
      <c r="BK30" s="692">
        <v>5.5427150000000003</v>
      </c>
      <c r="BL30" s="692">
        <v>4.5176689999999997</v>
      </c>
      <c r="BM30" s="692">
        <v>4.1949019999999999</v>
      </c>
      <c r="BN30" s="692">
        <v>4.4675089999999997</v>
      </c>
      <c r="BO30" s="692">
        <v>4.4046070000000004</v>
      </c>
      <c r="BP30" s="692">
        <v>5.8253810000000001</v>
      </c>
      <c r="BQ30" s="692">
        <v>7.2656010000000002</v>
      </c>
      <c r="BR30" s="692">
        <v>7.2304750000000002</v>
      </c>
      <c r="BS30" s="692">
        <v>6.0182640000000003</v>
      </c>
      <c r="BT30" s="692">
        <v>5.2664299999999997</v>
      </c>
      <c r="BU30" s="692">
        <v>4.7398009999999999</v>
      </c>
      <c r="BV30" s="692">
        <v>5.2093109999999996</v>
      </c>
    </row>
    <row r="31" spans="1:74" ht="11.15" customHeight="1" x14ac:dyDescent="0.25">
      <c r="A31" s="499" t="s">
        <v>1216</v>
      </c>
      <c r="B31" s="502" t="s">
        <v>82</v>
      </c>
      <c r="C31" s="691">
        <v>0.24289661700000001</v>
      </c>
      <c r="D31" s="691">
        <v>9.7376819999999992E-3</v>
      </c>
      <c r="E31" s="691">
        <v>0.12035467399999999</v>
      </c>
      <c r="F31" s="691">
        <v>0</v>
      </c>
      <c r="G31" s="691">
        <v>1.6406330000000001E-3</v>
      </c>
      <c r="H31" s="691">
        <v>1.2763309E-2</v>
      </c>
      <c r="I31" s="691">
        <v>0.12514661899999999</v>
      </c>
      <c r="J31" s="691">
        <v>4.1528969999999998E-2</v>
      </c>
      <c r="K31" s="691">
        <v>5.2352208999999997E-2</v>
      </c>
      <c r="L31" s="691">
        <v>2.8067999999999999E-3</v>
      </c>
      <c r="M31" s="691">
        <v>3.0106360000000001E-3</v>
      </c>
      <c r="N31" s="691">
        <v>6.7204091999999993E-2</v>
      </c>
      <c r="O31" s="691">
        <v>0.21217448899999999</v>
      </c>
      <c r="P31" s="691">
        <v>5.5326017999999998E-2</v>
      </c>
      <c r="Q31" s="691">
        <v>6.5540195999999995E-2</v>
      </c>
      <c r="R31" s="691">
        <v>8.8565190000000002E-3</v>
      </c>
      <c r="S31" s="691">
        <v>0</v>
      </c>
      <c r="T31" s="691">
        <v>6.9337999999999995E-4</v>
      </c>
      <c r="U31" s="691">
        <v>4.2948964999999999E-2</v>
      </c>
      <c r="V31" s="691">
        <v>3.6411827000000001E-2</v>
      </c>
      <c r="W31" s="691">
        <v>0</v>
      </c>
      <c r="X31" s="691">
        <v>0</v>
      </c>
      <c r="Y31" s="691">
        <v>0</v>
      </c>
      <c r="Z31" s="691">
        <v>0</v>
      </c>
      <c r="AA31" s="691">
        <v>2.079568E-2</v>
      </c>
      <c r="AB31" s="691">
        <v>2.6068313999999999E-2</v>
      </c>
      <c r="AC31" s="691">
        <v>9.6827539000000004E-2</v>
      </c>
      <c r="AD31" s="691">
        <v>0</v>
      </c>
      <c r="AE31" s="691">
        <v>0</v>
      </c>
      <c r="AF31" s="691">
        <v>0</v>
      </c>
      <c r="AG31" s="691">
        <v>0</v>
      </c>
      <c r="AH31" s="691">
        <v>0</v>
      </c>
      <c r="AI31" s="691">
        <v>0</v>
      </c>
      <c r="AJ31" s="691">
        <v>0</v>
      </c>
      <c r="AK31" s="691">
        <v>0</v>
      </c>
      <c r="AL31" s="691">
        <v>0</v>
      </c>
      <c r="AM31" s="691">
        <v>0</v>
      </c>
      <c r="AN31" s="691">
        <v>0</v>
      </c>
      <c r="AO31" s="691">
        <v>0</v>
      </c>
      <c r="AP31" s="691">
        <v>0</v>
      </c>
      <c r="AQ31" s="691">
        <v>0</v>
      </c>
      <c r="AR31" s="691">
        <v>0</v>
      </c>
      <c r="AS31" s="691">
        <v>0</v>
      </c>
      <c r="AT31" s="691">
        <v>0</v>
      </c>
      <c r="AU31" s="691">
        <v>0</v>
      </c>
      <c r="AV31" s="691">
        <v>0</v>
      </c>
      <c r="AW31" s="691">
        <v>0</v>
      </c>
      <c r="AX31" s="691">
        <v>0</v>
      </c>
      <c r="AY31" s="692">
        <v>0</v>
      </c>
      <c r="AZ31" s="692">
        <v>0</v>
      </c>
      <c r="BA31" s="692">
        <v>0</v>
      </c>
      <c r="BB31" s="692">
        <v>0</v>
      </c>
      <c r="BC31" s="692">
        <v>0</v>
      </c>
      <c r="BD31" s="692">
        <v>0</v>
      </c>
      <c r="BE31" s="692">
        <v>0</v>
      </c>
      <c r="BF31" s="692">
        <v>0</v>
      </c>
      <c r="BG31" s="692">
        <v>0</v>
      </c>
      <c r="BH31" s="692">
        <v>0</v>
      </c>
      <c r="BI31" s="692">
        <v>0</v>
      </c>
      <c r="BJ31" s="692">
        <v>0</v>
      </c>
      <c r="BK31" s="692">
        <v>0</v>
      </c>
      <c r="BL31" s="692">
        <v>0</v>
      </c>
      <c r="BM31" s="692">
        <v>0</v>
      </c>
      <c r="BN31" s="692">
        <v>0</v>
      </c>
      <c r="BO31" s="692">
        <v>0</v>
      </c>
      <c r="BP31" s="692">
        <v>0</v>
      </c>
      <c r="BQ31" s="692">
        <v>0</v>
      </c>
      <c r="BR31" s="692">
        <v>0</v>
      </c>
      <c r="BS31" s="692">
        <v>0</v>
      </c>
      <c r="BT31" s="692">
        <v>0</v>
      </c>
      <c r="BU31" s="692">
        <v>0</v>
      </c>
      <c r="BV31" s="692">
        <v>0</v>
      </c>
    </row>
    <row r="32" spans="1:74" ht="11.15" customHeight="1" x14ac:dyDescent="0.25">
      <c r="A32" s="499" t="s">
        <v>1217</v>
      </c>
      <c r="B32" s="502" t="s">
        <v>85</v>
      </c>
      <c r="C32" s="691">
        <v>4.0296589999999997</v>
      </c>
      <c r="D32" s="691">
        <v>3.3176290000000002</v>
      </c>
      <c r="E32" s="691">
        <v>3.5725760000000002</v>
      </c>
      <c r="F32" s="691">
        <v>2.8647649999999998</v>
      </c>
      <c r="G32" s="691">
        <v>3.4178609999999998</v>
      </c>
      <c r="H32" s="691">
        <v>3.763258</v>
      </c>
      <c r="I32" s="691">
        <v>3.862212</v>
      </c>
      <c r="J32" s="691">
        <v>3.717708</v>
      </c>
      <c r="K32" s="691">
        <v>2.9617640000000001</v>
      </c>
      <c r="L32" s="691">
        <v>3.6389480000000001</v>
      </c>
      <c r="M32" s="691">
        <v>3.7842470000000001</v>
      </c>
      <c r="N32" s="691">
        <v>3.9883839999999999</v>
      </c>
      <c r="O32" s="691">
        <v>4.0311719999999998</v>
      </c>
      <c r="P32" s="691">
        <v>3.6121789999999998</v>
      </c>
      <c r="Q32" s="691">
        <v>2.7963490000000002</v>
      </c>
      <c r="R32" s="691">
        <v>3.1027659999999999</v>
      </c>
      <c r="S32" s="691">
        <v>3.9197679999999999</v>
      </c>
      <c r="T32" s="691">
        <v>3.8089810000000002</v>
      </c>
      <c r="U32" s="691">
        <v>3.922358</v>
      </c>
      <c r="V32" s="691">
        <v>3.9163239999999999</v>
      </c>
      <c r="W32" s="691">
        <v>3.9167399999999999</v>
      </c>
      <c r="X32" s="691">
        <v>3.9579870000000001</v>
      </c>
      <c r="Y32" s="691">
        <v>3.8852630000000001</v>
      </c>
      <c r="Z32" s="691">
        <v>3.9951310000000002</v>
      </c>
      <c r="AA32" s="691">
        <v>4.0071940000000001</v>
      </c>
      <c r="AB32" s="691">
        <v>3.5162409999999999</v>
      </c>
      <c r="AC32" s="691">
        <v>3.1279089999999998</v>
      </c>
      <c r="AD32" s="691">
        <v>3.1975500000000001</v>
      </c>
      <c r="AE32" s="691">
        <v>2.8957039999999998</v>
      </c>
      <c r="AF32" s="691">
        <v>3.1186989999999999</v>
      </c>
      <c r="AG32" s="691">
        <v>3.164209</v>
      </c>
      <c r="AH32" s="691">
        <v>3.1246719999999999</v>
      </c>
      <c r="AI32" s="691">
        <v>2.7108289999999999</v>
      </c>
      <c r="AJ32" s="691">
        <v>3.1341990000000002</v>
      </c>
      <c r="AK32" s="691">
        <v>3.1689349999999998</v>
      </c>
      <c r="AL32" s="691">
        <v>3.263935</v>
      </c>
      <c r="AM32" s="691">
        <v>3.2741229999999999</v>
      </c>
      <c r="AN32" s="691">
        <v>2.9367179999999999</v>
      </c>
      <c r="AO32" s="691">
        <v>3.0706630000000001</v>
      </c>
      <c r="AP32" s="691">
        <v>2.830031</v>
      </c>
      <c r="AQ32" s="691">
        <v>2.475368</v>
      </c>
      <c r="AR32" s="691">
        <v>2.3699210000000002</v>
      </c>
      <c r="AS32" s="691">
        <v>2.4680550000000001</v>
      </c>
      <c r="AT32" s="691">
        <v>2.407</v>
      </c>
      <c r="AU32" s="691">
        <v>2.3418960000000002</v>
      </c>
      <c r="AV32" s="691">
        <v>2.105477</v>
      </c>
      <c r="AW32" s="691">
        <v>2.3517600000000001</v>
      </c>
      <c r="AX32" s="691">
        <v>2.4423699999999999</v>
      </c>
      <c r="AY32" s="692">
        <v>2.30857</v>
      </c>
      <c r="AZ32" s="692">
        <v>2.0851600000000001</v>
      </c>
      <c r="BA32" s="692">
        <v>1.91642</v>
      </c>
      <c r="BB32" s="692">
        <v>2.2341000000000002</v>
      </c>
      <c r="BC32" s="692">
        <v>2.30857</v>
      </c>
      <c r="BD32" s="692">
        <v>2.2341000000000002</v>
      </c>
      <c r="BE32" s="692">
        <v>2.30857</v>
      </c>
      <c r="BF32" s="692">
        <v>2.30857</v>
      </c>
      <c r="BG32" s="692">
        <v>1.8333999999999999</v>
      </c>
      <c r="BH32" s="692">
        <v>2.1943700000000002</v>
      </c>
      <c r="BI32" s="692">
        <v>2.2341000000000002</v>
      </c>
      <c r="BJ32" s="692">
        <v>2.30857</v>
      </c>
      <c r="BK32" s="692">
        <v>2.30857</v>
      </c>
      <c r="BL32" s="692">
        <v>2.0851600000000001</v>
      </c>
      <c r="BM32" s="692">
        <v>2.1125400000000001</v>
      </c>
      <c r="BN32" s="692">
        <v>1.7714700000000001</v>
      </c>
      <c r="BO32" s="692">
        <v>2.30857</v>
      </c>
      <c r="BP32" s="692">
        <v>2.2341000000000002</v>
      </c>
      <c r="BQ32" s="692">
        <v>2.30857</v>
      </c>
      <c r="BR32" s="692">
        <v>2.30857</v>
      </c>
      <c r="BS32" s="692">
        <v>2.2341000000000002</v>
      </c>
      <c r="BT32" s="692">
        <v>2.30857</v>
      </c>
      <c r="BU32" s="692">
        <v>2.2341000000000002</v>
      </c>
      <c r="BV32" s="692">
        <v>2.30857</v>
      </c>
    </row>
    <row r="33" spans="1:74" ht="11.15" customHeight="1" x14ac:dyDescent="0.25">
      <c r="A33" s="499" t="s">
        <v>1218</v>
      </c>
      <c r="B33" s="502" t="s">
        <v>1209</v>
      </c>
      <c r="C33" s="691">
        <v>2.2633759439999999</v>
      </c>
      <c r="D33" s="691">
        <v>2.2386177969999999</v>
      </c>
      <c r="E33" s="691">
        <v>2.6723782809999999</v>
      </c>
      <c r="F33" s="691">
        <v>2.4438542299999999</v>
      </c>
      <c r="G33" s="691">
        <v>2.5812495759999998</v>
      </c>
      <c r="H33" s="691">
        <v>2.4797395510000002</v>
      </c>
      <c r="I33" s="691">
        <v>2.5353012100000001</v>
      </c>
      <c r="J33" s="691">
        <v>2.471020658</v>
      </c>
      <c r="K33" s="691">
        <v>2.2933338509999999</v>
      </c>
      <c r="L33" s="691">
        <v>2.3732849730000001</v>
      </c>
      <c r="M33" s="691">
        <v>2.5598215839999998</v>
      </c>
      <c r="N33" s="691">
        <v>2.6465953450000002</v>
      </c>
      <c r="O33" s="691">
        <v>2.541015754</v>
      </c>
      <c r="P33" s="691">
        <v>2.242034672</v>
      </c>
      <c r="Q33" s="691">
        <v>2.6348551279999999</v>
      </c>
      <c r="R33" s="691">
        <v>2.2957411510000001</v>
      </c>
      <c r="S33" s="691">
        <v>2.5997156320000001</v>
      </c>
      <c r="T33" s="691">
        <v>2.536030679</v>
      </c>
      <c r="U33" s="691">
        <v>2.7123652329999999</v>
      </c>
      <c r="V33" s="691">
        <v>2.669632666</v>
      </c>
      <c r="W33" s="691">
        <v>2.5651962159999999</v>
      </c>
      <c r="X33" s="691">
        <v>2.5093131880000001</v>
      </c>
      <c r="Y33" s="691">
        <v>2.4929213319999999</v>
      </c>
      <c r="Z33" s="691">
        <v>2.7482953750000001</v>
      </c>
      <c r="AA33" s="691">
        <v>2.5383984929999999</v>
      </c>
      <c r="AB33" s="691">
        <v>2.3637195480000002</v>
      </c>
      <c r="AC33" s="691">
        <v>2.5126768030000002</v>
      </c>
      <c r="AD33" s="691">
        <v>2.4584600750000001</v>
      </c>
      <c r="AE33" s="691">
        <v>2.5740743909999999</v>
      </c>
      <c r="AF33" s="691">
        <v>2.4206127940000002</v>
      </c>
      <c r="AG33" s="691">
        <v>2.5416630809999998</v>
      </c>
      <c r="AH33" s="691">
        <v>2.493076233</v>
      </c>
      <c r="AI33" s="691">
        <v>2.3698172290000001</v>
      </c>
      <c r="AJ33" s="691">
        <v>2.3814373760000001</v>
      </c>
      <c r="AK33" s="691">
        <v>2.3517225150000001</v>
      </c>
      <c r="AL33" s="691">
        <v>2.4744136349999999</v>
      </c>
      <c r="AM33" s="691">
        <v>2.4982169930000002</v>
      </c>
      <c r="AN33" s="691">
        <v>2.0369272139999999</v>
      </c>
      <c r="AO33" s="691">
        <v>2.4143329339999999</v>
      </c>
      <c r="AP33" s="691">
        <v>2.2574562189999998</v>
      </c>
      <c r="AQ33" s="691">
        <v>2.291163901</v>
      </c>
      <c r="AR33" s="691">
        <v>2.2602115359999999</v>
      </c>
      <c r="AS33" s="691">
        <v>2.3549749759999998</v>
      </c>
      <c r="AT33" s="691">
        <v>2.354873225</v>
      </c>
      <c r="AU33" s="691">
        <v>2.2134980180000001</v>
      </c>
      <c r="AV33" s="691">
        <v>2.302402592</v>
      </c>
      <c r="AW33" s="691">
        <v>2.4455710000000002</v>
      </c>
      <c r="AX33" s="691">
        <v>2.5231210000000002</v>
      </c>
      <c r="AY33" s="692">
        <v>2.3771840000000002</v>
      </c>
      <c r="AZ33" s="692">
        <v>2.1286480000000001</v>
      </c>
      <c r="BA33" s="692">
        <v>2.4551750000000001</v>
      </c>
      <c r="BB33" s="692">
        <v>2.2570929999999998</v>
      </c>
      <c r="BC33" s="692">
        <v>2.3730319999999998</v>
      </c>
      <c r="BD33" s="692">
        <v>2.3013880000000002</v>
      </c>
      <c r="BE33" s="692">
        <v>2.395651</v>
      </c>
      <c r="BF33" s="692">
        <v>2.3318599999999998</v>
      </c>
      <c r="BG33" s="692">
        <v>2.1756790000000001</v>
      </c>
      <c r="BH33" s="692">
        <v>2.216987</v>
      </c>
      <c r="BI33" s="692">
        <v>2.3738700000000001</v>
      </c>
      <c r="BJ33" s="692">
        <v>2.458853</v>
      </c>
      <c r="BK33" s="692">
        <v>2.4862410000000001</v>
      </c>
      <c r="BL33" s="692">
        <v>2.2342520000000001</v>
      </c>
      <c r="BM33" s="692">
        <v>2.585267</v>
      </c>
      <c r="BN33" s="692">
        <v>2.3799950000000001</v>
      </c>
      <c r="BO33" s="692">
        <v>2.5083090000000001</v>
      </c>
      <c r="BP33" s="692">
        <v>2.436382</v>
      </c>
      <c r="BQ33" s="692">
        <v>2.5400239999999998</v>
      </c>
      <c r="BR33" s="692">
        <v>2.4746250000000001</v>
      </c>
      <c r="BS33" s="692">
        <v>2.3106650000000002</v>
      </c>
      <c r="BT33" s="692">
        <v>2.3568039999999999</v>
      </c>
      <c r="BU33" s="692">
        <v>2.52834</v>
      </c>
      <c r="BV33" s="692">
        <v>2.620314</v>
      </c>
    </row>
    <row r="34" spans="1:74" ht="11.15" customHeight="1" x14ac:dyDescent="0.25">
      <c r="A34" s="499" t="s">
        <v>1219</v>
      </c>
      <c r="B34" s="502" t="s">
        <v>1312</v>
      </c>
      <c r="C34" s="691">
        <v>0.59971467899999997</v>
      </c>
      <c r="D34" s="691">
        <v>0.56495740100000003</v>
      </c>
      <c r="E34" s="691">
        <v>0.46898621499999998</v>
      </c>
      <c r="F34" s="691">
        <v>0.52702901599999996</v>
      </c>
      <c r="G34" s="691">
        <v>0.49122581799999998</v>
      </c>
      <c r="H34" s="691">
        <v>0.42455236200000002</v>
      </c>
      <c r="I34" s="691">
        <v>0.43086473199999997</v>
      </c>
      <c r="J34" s="691">
        <v>0.42956484</v>
      </c>
      <c r="K34" s="691">
        <v>0.42624578499999999</v>
      </c>
      <c r="L34" s="691">
        <v>0.55496000000000001</v>
      </c>
      <c r="M34" s="691">
        <v>0.552177955</v>
      </c>
      <c r="N34" s="691">
        <v>0.55996437700000001</v>
      </c>
      <c r="O34" s="691">
        <v>0.61858933800000004</v>
      </c>
      <c r="P34" s="691">
        <v>0.56649201699999996</v>
      </c>
      <c r="Q34" s="691">
        <v>0.63154422300000002</v>
      </c>
      <c r="R34" s="691">
        <v>0.572375101</v>
      </c>
      <c r="S34" s="691">
        <v>0.47657223900000001</v>
      </c>
      <c r="T34" s="691">
        <v>0.51815586499999999</v>
      </c>
      <c r="U34" s="691">
        <v>0.44554561500000001</v>
      </c>
      <c r="V34" s="691">
        <v>0.45733439599999998</v>
      </c>
      <c r="W34" s="691">
        <v>0.46364782199999999</v>
      </c>
      <c r="X34" s="691">
        <v>0.56975654499999995</v>
      </c>
      <c r="Y34" s="691">
        <v>0.55105126999999998</v>
      </c>
      <c r="Z34" s="691">
        <v>0.64736818799999996</v>
      </c>
      <c r="AA34" s="691">
        <v>0.55604105400000003</v>
      </c>
      <c r="AB34" s="691">
        <v>0.568946269</v>
      </c>
      <c r="AC34" s="691">
        <v>0.675254197</v>
      </c>
      <c r="AD34" s="691">
        <v>0.64904775999999997</v>
      </c>
      <c r="AE34" s="691">
        <v>0.55314084500000005</v>
      </c>
      <c r="AF34" s="691">
        <v>0.46401141800000001</v>
      </c>
      <c r="AG34" s="691">
        <v>0.49904348199999998</v>
      </c>
      <c r="AH34" s="691">
        <v>0.46676637100000001</v>
      </c>
      <c r="AI34" s="691">
        <v>0.55559442400000003</v>
      </c>
      <c r="AJ34" s="691">
        <v>0.56890435399999995</v>
      </c>
      <c r="AK34" s="691">
        <v>0.74342156299999995</v>
      </c>
      <c r="AL34" s="691">
        <v>0.63309783200000003</v>
      </c>
      <c r="AM34" s="691">
        <v>0.51079416200000005</v>
      </c>
      <c r="AN34" s="691">
        <v>0.56011667700000001</v>
      </c>
      <c r="AO34" s="691">
        <v>0.76297359499999995</v>
      </c>
      <c r="AP34" s="691">
        <v>0.60929615800000003</v>
      </c>
      <c r="AQ34" s="691">
        <v>0.59052782500000001</v>
      </c>
      <c r="AR34" s="691">
        <v>0.59810476300000004</v>
      </c>
      <c r="AS34" s="691">
        <v>0.49254725900000002</v>
      </c>
      <c r="AT34" s="691">
        <v>0.489145043</v>
      </c>
      <c r="AU34" s="691">
        <v>0.58083179200000001</v>
      </c>
      <c r="AV34" s="691">
        <v>0.58677037700000001</v>
      </c>
      <c r="AW34" s="691">
        <v>0.82178269999999998</v>
      </c>
      <c r="AX34" s="691">
        <v>0.70128040000000003</v>
      </c>
      <c r="AY34" s="692">
        <v>0.56522380000000005</v>
      </c>
      <c r="AZ34" s="692">
        <v>0.5916901</v>
      </c>
      <c r="BA34" s="692">
        <v>0.83734220000000004</v>
      </c>
      <c r="BB34" s="692">
        <v>0.67506239999999995</v>
      </c>
      <c r="BC34" s="692">
        <v>0.63445180000000001</v>
      </c>
      <c r="BD34" s="692">
        <v>0.6570899</v>
      </c>
      <c r="BE34" s="692">
        <v>0.53550759999999997</v>
      </c>
      <c r="BF34" s="692">
        <v>0.52998710000000004</v>
      </c>
      <c r="BG34" s="692">
        <v>0.62330839999999998</v>
      </c>
      <c r="BH34" s="692">
        <v>0.61172879999999996</v>
      </c>
      <c r="BI34" s="692">
        <v>0.87046469999999998</v>
      </c>
      <c r="BJ34" s="692">
        <v>0.74800999999999995</v>
      </c>
      <c r="BK34" s="692">
        <v>0.5875051</v>
      </c>
      <c r="BL34" s="692">
        <v>0.68390399999999996</v>
      </c>
      <c r="BM34" s="692">
        <v>0.93753699999999995</v>
      </c>
      <c r="BN34" s="692">
        <v>0.93726350000000003</v>
      </c>
      <c r="BO34" s="692">
        <v>0.83625119999999997</v>
      </c>
      <c r="BP34" s="692">
        <v>0.69954749999999999</v>
      </c>
      <c r="BQ34" s="692">
        <v>0.6593736</v>
      </c>
      <c r="BR34" s="692">
        <v>0.69715039999999995</v>
      </c>
      <c r="BS34" s="692">
        <v>0.72577599999999998</v>
      </c>
      <c r="BT34" s="692">
        <v>0.73978480000000002</v>
      </c>
      <c r="BU34" s="692">
        <v>0.91534219999999999</v>
      </c>
      <c r="BV34" s="692">
        <v>1.1557729999999999</v>
      </c>
    </row>
    <row r="35" spans="1:74" ht="11.15" customHeight="1" x14ac:dyDescent="0.25">
      <c r="A35" s="499" t="s">
        <v>1220</v>
      </c>
      <c r="B35" s="500" t="s">
        <v>1313</v>
      </c>
      <c r="C35" s="691">
        <v>1.4075142469999999</v>
      </c>
      <c r="D35" s="691">
        <v>4.5483309E-2</v>
      </c>
      <c r="E35" s="691">
        <v>3.7333226999999997E-2</v>
      </c>
      <c r="F35" s="691">
        <v>4.9897672999999997E-2</v>
      </c>
      <c r="G35" s="691">
        <v>6.4839989000000001E-2</v>
      </c>
      <c r="H35" s="691">
        <v>2.7684779999999999E-2</v>
      </c>
      <c r="I35" s="691">
        <v>4.3189312000000001E-2</v>
      </c>
      <c r="J35" s="691">
        <v>6.3242337999999995E-2</v>
      </c>
      <c r="K35" s="691">
        <v>2.5799375999999999E-2</v>
      </c>
      <c r="L35" s="691">
        <v>2.6768594999999999E-2</v>
      </c>
      <c r="M35" s="691">
        <v>4.3492146000000002E-2</v>
      </c>
      <c r="N35" s="691">
        <v>3.3764875999999999E-2</v>
      </c>
      <c r="O35" s="691">
        <v>0.383799689</v>
      </c>
      <c r="P35" s="691">
        <v>0.11114611100000001</v>
      </c>
      <c r="Q35" s="691">
        <v>1.7319477E-2</v>
      </c>
      <c r="R35" s="691">
        <v>-2.8059040000000001E-3</v>
      </c>
      <c r="S35" s="691">
        <v>4.5998155999999998E-2</v>
      </c>
      <c r="T35" s="691">
        <v>4.3071423999999997E-2</v>
      </c>
      <c r="U35" s="691">
        <v>6.2411135999999999E-2</v>
      </c>
      <c r="V35" s="691">
        <v>4.1215344000000001E-2</v>
      </c>
      <c r="W35" s="691">
        <v>4.3998270999999999E-2</v>
      </c>
      <c r="X35" s="691">
        <v>4.0158036000000001E-2</v>
      </c>
      <c r="Y35" s="691">
        <v>3.8099938999999999E-2</v>
      </c>
      <c r="Z35" s="691">
        <v>8.0465094000000001E-2</v>
      </c>
      <c r="AA35" s="691">
        <v>7.9098932999999996E-2</v>
      </c>
      <c r="AB35" s="691">
        <v>6.9025095999999994E-2</v>
      </c>
      <c r="AC35" s="691">
        <v>7.2007570000000007E-2</v>
      </c>
      <c r="AD35" s="691">
        <v>5.6986938000000001E-2</v>
      </c>
      <c r="AE35" s="691">
        <v>7.3385586000000003E-2</v>
      </c>
      <c r="AF35" s="691">
        <v>4.0627436000000003E-2</v>
      </c>
      <c r="AG35" s="691">
        <v>5.7498475E-2</v>
      </c>
      <c r="AH35" s="691">
        <v>4.7226678000000001E-2</v>
      </c>
      <c r="AI35" s="691">
        <v>5.2539475000000002E-2</v>
      </c>
      <c r="AJ35" s="691">
        <v>5.4941416999999999E-2</v>
      </c>
      <c r="AK35" s="691">
        <v>5.2636744999999999E-2</v>
      </c>
      <c r="AL35" s="691">
        <v>9.4480037000000003E-2</v>
      </c>
      <c r="AM35" s="691">
        <v>0.16161562800000001</v>
      </c>
      <c r="AN35" s="691">
        <v>0.34823922899999998</v>
      </c>
      <c r="AO35" s="691">
        <v>5.4886721999999999E-2</v>
      </c>
      <c r="AP35" s="691">
        <v>5.8234660000000001E-2</v>
      </c>
      <c r="AQ35" s="691">
        <v>4.1034057999999998E-2</v>
      </c>
      <c r="AR35" s="691">
        <v>7.7570218999999996E-2</v>
      </c>
      <c r="AS35" s="691">
        <v>6.5853256999999998E-2</v>
      </c>
      <c r="AT35" s="691">
        <v>0.215271932</v>
      </c>
      <c r="AU35" s="691">
        <v>0.140803976</v>
      </c>
      <c r="AV35" s="691">
        <v>2.9811244000000001E-2</v>
      </c>
      <c r="AW35" s="691">
        <v>3.2567600000000002E-2</v>
      </c>
      <c r="AX35" s="691">
        <v>7.6061100000000006E-2</v>
      </c>
      <c r="AY35" s="692">
        <v>0.20249320000000001</v>
      </c>
      <c r="AZ35" s="692">
        <v>0.15467120000000001</v>
      </c>
      <c r="BA35" s="692">
        <v>5.5418599999999998E-2</v>
      </c>
      <c r="BB35" s="692">
        <v>4.2636899999999998E-2</v>
      </c>
      <c r="BC35" s="692">
        <v>5.1111400000000001E-2</v>
      </c>
      <c r="BD35" s="692">
        <v>5.2558500000000001E-2</v>
      </c>
      <c r="BE35" s="692">
        <v>6.0065500000000001E-2</v>
      </c>
      <c r="BF35" s="692">
        <v>0.1016113</v>
      </c>
      <c r="BG35" s="692">
        <v>8.80769E-2</v>
      </c>
      <c r="BH35" s="692">
        <v>4.4633300000000001E-2</v>
      </c>
      <c r="BI35" s="692">
        <v>3.71878E-2</v>
      </c>
      <c r="BJ35" s="692">
        <v>8.1757800000000005E-2</v>
      </c>
      <c r="BK35" s="692">
        <v>0.1425332</v>
      </c>
      <c r="BL35" s="692">
        <v>0.18186920000000001</v>
      </c>
      <c r="BM35" s="692">
        <v>5.7530299999999999E-2</v>
      </c>
      <c r="BN35" s="692">
        <v>4.5210199999999999E-2</v>
      </c>
      <c r="BO35" s="692">
        <v>5.64022E-2</v>
      </c>
      <c r="BP35" s="692">
        <v>6.4247100000000001E-2</v>
      </c>
      <c r="BQ35" s="692">
        <v>5.9915599999999999E-2</v>
      </c>
      <c r="BR35" s="692">
        <v>0.1265413</v>
      </c>
      <c r="BS35" s="692">
        <v>9.9509399999999998E-2</v>
      </c>
      <c r="BT35" s="692">
        <v>4.2364800000000001E-2</v>
      </c>
      <c r="BU35" s="692">
        <v>3.9299800000000003E-2</v>
      </c>
      <c r="BV35" s="692">
        <v>7.9330200000000003E-2</v>
      </c>
    </row>
    <row r="36" spans="1:74" ht="11.15" customHeight="1" x14ac:dyDescent="0.25">
      <c r="A36" s="499" t="s">
        <v>1221</v>
      </c>
      <c r="B36" s="502" t="s">
        <v>1213</v>
      </c>
      <c r="C36" s="691">
        <v>12.260334292</v>
      </c>
      <c r="D36" s="691">
        <v>9.4827776359999998</v>
      </c>
      <c r="E36" s="691">
        <v>10.560486302999999</v>
      </c>
      <c r="F36" s="691">
        <v>9.6578092439999992</v>
      </c>
      <c r="G36" s="691">
        <v>10.567535932</v>
      </c>
      <c r="H36" s="691">
        <v>11.396101928</v>
      </c>
      <c r="I36" s="691">
        <v>13.802104547000001</v>
      </c>
      <c r="J36" s="691">
        <v>13.888505128</v>
      </c>
      <c r="K36" s="691">
        <v>11.311836525</v>
      </c>
      <c r="L36" s="691">
        <v>11.286930668</v>
      </c>
      <c r="M36" s="691">
        <v>11.012569747000001</v>
      </c>
      <c r="N36" s="691">
        <v>11.379504259999999</v>
      </c>
      <c r="O36" s="691">
        <v>11.991113465</v>
      </c>
      <c r="P36" s="691">
        <v>10.574644407999999</v>
      </c>
      <c r="Q36" s="691">
        <v>9.8900130550000007</v>
      </c>
      <c r="R36" s="691">
        <v>9.2636092629999993</v>
      </c>
      <c r="S36" s="691">
        <v>10.218725566</v>
      </c>
      <c r="T36" s="691">
        <v>11.11461139</v>
      </c>
      <c r="U36" s="691">
        <v>14.362180516</v>
      </c>
      <c r="V36" s="691">
        <v>13.323432386</v>
      </c>
      <c r="W36" s="691">
        <v>11.385866749</v>
      </c>
      <c r="X36" s="691">
        <v>10.840227536</v>
      </c>
      <c r="Y36" s="691">
        <v>10.827561971</v>
      </c>
      <c r="Z36" s="691">
        <v>11.830068059</v>
      </c>
      <c r="AA36" s="691">
        <v>11.527500257</v>
      </c>
      <c r="AB36" s="691">
        <v>10.548092915</v>
      </c>
      <c r="AC36" s="691">
        <v>10.374995527999999</v>
      </c>
      <c r="AD36" s="691">
        <v>9.2161773799999995</v>
      </c>
      <c r="AE36" s="691">
        <v>9.3559833369999996</v>
      </c>
      <c r="AF36" s="691">
        <v>11.423636682</v>
      </c>
      <c r="AG36" s="691">
        <v>14.260782813000001</v>
      </c>
      <c r="AH36" s="691">
        <v>13.195171686</v>
      </c>
      <c r="AI36" s="691">
        <v>11.047939009</v>
      </c>
      <c r="AJ36" s="691">
        <v>10.283847685</v>
      </c>
      <c r="AK36" s="691">
        <v>10.591518216000001</v>
      </c>
      <c r="AL36" s="691">
        <v>11.045774256</v>
      </c>
      <c r="AM36" s="691">
        <v>11.207041253</v>
      </c>
      <c r="AN36" s="691">
        <v>9.9842147190000006</v>
      </c>
      <c r="AO36" s="691">
        <v>10.281922714</v>
      </c>
      <c r="AP36" s="691">
        <v>9.1985116619999996</v>
      </c>
      <c r="AQ36" s="691">
        <v>9.773332559</v>
      </c>
      <c r="AR36" s="691">
        <v>11.617701665</v>
      </c>
      <c r="AS36" s="691">
        <v>12.299778629</v>
      </c>
      <c r="AT36" s="691">
        <v>13.01884596</v>
      </c>
      <c r="AU36" s="691">
        <v>10.509451446</v>
      </c>
      <c r="AV36" s="691">
        <v>10.209315716000001</v>
      </c>
      <c r="AW36" s="691">
        <v>9.9246250000000007</v>
      </c>
      <c r="AX36" s="691">
        <v>11.309060000000001</v>
      </c>
      <c r="AY36" s="692">
        <v>11.18674</v>
      </c>
      <c r="AZ36" s="692">
        <v>9.5281549999999999</v>
      </c>
      <c r="BA36" s="692">
        <v>9.9513789999999993</v>
      </c>
      <c r="BB36" s="692">
        <v>9.2460599999999999</v>
      </c>
      <c r="BC36" s="692">
        <v>9.8620380000000001</v>
      </c>
      <c r="BD36" s="692">
        <v>11.14106</v>
      </c>
      <c r="BE36" s="692">
        <v>12.86642</v>
      </c>
      <c r="BF36" s="692">
        <v>12.67638</v>
      </c>
      <c r="BG36" s="692">
        <v>11.06549</v>
      </c>
      <c r="BH36" s="692">
        <v>10.494529999999999</v>
      </c>
      <c r="BI36" s="692">
        <v>10.30376</v>
      </c>
      <c r="BJ36" s="692">
        <v>11.48577</v>
      </c>
      <c r="BK36" s="692">
        <v>11.06756</v>
      </c>
      <c r="BL36" s="692">
        <v>9.7028540000000003</v>
      </c>
      <c r="BM36" s="692">
        <v>9.8877760000000006</v>
      </c>
      <c r="BN36" s="692">
        <v>9.6014470000000003</v>
      </c>
      <c r="BO36" s="692">
        <v>10.114140000000001</v>
      </c>
      <c r="BP36" s="692">
        <v>11.25966</v>
      </c>
      <c r="BQ36" s="692">
        <v>12.83348</v>
      </c>
      <c r="BR36" s="692">
        <v>12.83736</v>
      </c>
      <c r="BS36" s="692">
        <v>11.388310000000001</v>
      </c>
      <c r="BT36" s="692">
        <v>10.713950000000001</v>
      </c>
      <c r="BU36" s="692">
        <v>10.45688</v>
      </c>
      <c r="BV36" s="692">
        <v>11.3733</v>
      </c>
    </row>
    <row r="37" spans="1:74" ht="11.15" customHeight="1" x14ac:dyDescent="0.25">
      <c r="A37" s="499" t="s">
        <v>1222</v>
      </c>
      <c r="B37" s="500" t="s">
        <v>1314</v>
      </c>
      <c r="C37" s="691">
        <v>13.966116816</v>
      </c>
      <c r="D37" s="691">
        <v>11.609173638</v>
      </c>
      <c r="E37" s="691">
        <v>12.353857647</v>
      </c>
      <c r="F37" s="691">
        <v>11.221152893999999</v>
      </c>
      <c r="G37" s="691">
        <v>11.713106703999999</v>
      </c>
      <c r="H37" s="691">
        <v>12.988212112999999</v>
      </c>
      <c r="I37" s="691">
        <v>15.876700349</v>
      </c>
      <c r="J37" s="691">
        <v>16.156685634999999</v>
      </c>
      <c r="K37" s="691">
        <v>13.285536919</v>
      </c>
      <c r="L37" s="691">
        <v>11.991113571</v>
      </c>
      <c r="M37" s="691">
        <v>11.98598812</v>
      </c>
      <c r="N37" s="691">
        <v>12.854908172</v>
      </c>
      <c r="O37" s="691">
        <v>13.540335854</v>
      </c>
      <c r="P37" s="691">
        <v>11.877677798000001</v>
      </c>
      <c r="Q37" s="691">
        <v>12.262781199999999</v>
      </c>
      <c r="R37" s="691">
        <v>10.712045429</v>
      </c>
      <c r="S37" s="691">
        <v>11.160597387999999</v>
      </c>
      <c r="T37" s="691">
        <v>12.516947402</v>
      </c>
      <c r="U37" s="691">
        <v>16.042442564000002</v>
      </c>
      <c r="V37" s="691">
        <v>14.573933232</v>
      </c>
      <c r="W37" s="691">
        <v>12.190236412999999</v>
      </c>
      <c r="X37" s="691">
        <v>11.386489687999999</v>
      </c>
      <c r="Y37" s="691">
        <v>11.571480352</v>
      </c>
      <c r="Z37" s="691">
        <v>12.847841904999999</v>
      </c>
      <c r="AA37" s="691">
        <v>12.686242344</v>
      </c>
      <c r="AB37" s="691">
        <v>11.659675622</v>
      </c>
      <c r="AC37" s="691">
        <v>11.156625504000001</v>
      </c>
      <c r="AD37" s="691">
        <v>9.8896833631999996</v>
      </c>
      <c r="AE37" s="691">
        <v>10.272798221</v>
      </c>
      <c r="AF37" s="691">
        <v>12.438595164000001</v>
      </c>
      <c r="AG37" s="691">
        <v>15.755890886</v>
      </c>
      <c r="AH37" s="691">
        <v>14.693643977000001</v>
      </c>
      <c r="AI37" s="691">
        <v>11.948567363</v>
      </c>
      <c r="AJ37" s="691">
        <v>11.018781784</v>
      </c>
      <c r="AK37" s="691">
        <v>11.06699332</v>
      </c>
      <c r="AL37" s="691">
        <v>12.568377184999999</v>
      </c>
      <c r="AM37" s="691">
        <v>12.858931590999999</v>
      </c>
      <c r="AN37" s="691">
        <v>12.114688267</v>
      </c>
      <c r="AO37" s="691">
        <v>11.636242432</v>
      </c>
      <c r="AP37" s="691">
        <v>10.288172682000001</v>
      </c>
      <c r="AQ37" s="691">
        <v>10.917895088</v>
      </c>
      <c r="AR37" s="691">
        <v>13.469177833</v>
      </c>
      <c r="AS37" s="691">
        <v>14.782534616</v>
      </c>
      <c r="AT37" s="691">
        <v>15.502367178</v>
      </c>
      <c r="AU37" s="691">
        <v>12.500263929999999</v>
      </c>
      <c r="AV37" s="691">
        <v>11.352283393</v>
      </c>
      <c r="AW37" s="691">
        <v>11.842359999999999</v>
      </c>
      <c r="AX37" s="691">
        <v>13.204940000000001</v>
      </c>
      <c r="AY37" s="692">
        <v>12.77473</v>
      </c>
      <c r="AZ37" s="692">
        <v>11.674630000000001</v>
      </c>
      <c r="BA37" s="692">
        <v>11.89071</v>
      </c>
      <c r="BB37" s="692">
        <v>10.921189999999999</v>
      </c>
      <c r="BC37" s="692">
        <v>11.54466</v>
      </c>
      <c r="BD37" s="692">
        <v>13.41905</v>
      </c>
      <c r="BE37" s="692">
        <v>15.572710000000001</v>
      </c>
      <c r="BF37" s="692">
        <v>15.024789999999999</v>
      </c>
      <c r="BG37" s="692">
        <v>12.495329999999999</v>
      </c>
      <c r="BH37" s="692">
        <v>11.75784</v>
      </c>
      <c r="BI37" s="692">
        <v>11.882009999999999</v>
      </c>
      <c r="BJ37" s="692">
        <v>13.078139999999999</v>
      </c>
      <c r="BK37" s="692">
        <v>13.1721</v>
      </c>
      <c r="BL37" s="692">
        <v>11.87321</v>
      </c>
      <c r="BM37" s="692">
        <v>12.07485</v>
      </c>
      <c r="BN37" s="692">
        <v>11.072050000000001</v>
      </c>
      <c r="BO37" s="692">
        <v>11.689629999999999</v>
      </c>
      <c r="BP37" s="692">
        <v>13.575189999999999</v>
      </c>
      <c r="BQ37" s="692">
        <v>15.732469999999999</v>
      </c>
      <c r="BR37" s="692">
        <v>15.172090000000001</v>
      </c>
      <c r="BS37" s="692">
        <v>12.61172</v>
      </c>
      <c r="BT37" s="692">
        <v>11.86462</v>
      </c>
      <c r="BU37" s="692">
        <v>11.984260000000001</v>
      </c>
      <c r="BV37" s="692">
        <v>13.194129999999999</v>
      </c>
    </row>
    <row r="38" spans="1:74" ht="11.15" customHeight="1" x14ac:dyDescent="0.25">
      <c r="A38" s="493"/>
      <c r="B38" s="131" t="s">
        <v>1316</v>
      </c>
      <c r="C38" s="243"/>
      <c r="D38" s="243"/>
      <c r="E38" s="243"/>
      <c r="F38" s="243"/>
      <c r="G38" s="243"/>
      <c r="H38" s="243"/>
      <c r="I38" s="243"/>
      <c r="J38" s="243"/>
      <c r="K38" s="243"/>
      <c r="L38" s="243"/>
      <c r="M38" s="243"/>
      <c r="N38" s="243"/>
      <c r="O38" s="243"/>
      <c r="P38" s="243"/>
      <c r="Q38" s="243"/>
      <c r="R38" s="243"/>
      <c r="S38" s="243"/>
      <c r="T38" s="243"/>
      <c r="U38" s="243"/>
      <c r="V38" s="243"/>
      <c r="W38" s="243"/>
      <c r="X38" s="243"/>
      <c r="Y38" s="243"/>
      <c r="Z38" s="243"/>
      <c r="AA38" s="243"/>
      <c r="AB38" s="243"/>
      <c r="AC38" s="243"/>
      <c r="AD38" s="243"/>
      <c r="AE38" s="243"/>
      <c r="AF38" s="243"/>
      <c r="AG38" s="243"/>
      <c r="AH38" s="243"/>
      <c r="AI38" s="243"/>
      <c r="AJ38" s="243"/>
      <c r="AK38" s="243"/>
      <c r="AL38" s="243"/>
      <c r="AM38" s="243"/>
      <c r="AN38" s="243"/>
      <c r="AO38" s="243"/>
      <c r="AP38" s="243"/>
      <c r="AQ38" s="243"/>
      <c r="AR38" s="243"/>
      <c r="AS38" s="243"/>
      <c r="AT38" s="243"/>
      <c r="AU38" s="243"/>
      <c r="AV38" s="243"/>
      <c r="AW38" s="243"/>
      <c r="AX38" s="243"/>
      <c r="AY38" s="333"/>
      <c r="AZ38" s="333"/>
      <c r="BA38" s="333"/>
      <c r="BB38" s="333"/>
      <c r="BC38" s="333"/>
      <c r="BD38" s="333"/>
      <c r="BE38" s="333"/>
      <c r="BF38" s="333"/>
      <c r="BG38" s="333"/>
      <c r="BH38" s="333"/>
      <c r="BI38" s="333"/>
      <c r="BJ38" s="333"/>
      <c r="BK38" s="333"/>
      <c r="BL38" s="333"/>
      <c r="BM38" s="333"/>
      <c r="BN38" s="333"/>
      <c r="BO38" s="333"/>
      <c r="BP38" s="333"/>
      <c r="BQ38" s="333"/>
      <c r="BR38" s="333"/>
      <c r="BS38" s="333"/>
      <c r="BT38" s="333"/>
      <c r="BU38" s="333"/>
      <c r="BV38" s="333"/>
    </row>
    <row r="39" spans="1:74" ht="11.15" customHeight="1" x14ac:dyDescent="0.25">
      <c r="A39" s="499" t="s">
        <v>1223</v>
      </c>
      <c r="B39" s="500" t="s">
        <v>83</v>
      </c>
      <c r="C39" s="691">
        <v>17.856907496000002</v>
      </c>
      <c r="D39" s="691">
        <v>18.007398051999999</v>
      </c>
      <c r="E39" s="691">
        <v>19.835081129999999</v>
      </c>
      <c r="F39" s="691">
        <v>16.618383300000001</v>
      </c>
      <c r="G39" s="691">
        <v>18.296445446</v>
      </c>
      <c r="H39" s="691">
        <v>21.798990437</v>
      </c>
      <c r="I39" s="691">
        <v>26.397471823</v>
      </c>
      <c r="J39" s="691">
        <v>27.688134263999999</v>
      </c>
      <c r="K39" s="691">
        <v>24.651835641000002</v>
      </c>
      <c r="L39" s="691">
        <v>20.38082872</v>
      </c>
      <c r="M39" s="691">
        <v>19.499185719</v>
      </c>
      <c r="N39" s="691">
        <v>21.277946833000001</v>
      </c>
      <c r="O39" s="691">
        <v>23.435271385</v>
      </c>
      <c r="P39" s="691">
        <v>23.332585303999998</v>
      </c>
      <c r="Q39" s="691">
        <v>23.493376654999999</v>
      </c>
      <c r="R39" s="691">
        <v>18.970734359000001</v>
      </c>
      <c r="S39" s="691">
        <v>20.502851672999999</v>
      </c>
      <c r="T39" s="691">
        <v>25.607726799999998</v>
      </c>
      <c r="U39" s="691">
        <v>32.988511672000001</v>
      </c>
      <c r="V39" s="691">
        <v>31.411151861</v>
      </c>
      <c r="W39" s="691">
        <v>26.324839862000001</v>
      </c>
      <c r="X39" s="691">
        <v>23.043245843000001</v>
      </c>
      <c r="Y39" s="691">
        <v>21.853505769000002</v>
      </c>
      <c r="Z39" s="691">
        <v>26.075723537999998</v>
      </c>
      <c r="AA39" s="691">
        <v>28.313081084</v>
      </c>
      <c r="AB39" s="691">
        <v>26.188578873000001</v>
      </c>
      <c r="AC39" s="691">
        <v>26.098596827000001</v>
      </c>
      <c r="AD39" s="691">
        <v>21.734367092999999</v>
      </c>
      <c r="AE39" s="691">
        <v>21.463736522000001</v>
      </c>
      <c r="AF39" s="691">
        <v>27.439904335000001</v>
      </c>
      <c r="AG39" s="691">
        <v>36.322351845999997</v>
      </c>
      <c r="AH39" s="691">
        <v>33.276293633000002</v>
      </c>
      <c r="AI39" s="691">
        <v>26.541966845000001</v>
      </c>
      <c r="AJ39" s="691">
        <v>23.980353406999999</v>
      </c>
      <c r="AK39" s="691">
        <v>20.212509800999999</v>
      </c>
      <c r="AL39" s="691">
        <v>25.651549503999998</v>
      </c>
      <c r="AM39" s="691">
        <v>25.727397764999999</v>
      </c>
      <c r="AN39" s="691">
        <v>23.171917401000002</v>
      </c>
      <c r="AO39" s="691">
        <v>23.834092494</v>
      </c>
      <c r="AP39" s="691">
        <v>21.312024320999999</v>
      </c>
      <c r="AQ39" s="691">
        <v>22.180611151000001</v>
      </c>
      <c r="AR39" s="691">
        <v>27.242711218</v>
      </c>
      <c r="AS39" s="691">
        <v>30.951627877</v>
      </c>
      <c r="AT39" s="691">
        <v>32.346243510999997</v>
      </c>
      <c r="AU39" s="691">
        <v>25.545197023</v>
      </c>
      <c r="AV39" s="691">
        <v>25.808413008999999</v>
      </c>
      <c r="AW39" s="691">
        <v>25.373712479000002</v>
      </c>
      <c r="AX39" s="691">
        <v>25.359432147</v>
      </c>
      <c r="AY39" s="692">
        <v>26.587949999999999</v>
      </c>
      <c r="AZ39" s="692">
        <v>25.749680000000001</v>
      </c>
      <c r="BA39" s="692">
        <v>24.098579999999998</v>
      </c>
      <c r="BB39" s="692">
        <v>22.42323</v>
      </c>
      <c r="BC39" s="692">
        <v>21.06945</v>
      </c>
      <c r="BD39" s="692">
        <v>26.640329999999999</v>
      </c>
      <c r="BE39" s="692">
        <v>31.069179999999999</v>
      </c>
      <c r="BF39" s="692">
        <v>30.86327</v>
      </c>
      <c r="BG39" s="692">
        <v>25.241510000000002</v>
      </c>
      <c r="BH39" s="692">
        <v>25.45241</v>
      </c>
      <c r="BI39" s="692">
        <v>21.754300000000001</v>
      </c>
      <c r="BJ39" s="692">
        <v>24.15109</v>
      </c>
      <c r="BK39" s="692">
        <v>26.321829999999999</v>
      </c>
      <c r="BL39" s="692">
        <v>23.274999999999999</v>
      </c>
      <c r="BM39" s="692">
        <v>23.662880000000001</v>
      </c>
      <c r="BN39" s="692">
        <v>22.540489999999998</v>
      </c>
      <c r="BO39" s="692">
        <v>23.099029999999999</v>
      </c>
      <c r="BP39" s="692">
        <v>28.453579999999999</v>
      </c>
      <c r="BQ39" s="692">
        <v>33.60604</v>
      </c>
      <c r="BR39" s="692">
        <v>33.304029999999997</v>
      </c>
      <c r="BS39" s="692">
        <v>24.017959999999999</v>
      </c>
      <c r="BT39" s="692">
        <v>24.87642</v>
      </c>
      <c r="BU39" s="692">
        <v>21.482399999999998</v>
      </c>
      <c r="BV39" s="692">
        <v>23.802040000000002</v>
      </c>
    </row>
    <row r="40" spans="1:74" ht="11.15" customHeight="1" x14ac:dyDescent="0.25">
      <c r="A40" s="499" t="s">
        <v>1224</v>
      </c>
      <c r="B40" s="502" t="s">
        <v>82</v>
      </c>
      <c r="C40" s="691">
        <v>26.218818358</v>
      </c>
      <c r="D40" s="691">
        <v>17.235104842999998</v>
      </c>
      <c r="E40" s="691">
        <v>18.540511127999999</v>
      </c>
      <c r="F40" s="691">
        <v>15.530596149000001</v>
      </c>
      <c r="G40" s="691">
        <v>16.756243374</v>
      </c>
      <c r="H40" s="691">
        <v>19.258195006000001</v>
      </c>
      <c r="I40" s="691">
        <v>22.456825106</v>
      </c>
      <c r="J40" s="691">
        <v>23.010925725</v>
      </c>
      <c r="K40" s="691">
        <v>16.794681686000001</v>
      </c>
      <c r="L40" s="691">
        <v>15.306007267</v>
      </c>
      <c r="M40" s="691">
        <v>16.494740970999999</v>
      </c>
      <c r="N40" s="691">
        <v>18.907411406000001</v>
      </c>
      <c r="O40" s="691">
        <v>21.747715916000001</v>
      </c>
      <c r="P40" s="691">
        <v>15.292684415</v>
      </c>
      <c r="Q40" s="691">
        <v>16.307267370000002</v>
      </c>
      <c r="R40" s="691">
        <v>11.771934763000001</v>
      </c>
      <c r="S40" s="691">
        <v>13.657118228</v>
      </c>
      <c r="T40" s="691">
        <v>14.294750832</v>
      </c>
      <c r="U40" s="691">
        <v>20.030178351</v>
      </c>
      <c r="V40" s="691">
        <v>16.674341817999998</v>
      </c>
      <c r="W40" s="691">
        <v>14.876386153</v>
      </c>
      <c r="X40" s="691">
        <v>10.562555604</v>
      </c>
      <c r="Y40" s="691">
        <v>14.433888047</v>
      </c>
      <c r="Z40" s="691">
        <v>13.645176169999999</v>
      </c>
      <c r="AA40" s="691">
        <v>12.442781044</v>
      </c>
      <c r="AB40" s="691">
        <v>11.977560064</v>
      </c>
      <c r="AC40" s="691">
        <v>9.3370079760000007</v>
      </c>
      <c r="AD40" s="691">
        <v>7.313116076</v>
      </c>
      <c r="AE40" s="691">
        <v>9.0785404520000004</v>
      </c>
      <c r="AF40" s="691">
        <v>13.251508526</v>
      </c>
      <c r="AG40" s="691">
        <v>18.817444277</v>
      </c>
      <c r="AH40" s="691">
        <v>16.887344279000001</v>
      </c>
      <c r="AI40" s="691">
        <v>10.882438966</v>
      </c>
      <c r="AJ40" s="691">
        <v>9.6242066919999996</v>
      </c>
      <c r="AK40" s="691">
        <v>12.151286494000001</v>
      </c>
      <c r="AL40" s="691">
        <v>16.18249101</v>
      </c>
      <c r="AM40" s="691">
        <v>16.982170479000001</v>
      </c>
      <c r="AN40" s="691">
        <v>20.791510517999999</v>
      </c>
      <c r="AO40" s="691">
        <v>12.754994532</v>
      </c>
      <c r="AP40" s="691">
        <v>10.475116421999999</v>
      </c>
      <c r="AQ40" s="691">
        <v>11.482823428</v>
      </c>
      <c r="AR40" s="691">
        <v>17.907271514000001</v>
      </c>
      <c r="AS40" s="691">
        <v>21.286489531000001</v>
      </c>
      <c r="AT40" s="691">
        <v>20.799614630000001</v>
      </c>
      <c r="AU40" s="691">
        <v>13.358552289</v>
      </c>
      <c r="AV40" s="691">
        <v>9.0427289329999994</v>
      </c>
      <c r="AW40" s="691">
        <v>9.8052139999999994</v>
      </c>
      <c r="AX40" s="691">
        <v>11.635730000000001</v>
      </c>
      <c r="AY40" s="692">
        <v>14.841100000000001</v>
      </c>
      <c r="AZ40" s="692">
        <v>12.64554</v>
      </c>
      <c r="BA40" s="692">
        <v>10.85693</v>
      </c>
      <c r="BB40" s="692">
        <v>9.2884279999999997</v>
      </c>
      <c r="BC40" s="692">
        <v>11.49902</v>
      </c>
      <c r="BD40" s="692">
        <v>16.22128</v>
      </c>
      <c r="BE40" s="692">
        <v>19.359110000000001</v>
      </c>
      <c r="BF40" s="692">
        <v>18.285430000000002</v>
      </c>
      <c r="BG40" s="692">
        <v>12.847939999999999</v>
      </c>
      <c r="BH40" s="692">
        <v>10.453530000000001</v>
      </c>
      <c r="BI40" s="692">
        <v>14.47805</v>
      </c>
      <c r="BJ40" s="692">
        <v>15.19487</v>
      </c>
      <c r="BK40" s="692">
        <v>16.513059999999999</v>
      </c>
      <c r="BL40" s="692">
        <v>14.830310000000001</v>
      </c>
      <c r="BM40" s="692">
        <v>12.32339</v>
      </c>
      <c r="BN40" s="692">
        <v>9.4501690000000007</v>
      </c>
      <c r="BO40" s="692">
        <v>11.256449999999999</v>
      </c>
      <c r="BP40" s="692">
        <v>15.191459999999999</v>
      </c>
      <c r="BQ40" s="692">
        <v>18.501100000000001</v>
      </c>
      <c r="BR40" s="692">
        <v>17.407150000000001</v>
      </c>
      <c r="BS40" s="692">
        <v>16.020879999999998</v>
      </c>
      <c r="BT40" s="692">
        <v>12.046900000000001</v>
      </c>
      <c r="BU40" s="692">
        <v>13.541969999999999</v>
      </c>
      <c r="BV40" s="692">
        <v>15.44196</v>
      </c>
    </row>
    <row r="41" spans="1:74" ht="11.15" customHeight="1" x14ac:dyDescent="0.25">
      <c r="A41" s="499" t="s">
        <v>1225</v>
      </c>
      <c r="B41" s="502" t="s">
        <v>85</v>
      </c>
      <c r="C41" s="691">
        <v>26.296500999999999</v>
      </c>
      <c r="D41" s="691">
        <v>22.914876</v>
      </c>
      <c r="E41" s="691">
        <v>22.497935999999999</v>
      </c>
      <c r="F41" s="691">
        <v>20.571363000000002</v>
      </c>
      <c r="G41" s="691">
        <v>23.991274000000001</v>
      </c>
      <c r="H41" s="691">
        <v>24.602101000000001</v>
      </c>
      <c r="I41" s="691">
        <v>25.186368000000002</v>
      </c>
      <c r="J41" s="691">
        <v>24.820713000000001</v>
      </c>
      <c r="K41" s="691">
        <v>23.146605999999998</v>
      </c>
      <c r="L41" s="691">
        <v>22.415308</v>
      </c>
      <c r="M41" s="691">
        <v>23.336442000000002</v>
      </c>
      <c r="N41" s="691">
        <v>25.599620999999999</v>
      </c>
      <c r="O41" s="691">
        <v>25.511693000000001</v>
      </c>
      <c r="P41" s="691">
        <v>22.232628999999999</v>
      </c>
      <c r="Q41" s="691">
        <v>21.816561</v>
      </c>
      <c r="R41" s="691">
        <v>20.985571</v>
      </c>
      <c r="S41" s="691">
        <v>23.905849</v>
      </c>
      <c r="T41" s="691">
        <v>23.655968999999999</v>
      </c>
      <c r="U41" s="691">
        <v>24.594460000000002</v>
      </c>
      <c r="V41" s="691">
        <v>24.391673999999998</v>
      </c>
      <c r="W41" s="691">
        <v>22.711638000000001</v>
      </c>
      <c r="X41" s="691">
        <v>21.379864000000001</v>
      </c>
      <c r="Y41" s="691">
        <v>21.870892999999999</v>
      </c>
      <c r="Z41" s="691">
        <v>24.861221</v>
      </c>
      <c r="AA41" s="691">
        <v>24.934111000000001</v>
      </c>
      <c r="AB41" s="691">
        <v>22.001196</v>
      </c>
      <c r="AC41" s="691">
        <v>21.964994999999998</v>
      </c>
      <c r="AD41" s="691">
        <v>20.822652000000001</v>
      </c>
      <c r="AE41" s="691">
        <v>22.672436000000001</v>
      </c>
      <c r="AF41" s="691">
        <v>23.568380999999999</v>
      </c>
      <c r="AG41" s="691">
        <v>24.085398999999999</v>
      </c>
      <c r="AH41" s="691">
        <v>24.138093000000001</v>
      </c>
      <c r="AI41" s="691">
        <v>22.629688000000002</v>
      </c>
      <c r="AJ41" s="691">
        <v>21.771270000000001</v>
      </c>
      <c r="AK41" s="691">
        <v>22.651841999999998</v>
      </c>
      <c r="AL41" s="691">
        <v>24.509457000000001</v>
      </c>
      <c r="AM41" s="691">
        <v>25.059024999999998</v>
      </c>
      <c r="AN41" s="691">
        <v>22.059631</v>
      </c>
      <c r="AO41" s="691">
        <v>21.140552</v>
      </c>
      <c r="AP41" s="691">
        <v>19.603925</v>
      </c>
      <c r="AQ41" s="691">
        <v>21.749980999999998</v>
      </c>
      <c r="AR41" s="691">
        <v>23.295214999999999</v>
      </c>
      <c r="AS41" s="691">
        <v>23.527076999999998</v>
      </c>
      <c r="AT41" s="691">
        <v>24.210357999999999</v>
      </c>
      <c r="AU41" s="691">
        <v>22.780801</v>
      </c>
      <c r="AV41" s="691">
        <v>21.486812</v>
      </c>
      <c r="AW41" s="691">
        <v>21.813120000000001</v>
      </c>
      <c r="AX41" s="691">
        <v>24.57291</v>
      </c>
      <c r="AY41" s="692">
        <v>24.458089999999999</v>
      </c>
      <c r="AZ41" s="692">
        <v>21.2742</v>
      </c>
      <c r="BA41" s="692">
        <v>22.322780000000002</v>
      </c>
      <c r="BB41" s="692">
        <v>20.02373</v>
      </c>
      <c r="BC41" s="692">
        <v>24.205929999999999</v>
      </c>
      <c r="BD41" s="692">
        <v>23.669129999999999</v>
      </c>
      <c r="BE41" s="692">
        <v>24.458089999999999</v>
      </c>
      <c r="BF41" s="692">
        <v>24.458089999999999</v>
      </c>
      <c r="BG41" s="692">
        <v>23.25694</v>
      </c>
      <c r="BH41" s="692">
        <v>21.088180000000001</v>
      </c>
      <c r="BI41" s="692">
        <v>21.138760000000001</v>
      </c>
      <c r="BJ41" s="692">
        <v>24.458089999999999</v>
      </c>
      <c r="BK41" s="692">
        <v>24.458089999999999</v>
      </c>
      <c r="BL41" s="692">
        <v>21.881019999999999</v>
      </c>
      <c r="BM41" s="692">
        <v>21.480229999999999</v>
      </c>
      <c r="BN41" s="692">
        <v>20.687999999999999</v>
      </c>
      <c r="BO41" s="692">
        <v>22.786359999999998</v>
      </c>
      <c r="BP41" s="692">
        <v>23.669129999999999</v>
      </c>
      <c r="BQ41" s="692">
        <v>24.458089999999999</v>
      </c>
      <c r="BR41" s="692">
        <v>24.458089999999999</v>
      </c>
      <c r="BS41" s="692">
        <v>22.8444</v>
      </c>
      <c r="BT41" s="692">
        <v>21.949760000000001</v>
      </c>
      <c r="BU41" s="692">
        <v>22.874230000000001</v>
      </c>
      <c r="BV41" s="692">
        <v>24.458089999999999</v>
      </c>
    </row>
    <row r="42" spans="1:74" ht="11.15" customHeight="1" x14ac:dyDescent="0.25">
      <c r="A42" s="499" t="s">
        <v>1226</v>
      </c>
      <c r="B42" s="502" t="s">
        <v>1209</v>
      </c>
      <c r="C42" s="691">
        <v>0.811087958</v>
      </c>
      <c r="D42" s="691">
        <v>0.89665849200000003</v>
      </c>
      <c r="E42" s="691">
        <v>0.89191040099999996</v>
      </c>
      <c r="F42" s="691">
        <v>1.064679479</v>
      </c>
      <c r="G42" s="691">
        <v>1.077067341</v>
      </c>
      <c r="H42" s="691">
        <v>0.79407940700000001</v>
      </c>
      <c r="I42" s="691">
        <v>0.82247784300000004</v>
      </c>
      <c r="J42" s="691">
        <v>1.0318456380000001</v>
      </c>
      <c r="K42" s="691">
        <v>0.98764116700000004</v>
      </c>
      <c r="L42" s="691">
        <v>1.073724675</v>
      </c>
      <c r="M42" s="691">
        <v>1.1616064850000001</v>
      </c>
      <c r="N42" s="691">
        <v>1.258055114</v>
      </c>
      <c r="O42" s="691">
        <v>1.207606612</v>
      </c>
      <c r="P42" s="691">
        <v>0.92531664199999997</v>
      </c>
      <c r="Q42" s="691">
        <v>1.0474000409999999</v>
      </c>
      <c r="R42" s="691">
        <v>1.01866908</v>
      </c>
      <c r="S42" s="691">
        <v>1.0066494109999999</v>
      </c>
      <c r="T42" s="691">
        <v>0.92454915900000001</v>
      </c>
      <c r="U42" s="691">
        <v>0.74882807299999998</v>
      </c>
      <c r="V42" s="691">
        <v>0.64692022000000005</v>
      </c>
      <c r="W42" s="691">
        <v>0.56300937200000001</v>
      </c>
      <c r="X42" s="691">
        <v>0.60812718399999999</v>
      </c>
      <c r="Y42" s="691">
        <v>0.63696984999999995</v>
      </c>
      <c r="Z42" s="691">
        <v>0.89523295599999997</v>
      </c>
      <c r="AA42" s="691">
        <v>0.93949220899999997</v>
      </c>
      <c r="AB42" s="691">
        <v>1.0188192709999999</v>
      </c>
      <c r="AC42" s="691">
        <v>1.0669614650000001</v>
      </c>
      <c r="AD42" s="691">
        <v>0.99442952399999995</v>
      </c>
      <c r="AE42" s="691">
        <v>0.98901821899999998</v>
      </c>
      <c r="AF42" s="691">
        <v>0.76655817500000001</v>
      </c>
      <c r="AG42" s="691">
        <v>0.63732705099999998</v>
      </c>
      <c r="AH42" s="691">
        <v>0.62380544900000001</v>
      </c>
      <c r="AI42" s="691">
        <v>0.53583539599999996</v>
      </c>
      <c r="AJ42" s="691">
        <v>0.48072120099999999</v>
      </c>
      <c r="AK42" s="691">
        <v>0.57964233899999995</v>
      </c>
      <c r="AL42" s="691">
        <v>0.73478606099999999</v>
      </c>
      <c r="AM42" s="691">
        <v>0.83679749000000003</v>
      </c>
      <c r="AN42" s="691">
        <v>0.694681035</v>
      </c>
      <c r="AO42" s="691">
        <v>1.0495567240000001</v>
      </c>
      <c r="AP42" s="691">
        <v>0.82054075999999998</v>
      </c>
      <c r="AQ42" s="691">
        <v>0.78767902199999995</v>
      </c>
      <c r="AR42" s="691">
        <v>0.66707389299999997</v>
      </c>
      <c r="AS42" s="691">
        <v>0.76279503299999996</v>
      </c>
      <c r="AT42" s="691">
        <v>0.70236056599999996</v>
      </c>
      <c r="AU42" s="691">
        <v>0.77008184499999999</v>
      </c>
      <c r="AV42" s="691">
        <v>0.73157793199999999</v>
      </c>
      <c r="AW42" s="691">
        <v>0.70961129999999994</v>
      </c>
      <c r="AX42" s="691">
        <v>0.87247710000000001</v>
      </c>
      <c r="AY42" s="692">
        <v>0.88530580000000003</v>
      </c>
      <c r="AZ42" s="692">
        <v>0.77818469999999995</v>
      </c>
      <c r="BA42" s="692">
        <v>0.99018090000000003</v>
      </c>
      <c r="BB42" s="692">
        <v>0.97566319999999995</v>
      </c>
      <c r="BC42" s="692">
        <v>0.9421581</v>
      </c>
      <c r="BD42" s="692">
        <v>0.70347059999999995</v>
      </c>
      <c r="BE42" s="692">
        <v>0.62927319999999998</v>
      </c>
      <c r="BF42" s="692">
        <v>0.54481139999999995</v>
      </c>
      <c r="BG42" s="692">
        <v>0.49100759999999999</v>
      </c>
      <c r="BH42" s="692">
        <v>0.60722169999999998</v>
      </c>
      <c r="BI42" s="692">
        <v>0.64308350000000003</v>
      </c>
      <c r="BJ42" s="692">
        <v>0.83489170000000001</v>
      </c>
      <c r="BK42" s="692">
        <v>0.86472990000000005</v>
      </c>
      <c r="BL42" s="692">
        <v>0.76807919999999996</v>
      </c>
      <c r="BM42" s="692">
        <v>0.98425320000000005</v>
      </c>
      <c r="BN42" s="692">
        <v>0.97432750000000001</v>
      </c>
      <c r="BO42" s="692">
        <v>0.94222589999999995</v>
      </c>
      <c r="BP42" s="692">
        <v>0.70393740000000005</v>
      </c>
      <c r="BQ42" s="692">
        <v>0.6300308</v>
      </c>
      <c r="BR42" s="692">
        <v>0.54565540000000001</v>
      </c>
      <c r="BS42" s="692">
        <v>0.49188989999999999</v>
      </c>
      <c r="BT42" s="692">
        <v>0.61048259999999999</v>
      </c>
      <c r="BU42" s="692">
        <v>0.64944729999999995</v>
      </c>
      <c r="BV42" s="692">
        <v>0.84681819999999997</v>
      </c>
    </row>
    <row r="43" spans="1:74" ht="11.15" customHeight="1" x14ac:dyDescent="0.25">
      <c r="A43" s="499" t="s">
        <v>1227</v>
      </c>
      <c r="B43" s="502" t="s">
        <v>1312</v>
      </c>
      <c r="C43" s="691">
        <v>3.5469997320000002</v>
      </c>
      <c r="D43" s="691">
        <v>2.8723530529999999</v>
      </c>
      <c r="E43" s="691">
        <v>3.1915773920000001</v>
      </c>
      <c r="F43" s="691">
        <v>2.8782846059999998</v>
      </c>
      <c r="G43" s="691">
        <v>2.5886281179999999</v>
      </c>
      <c r="H43" s="691">
        <v>2.1860811600000001</v>
      </c>
      <c r="I43" s="691">
        <v>2.006996408</v>
      </c>
      <c r="J43" s="691">
        <v>2.0618294989999999</v>
      </c>
      <c r="K43" s="691">
        <v>1.979550586</v>
      </c>
      <c r="L43" s="691">
        <v>2.8417748170000001</v>
      </c>
      <c r="M43" s="691">
        <v>2.740455726</v>
      </c>
      <c r="N43" s="691">
        <v>2.9400788709999999</v>
      </c>
      <c r="O43" s="691">
        <v>3.29020431</v>
      </c>
      <c r="P43" s="691">
        <v>2.902195538</v>
      </c>
      <c r="Q43" s="691">
        <v>3.3687249860000001</v>
      </c>
      <c r="R43" s="691">
        <v>3.5398405780000002</v>
      </c>
      <c r="S43" s="691">
        <v>2.8797917879999999</v>
      </c>
      <c r="T43" s="691">
        <v>2.7316174950000001</v>
      </c>
      <c r="U43" s="691">
        <v>2.2322015309999999</v>
      </c>
      <c r="V43" s="691">
        <v>2.023152048</v>
      </c>
      <c r="W43" s="691">
        <v>2.366585766</v>
      </c>
      <c r="X43" s="691">
        <v>2.9860838260000002</v>
      </c>
      <c r="Y43" s="691">
        <v>2.809927064</v>
      </c>
      <c r="Z43" s="691">
        <v>3.5456450180000001</v>
      </c>
      <c r="AA43" s="691">
        <v>3.3234190859999999</v>
      </c>
      <c r="AB43" s="691">
        <v>3.3412046260000001</v>
      </c>
      <c r="AC43" s="691">
        <v>3.709327268</v>
      </c>
      <c r="AD43" s="691">
        <v>3.724188174</v>
      </c>
      <c r="AE43" s="691">
        <v>3.4129003459999998</v>
      </c>
      <c r="AF43" s="691">
        <v>2.7791806019999998</v>
      </c>
      <c r="AG43" s="691">
        <v>2.1787901920000001</v>
      </c>
      <c r="AH43" s="691">
        <v>1.982678943</v>
      </c>
      <c r="AI43" s="691">
        <v>2.5467741529999999</v>
      </c>
      <c r="AJ43" s="691">
        <v>3.2090289529999998</v>
      </c>
      <c r="AK43" s="691">
        <v>4.0851077250000003</v>
      </c>
      <c r="AL43" s="691">
        <v>3.6278745400000001</v>
      </c>
      <c r="AM43" s="691">
        <v>3.2457137739999999</v>
      </c>
      <c r="AN43" s="691">
        <v>3.3346706190000002</v>
      </c>
      <c r="AO43" s="691">
        <v>4.4063599050000004</v>
      </c>
      <c r="AP43" s="691">
        <v>3.9130329150000001</v>
      </c>
      <c r="AQ43" s="691">
        <v>3.610436585</v>
      </c>
      <c r="AR43" s="691">
        <v>3.2050895709999998</v>
      </c>
      <c r="AS43" s="691">
        <v>2.8073320150000001</v>
      </c>
      <c r="AT43" s="691">
        <v>2.8174367290000002</v>
      </c>
      <c r="AU43" s="691">
        <v>3.5525417639999999</v>
      </c>
      <c r="AV43" s="691">
        <v>3.4472132539999998</v>
      </c>
      <c r="AW43" s="691">
        <v>4.6315200000000001</v>
      </c>
      <c r="AX43" s="691">
        <v>3.6904949999999999</v>
      </c>
      <c r="AY43" s="692">
        <v>3.4634170000000002</v>
      </c>
      <c r="AZ43" s="692">
        <v>3.6849440000000002</v>
      </c>
      <c r="BA43" s="692">
        <v>4.8177440000000002</v>
      </c>
      <c r="BB43" s="692">
        <v>4.2813800000000004</v>
      </c>
      <c r="BC43" s="692">
        <v>4.132511</v>
      </c>
      <c r="BD43" s="692">
        <v>3.713212</v>
      </c>
      <c r="BE43" s="692">
        <v>3.1764969999999999</v>
      </c>
      <c r="BF43" s="692">
        <v>2.9923649999999999</v>
      </c>
      <c r="BG43" s="692">
        <v>3.9695779999999998</v>
      </c>
      <c r="BH43" s="692">
        <v>3.6101169999999998</v>
      </c>
      <c r="BI43" s="692">
        <v>4.8721629999999996</v>
      </c>
      <c r="BJ43" s="692">
        <v>4.1096630000000003</v>
      </c>
      <c r="BK43" s="692">
        <v>3.8559709999999998</v>
      </c>
      <c r="BL43" s="692">
        <v>4.0891140000000004</v>
      </c>
      <c r="BM43" s="692">
        <v>5.5547800000000001</v>
      </c>
      <c r="BN43" s="692">
        <v>4.7174550000000002</v>
      </c>
      <c r="BO43" s="692">
        <v>4.6820120000000003</v>
      </c>
      <c r="BP43" s="692">
        <v>4.3071460000000004</v>
      </c>
      <c r="BQ43" s="692">
        <v>3.5939739999999998</v>
      </c>
      <c r="BR43" s="692">
        <v>3.5449419999999998</v>
      </c>
      <c r="BS43" s="692">
        <v>4.5703040000000001</v>
      </c>
      <c r="BT43" s="692">
        <v>4.0653860000000002</v>
      </c>
      <c r="BU43" s="692">
        <v>5.4945349999999999</v>
      </c>
      <c r="BV43" s="692">
        <v>4.3967070000000001</v>
      </c>
    </row>
    <row r="44" spans="1:74" ht="11.15" customHeight="1" x14ac:dyDescent="0.25">
      <c r="A44" s="499" t="s">
        <v>1228</v>
      </c>
      <c r="B44" s="500" t="s">
        <v>1313</v>
      </c>
      <c r="C44" s="691">
        <v>1.634717939</v>
      </c>
      <c r="D44" s="691">
        <v>0.21452505099999999</v>
      </c>
      <c r="E44" s="691">
        <v>0.15956369500000001</v>
      </c>
      <c r="F44" s="691">
        <v>0.22991208499999999</v>
      </c>
      <c r="G44" s="691">
        <v>0.25073255</v>
      </c>
      <c r="H44" s="691">
        <v>0.25162770899999998</v>
      </c>
      <c r="I44" s="691">
        <v>0.117848968</v>
      </c>
      <c r="J44" s="691">
        <v>0.13185066000000001</v>
      </c>
      <c r="K44" s="691">
        <v>0.16007829000000001</v>
      </c>
      <c r="L44" s="691">
        <v>0.23788077999999999</v>
      </c>
      <c r="M44" s="691">
        <v>0.30973266700000002</v>
      </c>
      <c r="N44" s="691">
        <v>0.300918291</v>
      </c>
      <c r="O44" s="691">
        <v>0.37256593500000001</v>
      </c>
      <c r="P44" s="691">
        <v>0.20109909200000001</v>
      </c>
      <c r="Q44" s="691">
        <v>0.119212945</v>
      </c>
      <c r="R44" s="691">
        <v>0.18479230799999999</v>
      </c>
      <c r="S44" s="691">
        <v>0.24279518899999999</v>
      </c>
      <c r="T44" s="691">
        <v>0.22083216899999999</v>
      </c>
      <c r="U44" s="691">
        <v>0.179178912</v>
      </c>
      <c r="V44" s="691">
        <v>0.227516521</v>
      </c>
      <c r="W44" s="691">
        <v>0.11899725799999999</v>
      </c>
      <c r="X44" s="691">
        <v>0.102443535</v>
      </c>
      <c r="Y44" s="691">
        <v>0.12408551299999999</v>
      </c>
      <c r="Z44" s="691">
        <v>0.19846838999999999</v>
      </c>
      <c r="AA44" s="691">
        <v>0.212039225</v>
      </c>
      <c r="AB44" s="691">
        <v>0.223980293</v>
      </c>
      <c r="AC44" s="691">
        <v>0.25260438499999999</v>
      </c>
      <c r="AD44" s="691">
        <v>0.24162708599999999</v>
      </c>
      <c r="AE44" s="691">
        <v>0.19252097100000001</v>
      </c>
      <c r="AF44" s="691">
        <v>0.17367027800000001</v>
      </c>
      <c r="AG44" s="691">
        <v>0.143495185</v>
      </c>
      <c r="AH44" s="691">
        <v>0.134289562</v>
      </c>
      <c r="AI44" s="691">
        <v>0.157093493</v>
      </c>
      <c r="AJ44" s="691">
        <v>0.178143524</v>
      </c>
      <c r="AK44" s="691">
        <v>0.248418263</v>
      </c>
      <c r="AL44" s="691">
        <v>0.27803732799999997</v>
      </c>
      <c r="AM44" s="691">
        <v>0.229304589</v>
      </c>
      <c r="AN44" s="691">
        <v>0.35349725999999998</v>
      </c>
      <c r="AO44" s="691">
        <v>0.28916995499999998</v>
      </c>
      <c r="AP44" s="691">
        <v>0.24784369000000001</v>
      </c>
      <c r="AQ44" s="691">
        <v>0.17204921100000001</v>
      </c>
      <c r="AR44" s="691">
        <v>0.13369708899999999</v>
      </c>
      <c r="AS44" s="691">
        <v>0.107488415</v>
      </c>
      <c r="AT44" s="691">
        <v>0.15411773000000001</v>
      </c>
      <c r="AU44" s="691">
        <v>0.13709703200000001</v>
      </c>
      <c r="AV44" s="691">
        <v>0.156631251</v>
      </c>
      <c r="AW44" s="691">
        <v>0.24126049999999999</v>
      </c>
      <c r="AX44" s="691">
        <v>0.27210309999999999</v>
      </c>
      <c r="AY44" s="692">
        <v>0.2435002</v>
      </c>
      <c r="AZ44" s="692">
        <v>0.25917630000000003</v>
      </c>
      <c r="BA44" s="692">
        <v>0.2702579</v>
      </c>
      <c r="BB44" s="692">
        <v>0.24575430000000001</v>
      </c>
      <c r="BC44" s="692">
        <v>0.1968673</v>
      </c>
      <c r="BD44" s="692">
        <v>0.15415789999999999</v>
      </c>
      <c r="BE44" s="692">
        <v>0.1391327</v>
      </c>
      <c r="BF44" s="692">
        <v>0.17436940000000001</v>
      </c>
      <c r="BG44" s="692">
        <v>0.1176017</v>
      </c>
      <c r="BH44" s="692">
        <v>0.13559109999999999</v>
      </c>
      <c r="BI44" s="692">
        <v>0.22762669999999999</v>
      </c>
      <c r="BJ44" s="692">
        <v>0.25679220000000003</v>
      </c>
      <c r="BK44" s="692">
        <v>0.20803079999999999</v>
      </c>
      <c r="BL44" s="692">
        <v>0.28094370000000002</v>
      </c>
      <c r="BM44" s="692">
        <v>0.29069</v>
      </c>
      <c r="BN44" s="692">
        <v>0.24696670000000001</v>
      </c>
      <c r="BO44" s="692">
        <v>0.1952855</v>
      </c>
      <c r="BP44" s="692">
        <v>0.1164917</v>
      </c>
      <c r="BQ44" s="692">
        <v>0.1288049</v>
      </c>
      <c r="BR44" s="692">
        <v>0.15270990000000001</v>
      </c>
      <c r="BS44" s="692">
        <v>0.1204793</v>
      </c>
      <c r="BT44" s="692">
        <v>0.158836</v>
      </c>
      <c r="BU44" s="692">
        <v>0.24796589999999999</v>
      </c>
      <c r="BV44" s="692">
        <v>0.26979510000000001</v>
      </c>
    </row>
    <row r="45" spans="1:74" ht="11.15" customHeight="1" x14ac:dyDescent="0.25">
      <c r="A45" s="499" t="s">
        <v>1229</v>
      </c>
      <c r="B45" s="502" t="s">
        <v>1213</v>
      </c>
      <c r="C45" s="691">
        <v>76.365032482999993</v>
      </c>
      <c r="D45" s="691">
        <v>62.140915491000001</v>
      </c>
      <c r="E45" s="691">
        <v>65.116579745999999</v>
      </c>
      <c r="F45" s="691">
        <v>56.893218619000002</v>
      </c>
      <c r="G45" s="691">
        <v>62.960390828999998</v>
      </c>
      <c r="H45" s="691">
        <v>68.891074719000002</v>
      </c>
      <c r="I45" s="691">
        <v>76.987988147999999</v>
      </c>
      <c r="J45" s="691">
        <v>78.745298786000006</v>
      </c>
      <c r="K45" s="691">
        <v>67.720393369999996</v>
      </c>
      <c r="L45" s="691">
        <v>62.255524258999998</v>
      </c>
      <c r="M45" s="691">
        <v>63.542163567999999</v>
      </c>
      <c r="N45" s="691">
        <v>70.284031514999995</v>
      </c>
      <c r="O45" s="691">
        <v>75.565057158000002</v>
      </c>
      <c r="P45" s="691">
        <v>64.886509990999997</v>
      </c>
      <c r="Q45" s="691">
        <v>66.152542996999998</v>
      </c>
      <c r="R45" s="691">
        <v>56.471542088</v>
      </c>
      <c r="S45" s="691">
        <v>62.195055289000003</v>
      </c>
      <c r="T45" s="691">
        <v>67.435445455000007</v>
      </c>
      <c r="U45" s="691">
        <v>80.773358539</v>
      </c>
      <c r="V45" s="691">
        <v>75.374756468000001</v>
      </c>
      <c r="W45" s="691">
        <v>66.961456411</v>
      </c>
      <c r="X45" s="691">
        <v>58.682319991999996</v>
      </c>
      <c r="Y45" s="691">
        <v>61.729269242999997</v>
      </c>
      <c r="Z45" s="691">
        <v>69.221467071999996</v>
      </c>
      <c r="AA45" s="691">
        <v>70.164923647999998</v>
      </c>
      <c r="AB45" s="691">
        <v>64.751339126999994</v>
      </c>
      <c r="AC45" s="691">
        <v>62.429492920999998</v>
      </c>
      <c r="AD45" s="691">
        <v>54.830379952999998</v>
      </c>
      <c r="AE45" s="691">
        <v>57.809152509999997</v>
      </c>
      <c r="AF45" s="691">
        <v>67.979202916000006</v>
      </c>
      <c r="AG45" s="691">
        <v>82.184807551000006</v>
      </c>
      <c r="AH45" s="691">
        <v>77.042504866000002</v>
      </c>
      <c r="AI45" s="691">
        <v>63.293796853000003</v>
      </c>
      <c r="AJ45" s="691">
        <v>59.243723777</v>
      </c>
      <c r="AK45" s="691">
        <v>59.928806622000003</v>
      </c>
      <c r="AL45" s="691">
        <v>70.984195443000004</v>
      </c>
      <c r="AM45" s="691">
        <v>72.080409097</v>
      </c>
      <c r="AN45" s="691">
        <v>70.405907833000001</v>
      </c>
      <c r="AO45" s="691">
        <v>63.47472561</v>
      </c>
      <c r="AP45" s="691">
        <v>56.372483107999997</v>
      </c>
      <c r="AQ45" s="691">
        <v>59.983580396999997</v>
      </c>
      <c r="AR45" s="691">
        <v>72.451058285000002</v>
      </c>
      <c r="AS45" s="691">
        <v>79.442809870999994</v>
      </c>
      <c r="AT45" s="691">
        <v>81.030131166000004</v>
      </c>
      <c r="AU45" s="691">
        <v>66.144270953000003</v>
      </c>
      <c r="AV45" s="691">
        <v>60.673376378999997</v>
      </c>
      <c r="AW45" s="691">
        <v>62.574438456999999</v>
      </c>
      <c r="AX45" s="691">
        <v>66.403147278999995</v>
      </c>
      <c r="AY45" s="692">
        <v>70.479370000000003</v>
      </c>
      <c r="AZ45" s="692">
        <v>64.391729999999995</v>
      </c>
      <c r="BA45" s="692">
        <v>63.356470000000002</v>
      </c>
      <c r="BB45" s="692">
        <v>57.23818</v>
      </c>
      <c r="BC45" s="692">
        <v>62.045940000000002</v>
      </c>
      <c r="BD45" s="692">
        <v>71.101579999999998</v>
      </c>
      <c r="BE45" s="692">
        <v>78.831280000000007</v>
      </c>
      <c r="BF45" s="692">
        <v>77.318330000000003</v>
      </c>
      <c r="BG45" s="692">
        <v>65.924580000000006</v>
      </c>
      <c r="BH45" s="692">
        <v>61.347050000000003</v>
      </c>
      <c r="BI45" s="692">
        <v>63.113979999999998</v>
      </c>
      <c r="BJ45" s="692">
        <v>69.005399999999995</v>
      </c>
      <c r="BK45" s="692">
        <v>72.221720000000005</v>
      </c>
      <c r="BL45" s="692">
        <v>65.124459999999999</v>
      </c>
      <c r="BM45" s="692">
        <v>64.296229999999994</v>
      </c>
      <c r="BN45" s="692">
        <v>58.61741</v>
      </c>
      <c r="BO45" s="692">
        <v>62.961370000000002</v>
      </c>
      <c r="BP45" s="692">
        <v>72.441739999999996</v>
      </c>
      <c r="BQ45" s="692">
        <v>80.918030000000002</v>
      </c>
      <c r="BR45" s="692">
        <v>79.412580000000005</v>
      </c>
      <c r="BS45" s="692">
        <v>68.065920000000006</v>
      </c>
      <c r="BT45" s="692">
        <v>63.707790000000003</v>
      </c>
      <c r="BU45" s="692">
        <v>64.290549999999996</v>
      </c>
      <c r="BV45" s="692">
        <v>69.215410000000006</v>
      </c>
    </row>
    <row r="46" spans="1:74" ht="11.15" customHeight="1" x14ac:dyDescent="0.25">
      <c r="A46" s="499" t="s">
        <v>1230</v>
      </c>
      <c r="B46" s="500" t="s">
        <v>1314</v>
      </c>
      <c r="C46" s="691">
        <v>74.783111235999996</v>
      </c>
      <c r="D46" s="691">
        <v>59.641248238999999</v>
      </c>
      <c r="E46" s="691">
        <v>63.769605222999999</v>
      </c>
      <c r="F46" s="691">
        <v>55.564443486000002</v>
      </c>
      <c r="G46" s="691">
        <v>60.031779081000003</v>
      </c>
      <c r="H46" s="691">
        <v>65.700107498999998</v>
      </c>
      <c r="I46" s="691">
        <v>73.945877620999994</v>
      </c>
      <c r="J46" s="691">
        <v>75.211387772999998</v>
      </c>
      <c r="K46" s="691">
        <v>64.514412516999997</v>
      </c>
      <c r="L46" s="691">
        <v>59.660473664999998</v>
      </c>
      <c r="M46" s="691">
        <v>61.125741763999997</v>
      </c>
      <c r="N46" s="691">
        <v>66.637385472999995</v>
      </c>
      <c r="O46" s="691">
        <v>71.990484430999999</v>
      </c>
      <c r="P46" s="691">
        <v>61.782536503000003</v>
      </c>
      <c r="Q46" s="691">
        <v>63.042643572999999</v>
      </c>
      <c r="R46" s="691">
        <v>52.906514354000002</v>
      </c>
      <c r="S46" s="691">
        <v>58.036497531999999</v>
      </c>
      <c r="T46" s="691">
        <v>62.504576778999997</v>
      </c>
      <c r="U46" s="691">
        <v>76.581420468999994</v>
      </c>
      <c r="V46" s="691">
        <v>70.937780989000004</v>
      </c>
      <c r="W46" s="691">
        <v>62.552432904</v>
      </c>
      <c r="X46" s="691">
        <v>56.308688492999998</v>
      </c>
      <c r="Y46" s="691">
        <v>59.485241516000002</v>
      </c>
      <c r="Z46" s="691">
        <v>65.335749503000002</v>
      </c>
      <c r="AA46" s="691">
        <v>65.950829200000001</v>
      </c>
      <c r="AB46" s="691">
        <v>60.669433884999997</v>
      </c>
      <c r="AC46" s="691">
        <v>57.035186158000002</v>
      </c>
      <c r="AD46" s="691">
        <v>49.629546032999997</v>
      </c>
      <c r="AE46" s="691">
        <v>52.304784574999999</v>
      </c>
      <c r="AF46" s="691">
        <v>62.435166785</v>
      </c>
      <c r="AG46" s="691">
        <v>76.956314925000001</v>
      </c>
      <c r="AH46" s="691">
        <v>71.558833399999997</v>
      </c>
      <c r="AI46" s="691">
        <v>58.397438717</v>
      </c>
      <c r="AJ46" s="691">
        <v>54.369241561999999</v>
      </c>
      <c r="AK46" s="691">
        <v>55.845273292000002</v>
      </c>
      <c r="AL46" s="691">
        <v>66.743768187000001</v>
      </c>
      <c r="AM46" s="691">
        <v>68.793390158999998</v>
      </c>
      <c r="AN46" s="691">
        <v>65.979384124000006</v>
      </c>
      <c r="AO46" s="691">
        <v>59.732762727999997</v>
      </c>
      <c r="AP46" s="691">
        <v>53.328411066000001</v>
      </c>
      <c r="AQ46" s="691">
        <v>56.482878085999999</v>
      </c>
      <c r="AR46" s="691">
        <v>67.713843495999996</v>
      </c>
      <c r="AS46" s="691">
        <v>74.981523812999995</v>
      </c>
      <c r="AT46" s="691">
        <v>77.243785787999997</v>
      </c>
      <c r="AU46" s="691">
        <v>63.044664026</v>
      </c>
      <c r="AV46" s="691">
        <v>57.543665036999997</v>
      </c>
      <c r="AW46" s="691">
        <v>60.751190000000001</v>
      </c>
      <c r="AX46" s="691">
        <v>64.217269999999999</v>
      </c>
      <c r="AY46" s="692">
        <v>69.172799999999995</v>
      </c>
      <c r="AZ46" s="692">
        <v>62.130490000000002</v>
      </c>
      <c r="BA46" s="692">
        <v>60.809579999999997</v>
      </c>
      <c r="BB46" s="692">
        <v>54.160429999999998</v>
      </c>
      <c r="BC46" s="692">
        <v>58.195990000000002</v>
      </c>
      <c r="BD46" s="692">
        <v>66.24006</v>
      </c>
      <c r="BE46" s="692">
        <v>74.632540000000006</v>
      </c>
      <c r="BF46" s="692">
        <v>73.29786</v>
      </c>
      <c r="BG46" s="692">
        <v>61.267659999999999</v>
      </c>
      <c r="BH46" s="692">
        <v>58.073129999999999</v>
      </c>
      <c r="BI46" s="692">
        <v>59.221209999999999</v>
      </c>
      <c r="BJ46" s="692">
        <v>67.284540000000007</v>
      </c>
      <c r="BK46" s="692">
        <v>70.961609999999993</v>
      </c>
      <c r="BL46" s="692">
        <v>63.150590000000001</v>
      </c>
      <c r="BM46" s="692">
        <v>61.762410000000003</v>
      </c>
      <c r="BN46" s="692">
        <v>55.01708</v>
      </c>
      <c r="BO46" s="692">
        <v>59.058</v>
      </c>
      <c r="BP46" s="692">
        <v>67.146090000000001</v>
      </c>
      <c r="BQ46" s="692">
        <v>75.519570000000002</v>
      </c>
      <c r="BR46" s="692">
        <v>74.119560000000007</v>
      </c>
      <c r="BS46" s="692">
        <v>61.929470000000002</v>
      </c>
      <c r="BT46" s="692">
        <v>58.686410000000002</v>
      </c>
      <c r="BU46" s="692">
        <v>59.810850000000002</v>
      </c>
      <c r="BV46" s="692">
        <v>67.952259999999995</v>
      </c>
    </row>
    <row r="47" spans="1:74" ht="11.15" customHeight="1" x14ac:dyDescent="0.25">
      <c r="A47" s="493"/>
      <c r="B47" s="131" t="s">
        <v>1231</v>
      </c>
      <c r="C47" s="243"/>
      <c r="D47" s="243"/>
      <c r="E47" s="243"/>
      <c r="F47" s="243"/>
      <c r="G47" s="243"/>
      <c r="H47" s="243"/>
      <c r="I47" s="243"/>
      <c r="J47" s="243"/>
      <c r="K47" s="243"/>
      <c r="L47" s="243"/>
      <c r="M47" s="243"/>
      <c r="N47" s="243"/>
      <c r="O47" s="243"/>
      <c r="P47" s="243"/>
      <c r="Q47" s="243"/>
      <c r="R47" s="243"/>
      <c r="S47" s="243"/>
      <c r="T47" s="243"/>
      <c r="U47" s="243"/>
      <c r="V47" s="243"/>
      <c r="W47" s="243"/>
      <c r="X47" s="243"/>
      <c r="Y47" s="243"/>
      <c r="Z47" s="243"/>
      <c r="AA47" s="243"/>
      <c r="AB47" s="243"/>
      <c r="AC47" s="243"/>
      <c r="AD47" s="243"/>
      <c r="AE47" s="243"/>
      <c r="AF47" s="243"/>
      <c r="AG47" s="243"/>
      <c r="AH47" s="243"/>
      <c r="AI47" s="243"/>
      <c r="AJ47" s="243"/>
      <c r="AK47" s="243"/>
      <c r="AL47" s="243"/>
      <c r="AM47" s="243"/>
      <c r="AN47" s="243"/>
      <c r="AO47" s="243"/>
      <c r="AP47" s="243"/>
      <c r="AQ47" s="243"/>
      <c r="AR47" s="243"/>
      <c r="AS47" s="243"/>
      <c r="AT47" s="243"/>
      <c r="AU47" s="243"/>
      <c r="AV47" s="243"/>
      <c r="AW47" s="243"/>
      <c r="AX47" s="243"/>
      <c r="AY47" s="333"/>
      <c r="AZ47" s="333"/>
      <c r="BA47" s="333"/>
      <c r="BB47" s="333"/>
      <c r="BC47" s="333"/>
      <c r="BD47" s="333"/>
      <c r="BE47" s="333"/>
      <c r="BF47" s="333"/>
      <c r="BG47" s="333"/>
      <c r="BH47" s="333"/>
      <c r="BI47" s="333"/>
      <c r="BJ47" s="333"/>
      <c r="BK47" s="333"/>
      <c r="BL47" s="333"/>
      <c r="BM47" s="333"/>
      <c r="BN47" s="333"/>
      <c r="BO47" s="333"/>
      <c r="BP47" s="333"/>
      <c r="BQ47" s="333"/>
      <c r="BR47" s="333"/>
      <c r="BS47" s="333"/>
      <c r="BT47" s="333"/>
      <c r="BU47" s="333"/>
      <c r="BV47" s="333"/>
    </row>
    <row r="48" spans="1:74" ht="11.15" customHeight="1" x14ac:dyDescent="0.25">
      <c r="A48" s="499" t="s">
        <v>1232</v>
      </c>
      <c r="B48" s="500" t="s">
        <v>83</v>
      </c>
      <c r="C48" s="691">
        <v>21.111847431000001</v>
      </c>
      <c r="D48" s="691">
        <v>16.842808183999999</v>
      </c>
      <c r="E48" s="691">
        <v>18.815603347</v>
      </c>
      <c r="F48" s="691">
        <v>16.569318773999999</v>
      </c>
      <c r="G48" s="691">
        <v>19.468083912000001</v>
      </c>
      <c r="H48" s="691">
        <v>21.745044674999999</v>
      </c>
      <c r="I48" s="691">
        <v>25.440577935</v>
      </c>
      <c r="J48" s="691">
        <v>24.849993065</v>
      </c>
      <c r="K48" s="691">
        <v>23.696181516999999</v>
      </c>
      <c r="L48" s="691">
        <v>20.017831301000001</v>
      </c>
      <c r="M48" s="691">
        <v>18.806005965000001</v>
      </c>
      <c r="N48" s="691">
        <v>17.241582118</v>
      </c>
      <c r="O48" s="691">
        <v>19.566168769000001</v>
      </c>
      <c r="P48" s="691">
        <v>18.75059478</v>
      </c>
      <c r="Q48" s="691">
        <v>19.214730939999999</v>
      </c>
      <c r="R48" s="691">
        <v>16.422428592999999</v>
      </c>
      <c r="S48" s="691">
        <v>20.632168356000001</v>
      </c>
      <c r="T48" s="691">
        <v>22.031366667</v>
      </c>
      <c r="U48" s="691">
        <v>25.625671627999999</v>
      </c>
      <c r="V48" s="691">
        <v>26.066586714</v>
      </c>
      <c r="W48" s="691">
        <v>24.203025386</v>
      </c>
      <c r="X48" s="691">
        <v>20.539608568999999</v>
      </c>
      <c r="Y48" s="691">
        <v>19.223671639999999</v>
      </c>
      <c r="Z48" s="691">
        <v>20.074597221000001</v>
      </c>
      <c r="AA48" s="691">
        <v>21.829198731999998</v>
      </c>
      <c r="AB48" s="691">
        <v>22.298677219999998</v>
      </c>
      <c r="AC48" s="691">
        <v>18.999464283999998</v>
      </c>
      <c r="AD48" s="691">
        <v>15.913345143000001</v>
      </c>
      <c r="AE48" s="691">
        <v>20.356350396</v>
      </c>
      <c r="AF48" s="691">
        <v>23.013706450000001</v>
      </c>
      <c r="AG48" s="691">
        <v>27.479775710999998</v>
      </c>
      <c r="AH48" s="691">
        <v>25.270728081000001</v>
      </c>
      <c r="AI48" s="691">
        <v>20.523459862999999</v>
      </c>
      <c r="AJ48" s="691">
        <v>19.142515945</v>
      </c>
      <c r="AK48" s="691">
        <v>17.596132727000001</v>
      </c>
      <c r="AL48" s="691">
        <v>22.025530706000001</v>
      </c>
      <c r="AM48" s="691">
        <v>23.127844232000001</v>
      </c>
      <c r="AN48" s="691">
        <v>18.568097643000002</v>
      </c>
      <c r="AO48" s="691">
        <v>16.333178672999999</v>
      </c>
      <c r="AP48" s="691">
        <v>16.292116337</v>
      </c>
      <c r="AQ48" s="691">
        <v>18.044928994999999</v>
      </c>
      <c r="AR48" s="691">
        <v>22.843342055000001</v>
      </c>
      <c r="AS48" s="691">
        <v>25.658733446999999</v>
      </c>
      <c r="AT48" s="691">
        <v>26.250643826000001</v>
      </c>
      <c r="AU48" s="691">
        <v>21.205286090000001</v>
      </c>
      <c r="AV48" s="691">
        <v>20.627319889999999</v>
      </c>
      <c r="AW48" s="691">
        <v>20.583449999999999</v>
      </c>
      <c r="AX48" s="691">
        <v>22.48283</v>
      </c>
      <c r="AY48" s="692">
        <v>20.752659999999999</v>
      </c>
      <c r="AZ48" s="692">
        <v>17.823080000000001</v>
      </c>
      <c r="BA48" s="692">
        <v>17.257619999999999</v>
      </c>
      <c r="BB48" s="692">
        <v>16.407319999999999</v>
      </c>
      <c r="BC48" s="692">
        <v>17.571660000000001</v>
      </c>
      <c r="BD48" s="692">
        <v>21.8355</v>
      </c>
      <c r="BE48" s="692">
        <v>25.520119999999999</v>
      </c>
      <c r="BF48" s="692">
        <v>24.593440000000001</v>
      </c>
      <c r="BG48" s="692">
        <v>19.00956</v>
      </c>
      <c r="BH48" s="692">
        <v>19.888100000000001</v>
      </c>
      <c r="BI48" s="692">
        <v>16.3809</v>
      </c>
      <c r="BJ48" s="692">
        <v>20.309709999999999</v>
      </c>
      <c r="BK48" s="692">
        <v>21.496490000000001</v>
      </c>
      <c r="BL48" s="692">
        <v>17.336279999999999</v>
      </c>
      <c r="BM48" s="692">
        <v>17.822790000000001</v>
      </c>
      <c r="BN48" s="692">
        <v>17.644359999999999</v>
      </c>
      <c r="BO48" s="692">
        <v>18.71406</v>
      </c>
      <c r="BP48" s="692">
        <v>22.098970000000001</v>
      </c>
      <c r="BQ48" s="692">
        <v>25.465800000000002</v>
      </c>
      <c r="BR48" s="692">
        <v>25.084420000000001</v>
      </c>
      <c r="BS48" s="692">
        <v>19.324149999999999</v>
      </c>
      <c r="BT48" s="692">
        <v>19.08558</v>
      </c>
      <c r="BU48" s="692">
        <v>15.138669999999999</v>
      </c>
      <c r="BV48" s="692">
        <v>21.755140000000001</v>
      </c>
    </row>
    <row r="49" spans="1:74" ht="11.15" customHeight="1" x14ac:dyDescent="0.25">
      <c r="A49" s="499" t="s">
        <v>1233</v>
      </c>
      <c r="B49" s="502" t="s">
        <v>82</v>
      </c>
      <c r="C49" s="691">
        <v>21.974256937</v>
      </c>
      <c r="D49" s="691">
        <v>10.79221823</v>
      </c>
      <c r="E49" s="691">
        <v>11.484672120999999</v>
      </c>
      <c r="F49" s="691">
        <v>10.505463726</v>
      </c>
      <c r="G49" s="691">
        <v>15.148293511</v>
      </c>
      <c r="H49" s="691">
        <v>19.356741023000001</v>
      </c>
      <c r="I49" s="691">
        <v>18.855354074000001</v>
      </c>
      <c r="J49" s="691">
        <v>18.496230815000001</v>
      </c>
      <c r="K49" s="691">
        <v>16.554136192000001</v>
      </c>
      <c r="L49" s="691">
        <v>13.660126096999999</v>
      </c>
      <c r="M49" s="691">
        <v>13.983456367</v>
      </c>
      <c r="N49" s="691">
        <v>14.688913333</v>
      </c>
      <c r="O49" s="691">
        <v>14.935958747999999</v>
      </c>
      <c r="P49" s="691">
        <v>8.9798332379999994</v>
      </c>
      <c r="Q49" s="691">
        <v>11.153107417999999</v>
      </c>
      <c r="R49" s="691">
        <v>9.8626930080000008</v>
      </c>
      <c r="S49" s="691">
        <v>14.126700984999999</v>
      </c>
      <c r="T49" s="691">
        <v>14.033393421</v>
      </c>
      <c r="U49" s="691">
        <v>18.356220172</v>
      </c>
      <c r="V49" s="691">
        <v>17.482441949999998</v>
      </c>
      <c r="W49" s="691">
        <v>17.446216704000001</v>
      </c>
      <c r="X49" s="691">
        <v>11.237416222</v>
      </c>
      <c r="Y49" s="691">
        <v>11.577909407</v>
      </c>
      <c r="Z49" s="691">
        <v>10.642608989999999</v>
      </c>
      <c r="AA49" s="691">
        <v>9.2578089830000003</v>
      </c>
      <c r="AB49" s="691">
        <v>7.1305350499999998</v>
      </c>
      <c r="AC49" s="691">
        <v>7.3710632980000002</v>
      </c>
      <c r="AD49" s="691">
        <v>4.8364365979999997</v>
      </c>
      <c r="AE49" s="691">
        <v>6.1472956190000003</v>
      </c>
      <c r="AF49" s="691">
        <v>11.164512327000001</v>
      </c>
      <c r="AG49" s="691">
        <v>16.161089513</v>
      </c>
      <c r="AH49" s="691">
        <v>16.526285273999999</v>
      </c>
      <c r="AI49" s="691">
        <v>11.707046948</v>
      </c>
      <c r="AJ49" s="691">
        <v>7.952245885</v>
      </c>
      <c r="AK49" s="691">
        <v>7.9375904200000003</v>
      </c>
      <c r="AL49" s="691">
        <v>12.086746728</v>
      </c>
      <c r="AM49" s="691">
        <v>11.647750309999999</v>
      </c>
      <c r="AN49" s="691">
        <v>15.154973752</v>
      </c>
      <c r="AO49" s="691">
        <v>9.4838357260000006</v>
      </c>
      <c r="AP49" s="691">
        <v>8.8773331130000006</v>
      </c>
      <c r="AQ49" s="691">
        <v>10.850094249</v>
      </c>
      <c r="AR49" s="691">
        <v>13.999787378000001</v>
      </c>
      <c r="AS49" s="691">
        <v>15.939976949</v>
      </c>
      <c r="AT49" s="691">
        <v>16.867741472999999</v>
      </c>
      <c r="AU49" s="691">
        <v>11.497792859</v>
      </c>
      <c r="AV49" s="691">
        <v>7.7290044309999999</v>
      </c>
      <c r="AW49" s="691">
        <v>9.2986830000000005</v>
      </c>
      <c r="AX49" s="691">
        <v>7.5018180000000001</v>
      </c>
      <c r="AY49" s="692">
        <v>12.33649</v>
      </c>
      <c r="AZ49" s="692">
        <v>10.12575</v>
      </c>
      <c r="BA49" s="692">
        <v>9.1578119999999998</v>
      </c>
      <c r="BB49" s="692">
        <v>9.1380689999999998</v>
      </c>
      <c r="BC49" s="692">
        <v>11.93821</v>
      </c>
      <c r="BD49" s="692">
        <v>14.9962</v>
      </c>
      <c r="BE49" s="692">
        <v>18.36805</v>
      </c>
      <c r="BF49" s="692">
        <v>18.850059999999999</v>
      </c>
      <c r="BG49" s="692">
        <v>13.768269999999999</v>
      </c>
      <c r="BH49" s="692">
        <v>10.36786</v>
      </c>
      <c r="BI49" s="692">
        <v>10.74306</v>
      </c>
      <c r="BJ49" s="692">
        <v>14.53021</v>
      </c>
      <c r="BK49" s="692">
        <v>14.8889</v>
      </c>
      <c r="BL49" s="692">
        <v>11.878959999999999</v>
      </c>
      <c r="BM49" s="692">
        <v>10.088789999999999</v>
      </c>
      <c r="BN49" s="692">
        <v>9.0372160000000008</v>
      </c>
      <c r="BO49" s="692">
        <v>11.71782</v>
      </c>
      <c r="BP49" s="692">
        <v>14.48268</v>
      </c>
      <c r="BQ49" s="692">
        <v>17.653490000000001</v>
      </c>
      <c r="BR49" s="692">
        <v>18.036840000000002</v>
      </c>
      <c r="BS49" s="692">
        <v>13.80222</v>
      </c>
      <c r="BT49" s="692">
        <v>9.5336979999999993</v>
      </c>
      <c r="BU49" s="692">
        <v>12.68013</v>
      </c>
      <c r="BV49" s="692">
        <v>14.213710000000001</v>
      </c>
    </row>
    <row r="50" spans="1:74" ht="11.15" customHeight="1" x14ac:dyDescent="0.25">
      <c r="A50" s="499" t="s">
        <v>1234</v>
      </c>
      <c r="B50" s="502" t="s">
        <v>85</v>
      </c>
      <c r="C50" s="691">
        <v>19.088445</v>
      </c>
      <c r="D50" s="691">
        <v>15.952855</v>
      </c>
      <c r="E50" s="691">
        <v>16.991759999999999</v>
      </c>
      <c r="F50" s="691">
        <v>15.538569000000001</v>
      </c>
      <c r="G50" s="691">
        <v>17.415361000000001</v>
      </c>
      <c r="H50" s="691">
        <v>17.77965</v>
      </c>
      <c r="I50" s="691">
        <v>18.820608</v>
      </c>
      <c r="J50" s="691">
        <v>18.670936999999999</v>
      </c>
      <c r="K50" s="691">
        <v>16.038767</v>
      </c>
      <c r="L50" s="691">
        <v>14.656088</v>
      </c>
      <c r="M50" s="691">
        <v>15.363988000000001</v>
      </c>
      <c r="N50" s="691">
        <v>18.478275</v>
      </c>
      <c r="O50" s="691">
        <v>19.464435999999999</v>
      </c>
      <c r="P50" s="691">
        <v>16.682307999999999</v>
      </c>
      <c r="Q50" s="691">
        <v>16.179718000000001</v>
      </c>
      <c r="R50" s="691">
        <v>15.775627</v>
      </c>
      <c r="S50" s="691">
        <v>18.466839</v>
      </c>
      <c r="T50" s="691">
        <v>18.562017999999998</v>
      </c>
      <c r="U50" s="691">
        <v>18.935409</v>
      </c>
      <c r="V50" s="691">
        <v>18.617035999999999</v>
      </c>
      <c r="W50" s="691">
        <v>16.152846</v>
      </c>
      <c r="X50" s="691">
        <v>16.408214999999998</v>
      </c>
      <c r="Y50" s="691">
        <v>16.521829</v>
      </c>
      <c r="Z50" s="691">
        <v>19.220815000000002</v>
      </c>
      <c r="AA50" s="691">
        <v>19.340544000000001</v>
      </c>
      <c r="AB50" s="691">
        <v>17.202967000000001</v>
      </c>
      <c r="AC50" s="691">
        <v>16.429819999999999</v>
      </c>
      <c r="AD50" s="691">
        <v>16.481005</v>
      </c>
      <c r="AE50" s="691">
        <v>16.382496</v>
      </c>
      <c r="AF50" s="691">
        <v>17.664995999999999</v>
      </c>
      <c r="AG50" s="691">
        <v>18.529578999999998</v>
      </c>
      <c r="AH50" s="691">
        <v>18.085519999999999</v>
      </c>
      <c r="AI50" s="691">
        <v>17.502645999999999</v>
      </c>
      <c r="AJ50" s="691">
        <v>16.755226</v>
      </c>
      <c r="AK50" s="691">
        <v>16.615877000000001</v>
      </c>
      <c r="AL50" s="691">
        <v>19.153713</v>
      </c>
      <c r="AM50" s="691">
        <v>19.530722999999998</v>
      </c>
      <c r="AN50" s="691">
        <v>16.982538999999999</v>
      </c>
      <c r="AO50" s="691">
        <v>17.324390000000001</v>
      </c>
      <c r="AP50" s="691">
        <v>15.76116</v>
      </c>
      <c r="AQ50" s="691">
        <v>18.088152999999998</v>
      </c>
      <c r="AR50" s="691">
        <v>18.365967000000001</v>
      </c>
      <c r="AS50" s="691">
        <v>18.954926</v>
      </c>
      <c r="AT50" s="691">
        <v>18.491440999999998</v>
      </c>
      <c r="AU50" s="691">
        <v>16.658725</v>
      </c>
      <c r="AV50" s="691">
        <v>16.633362999999999</v>
      </c>
      <c r="AW50" s="691">
        <v>16.726839999999999</v>
      </c>
      <c r="AX50" s="691">
        <v>18.854939999999999</v>
      </c>
      <c r="AY50" s="692">
        <v>19.00282</v>
      </c>
      <c r="AZ50" s="692">
        <v>15.871589999999999</v>
      </c>
      <c r="BA50" s="692">
        <v>16.70984</v>
      </c>
      <c r="BB50" s="692">
        <v>16.781189999999999</v>
      </c>
      <c r="BC50" s="692">
        <v>17.51342</v>
      </c>
      <c r="BD50" s="692">
        <v>18.222519999999999</v>
      </c>
      <c r="BE50" s="692">
        <v>19.01351</v>
      </c>
      <c r="BF50" s="692">
        <v>19.01351</v>
      </c>
      <c r="BG50" s="692">
        <v>18.767880000000002</v>
      </c>
      <c r="BH50" s="692">
        <v>16.87199</v>
      </c>
      <c r="BI50" s="692">
        <v>18.11355</v>
      </c>
      <c r="BJ50" s="692">
        <v>19.84995</v>
      </c>
      <c r="BK50" s="692">
        <v>19.89584</v>
      </c>
      <c r="BL50" s="692">
        <v>17.391749999999998</v>
      </c>
      <c r="BM50" s="692">
        <v>16.996009999999998</v>
      </c>
      <c r="BN50" s="692">
        <v>16.636340000000001</v>
      </c>
      <c r="BO50" s="692">
        <v>18.346620000000001</v>
      </c>
      <c r="BP50" s="692">
        <v>19.92389</v>
      </c>
      <c r="BQ50" s="692">
        <v>20.671579999999999</v>
      </c>
      <c r="BR50" s="692">
        <v>20.182919999999999</v>
      </c>
      <c r="BS50" s="692">
        <v>19.329609999999999</v>
      </c>
      <c r="BT50" s="692">
        <v>19.360050000000001</v>
      </c>
      <c r="BU50" s="692">
        <v>18.33304</v>
      </c>
      <c r="BV50" s="692">
        <v>20.316510000000001</v>
      </c>
    </row>
    <row r="51" spans="1:74" ht="11.15" customHeight="1" x14ac:dyDescent="0.25">
      <c r="A51" s="499" t="s">
        <v>1235</v>
      </c>
      <c r="B51" s="502" t="s">
        <v>1209</v>
      </c>
      <c r="C51" s="691">
        <v>3.021052735</v>
      </c>
      <c r="D51" s="691">
        <v>3.1246986589999999</v>
      </c>
      <c r="E51" s="691">
        <v>3.0737684230000002</v>
      </c>
      <c r="F51" s="691">
        <v>3.3489936039999999</v>
      </c>
      <c r="G51" s="691">
        <v>3.5831225130000002</v>
      </c>
      <c r="H51" s="691">
        <v>3.2497962899999999</v>
      </c>
      <c r="I51" s="691">
        <v>2.8376627430000001</v>
      </c>
      <c r="J51" s="691">
        <v>2.7873631510000001</v>
      </c>
      <c r="K51" s="691">
        <v>2.6089647789999999</v>
      </c>
      <c r="L51" s="691">
        <v>2.7162941960000002</v>
      </c>
      <c r="M51" s="691">
        <v>3.1906393240000002</v>
      </c>
      <c r="N51" s="691">
        <v>3.641462583</v>
      </c>
      <c r="O51" s="691">
        <v>4.2847657269999999</v>
      </c>
      <c r="P51" s="691">
        <v>3.160581928</v>
      </c>
      <c r="Q51" s="691">
        <v>3.360832711</v>
      </c>
      <c r="R51" s="691">
        <v>3.6019993000000001</v>
      </c>
      <c r="S51" s="691">
        <v>3.795982725</v>
      </c>
      <c r="T51" s="691">
        <v>3.4045171359999999</v>
      </c>
      <c r="U51" s="691">
        <v>2.7580952160000001</v>
      </c>
      <c r="V51" s="691">
        <v>2.6434004139999998</v>
      </c>
      <c r="W51" s="691">
        <v>2.100999523</v>
      </c>
      <c r="X51" s="691">
        <v>2.0600046519999999</v>
      </c>
      <c r="Y51" s="691">
        <v>2.6366538620000002</v>
      </c>
      <c r="Z51" s="691">
        <v>3.1959433210000001</v>
      </c>
      <c r="AA51" s="691">
        <v>4.26294358</v>
      </c>
      <c r="AB51" s="691">
        <v>4.6452358159999996</v>
      </c>
      <c r="AC51" s="691">
        <v>4.5990997819999997</v>
      </c>
      <c r="AD51" s="691">
        <v>3.7711147779999998</v>
      </c>
      <c r="AE51" s="691">
        <v>4.3247778669999999</v>
      </c>
      <c r="AF51" s="691">
        <v>4.0797222250000003</v>
      </c>
      <c r="AG51" s="691">
        <v>3.8064122650000001</v>
      </c>
      <c r="AH51" s="691">
        <v>3.521669395</v>
      </c>
      <c r="AI51" s="691">
        <v>3.0796764040000002</v>
      </c>
      <c r="AJ51" s="691">
        <v>2.9351726089999999</v>
      </c>
      <c r="AK51" s="691">
        <v>3.5275855059999999</v>
      </c>
      <c r="AL51" s="691">
        <v>3.5702815430000001</v>
      </c>
      <c r="AM51" s="691">
        <v>3.9484133140000002</v>
      </c>
      <c r="AN51" s="691">
        <v>3.4625537369999999</v>
      </c>
      <c r="AO51" s="691">
        <v>4.1754212190000004</v>
      </c>
      <c r="AP51" s="691">
        <v>3.6110037940000002</v>
      </c>
      <c r="AQ51" s="691">
        <v>3.4561827699999998</v>
      </c>
      <c r="AR51" s="691">
        <v>3.3690134490000001</v>
      </c>
      <c r="AS51" s="691">
        <v>3.5481334790000001</v>
      </c>
      <c r="AT51" s="691">
        <v>3.622124903</v>
      </c>
      <c r="AU51" s="691">
        <v>3.6839420010000001</v>
      </c>
      <c r="AV51" s="691">
        <v>3.754911833</v>
      </c>
      <c r="AW51" s="691">
        <v>3.6333229999999999</v>
      </c>
      <c r="AX51" s="691">
        <v>4.030602</v>
      </c>
      <c r="AY51" s="692">
        <v>4.4310390000000002</v>
      </c>
      <c r="AZ51" s="692">
        <v>3.7123360000000001</v>
      </c>
      <c r="BA51" s="692">
        <v>3.6620590000000002</v>
      </c>
      <c r="BB51" s="692">
        <v>3.002748</v>
      </c>
      <c r="BC51" s="692">
        <v>2.894685</v>
      </c>
      <c r="BD51" s="692">
        <v>2.587555</v>
      </c>
      <c r="BE51" s="692">
        <v>2.5971419999999998</v>
      </c>
      <c r="BF51" s="692">
        <v>2.5573830000000002</v>
      </c>
      <c r="BG51" s="692">
        <v>2.2133759999999998</v>
      </c>
      <c r="BH51" s="692">
        <v>2.3404479999999999</v>
      </c>
      <c r="BI51" s="692">
        <v>2.620673</v>
      </c>
      <c r="BJ51" s="692">
        <v>3.2573129999999999</v>
      </c>
      <c r="BK51" s="692">
        <v>4.0210439999999998</v>
      </c>
      <c r="BL51" s="692">
        <v>3.4689610000000002</v>
      </c>
      <c r="BM51" s="692">
        <v>3.4865840000000001</v>
      </c>
      <c r="BN51" s="692">
        <v>2.8943249999999998</v>
      </c>
      <c r="BO51" s="692">
        <v>2.8352819999999999</v>
      </c>
      <c r="BP51" s="692">
        <v>2.5642290000000001</v>
      </c>
      <c r="BQ51" s="692">
        <v>2.6055950000000001</v>
      </c>
      <c r="BR51" s="692">
        <v>2.5907369999999998</v>
      </c>
      <c r="BS51" s="692">
        <v>2.2481819999999999</v>
      </c>
      <c r="BT51" s="692">
        <v>2.3951099999999999</v>
      </c>
      <c r="BU51" s="692">
        <v>2.6983969999999999</v>
      </c>
      <c r="BV51" s="692">
        <v>3.3724349999999998</v>
      </c>
    </row>
    <row r="52" spans="1:74" ht="11.15" customHeight="1" x14ac:dyDescent="0.25">
      <c r="A52" s="499" t="s">
        <v>1236</v>
      </c>
      <c r="B52" s="502" t="s">
        <v>1312</v>
      </c>
      <c r="C52" s="691">
        <v>0.85243183</v>
      </c>
      <c r="D52" s="691">
        <v>0.76696078599999995</v>
      </c>
      <c r="E52" s="691">
        <v>1.005282786</v>
      </c>
      <c r="F52" s="691">
        <v>1.109077318</v>
      </c>
      <c r="G52" s="691">
        <v>1.1213096060000001</v>
      </c>
      <c r="H52" s="691">
        <v>1.1580755300000001</v>
      </c>
      <c r="I52" s="691">
        <v>1.1397275790000001</v>
      </c>
      <c r="J52" s="691">
        <v>1.1462381349999999</v>
      </c>
      <c r="K52" s="691">
        <v>0.89637699100000001</v>
      </c>
      <c r="L52" s="691">
        <v>0.927473196</v>
      </c>
      <c r="M52" s="691">
        <v>0.70381718999999998</v>
      </c>
      <c r="N52" s="691">
        <v>0.64646320599999996</v>
      </c>
      <c r="O52" s="691">
        <v>0.81972944000000003</v>
      </c>
      <c r="P52" s="691">
        <v>0.75168318000000001</v>
      </c>
      <c r="Q52" s="691">
        <v>1.126636755</v>
      </c>
      <c r="R52" s="691">
        <v>1.188951777</v>
      </c>
      <c r="S52" s="691">
        <v>1.3578621399999999</v>
      </c>
      <c r="T52" s="691">
        <v>1.2716821030000001</v>
      </c>
      <c r="U52" s="691">
        <v>1.375880437</v>
      </c>
      <c r="V52" s="691">
        <v>1.283690942</v>
      </c>
      <c r="W52" s="691">
        <v>1.2337731089999999</v>
      </c>
      <c r="X52" s="691">
        <v>1.021008151</v>
      </c>
      <c r="Y52" s="691">
        <v>0.98917722100000005</v>
      </c>
      <c r="Z52" s="691">
        <v>0.984179252</v>
      </c>
      <c r="AA52" s="691">
        <v>1.0065230759999999</v>
      </c>
      <c r="AB52" s="691">
        <v>1.0372151329999999</v>
      </c>
      <c r="AC52" s="691">
        <v>1.2757807409999999</v>
      </c>
      <c r="AD52" s="691">
        <v>1.5420123910000001</v>
      </c>
      <c r="AE52" s="691">
        <v>1.7244459249999999</v>
      </c>
      <c r="AF52" s="691">
        <v>1.565514772</v>
      </c>
      <c r="AG52" s="691">
        <v>1.721721815</v>
      </c>
      <c r="AH52" s="691">
        <v>1.592344169</v>
      </c>
      <c r="AI52" s="691">
        <v>1.379848105</v>
      </c>
      <c r="AJ52" s="691">
        <v>1.3945271130000001</v>
      </c>
      <c r="AK52" s="691">
        <v>1.2360148929999999</v>
      </c>
      <c r="AL52" s="691">
        <v>1.1832227449999999</v>
      </c>
      <c r="AM52" s="691">
        <v>1.177540319</v>
      </c>
      <c r="AN52" s="691">
        <v>1.149959894</v>
      </c>
      <c r="AO52" s="691">
        <v>1.612007814</v>
      </c>
      <c r="AP52" s="691">
        <v>1.8082158989999999</v>
      </c>
      <c r="AQ52" s="691">
        <v>2.0483786820000001</v>
      </c>
      <c r="AR52" s="691">
        <v>1.8251519860000001</v>
      </c>
      <c r="AS52" s="691">
        <v>1.8484435100000001</v>
      </c>
      <c r="AT52" s="691">
        <v>1.7929568520000001</v>
      </c>
      <c r="AU52" s="691">
        <v>1.726050023</v>
      </c>
      <c r="AV52" s="691">
        <v>1.513934991</v>
      </c>
      <c r="AW52" s="691">
        <v>1.3177559999999999</v>
      </c>
      <c r="AX52" s="691">
        <v>1.259511</v>
      </c>
      <c r="AY52" s="692">
        <v>1.248089</v>
      </c>
      <c r="AZ52" s="692">
        <v>1.2433270000000001</v>
      </c>
      <c r="BA52" s="692">
        <v>1.8476379999999999</v>
      </c>
      <c r="BB52" s="692">
        <v>2.139097</v>
      </c>
      <c r="BC52" s="692">
        <v>2.407743</v>
      </c>
      <c r="BD52" s="692">
        <v>2.2077339999999999</v>
      </c>
      <c r="BE52" s="692">
        <v>2.2506629999999999</v>
      </c>
      <c r="BF52" s="692">
        <v>2.142153</v>
      </c>
      <c r="BG52" s="692">
        <v>2.0648059999999999</v>
      </c>
      <c r="BH52" s="692">
        <v>1.760205</v>
      </c>
      <c r="BI52" s="692">
        <v>1.49417</v>
      </c>
      <c r="BJ52" s="692">
        <v>1.4443520000000001</v>
      </c>
      <c r="BK52" s="692">
        <v>1.4082060000000001</v>
      </c>
      <c r="BL52" s="692">
        <v>1.422471</v>
      </c>
      <c r="BM52" s="692">
        <v>2.2037529999999999</v>
      </c>
      <c r="BN52" s="692">
        <v>2.497112</v>
      </c>
      <c r="BO52" s="692">
        <v>2.8322349999999998</v>
      </c>
      <c r="BP52" s="692">
        <v>2.5747049999999998</v>
      </c>
      <c r="BQ52" s="692">
        <v>2.6166559999999999</v>
      </c>
      <c r="BR52" s="692">
        <v>2.454053</v>
      </c>
      <c r="BS52" s="692">
        <v>2.3657189999999999</v>
      </c>
      <c r="BT52" s="692">
        <v>1.9588840000000001</v>
      </c>
      <c r="BU52" s="692">
        <v>1.6454</v>
      </c>
      <c r="BV52" s="692">
        <v>1.525679</v>
      </c>
    </row>
    <row r="53" spans="1:74" ht="11.15" customHeight="1" x14ac:dyDescent="0.25">
      <c r="A53" s="499" t="s">
        <v>1237</v>
      </c>
      <c r="B53" s="500" t="s">
        <v>1313</v>
      </c>
      <c r="C53" s="691">
        <v>0.57997975999999996</v>
      </c>
      <c r="D53" s="691">
        <v>-2.9948145999999998E-2</v>
      </c>
      <c r="E53" s="691">
        <v>-9.6099170000000008E-3</v>
      </c>
      <c r="F53" s="691">
        <v>-5.8646660000000001E-3</v>
      </c>
      <c r="G53" s="691">
        <v>-7.051402E-3</v>
      </c>
      <c r="H53" s="691">
        <v>-8.8168116000000005E-2</v>
      </c>
      <c r="I53" s="691">
        <v>-0.167354214</v>
      </c>
      <c r="J53" s="691">
        <v>-0.10515300599999999</v>
      </c>
      <c r="K53" s="691">
        <v>-0.19154469299999999</v>
      </c>
      <c r="L53" s="691">
        <v>-0.102636106</v>
      </c>
      <c r="M53" s="691">
        <v>-2.0955194999999999E-2</v>
      </c>
      <c r="N53" s="691">
        <v>1.9599498999999999E-2</v>
      </c>
      <c r="O53" s="691">
        <v>5.8853872000000002E-2</v>
      </c>
      <c r="P53" s="691">
        <v>-5.6984801000000002E-2</v>
      </c>
      <c r="Q53" s="691">
        <v>-1.7126380000000001E-3</v>
      </c>
      <c r="R53" s="691">
        <v>3.6323207000000003E-2</v>
      </c>
      <c r="S53" s="691">
        <v>-9.5476031000000003E-2</v>
      </c>
      <c r="T53" s="691">
        <v>-0.15384451199999999</v>
      </c>
      <c r="U53" s="691">
        <v>-0.17964660599999999</v>
      </c>
      <c r="V53" s="691">
        <v>-0.21056349599999999</v>
      </c>
      <c r="W53" s="691">
        <v>-0.24640946799999999</v>
      </c>
      <c r="X53" s="691">
        <v>-0.16928085500000001</v>
      </c>
      <c r="Y53" s="691">
        <v>-0.142812352</v>
      </c>
      <c r="Z53" s="691">
        <v>-0.11880468800000001</v>
      </c>
      <c r="AA53" s="691">
        <v>-3.2075909E-2</v>
      </c>
      <c r="AB53" s="691">
        <v>-6.5674030000000003E-3</v>
      </c>
      <c r="AC53" s="691">
        <v>-6.8861770000000003E-3</v>
      </c>
      <c r="AD53" s="691">
        <v>-5.6281198999999997E-2</v>
      </c>
      <c r="AE53" s="691">
        <v>-6.4439148000000002E-2</v>
      </c>
      <c r="AF53" s="691">
        <v>-0.17101904200000001</v>
      </c>
      <c r="AG53" s="691">
        <v>-0.20873729799999999</v>
      </c>
      <c r="AH53" s="691">
        <v>-0.21908997999999999</v>
      </c>
      <c r="AI53" s="691">
        <v>-0.148404128</v>
      </c>
      <c r="AJ53" s="691">
        <v>-0.108859438</v>
      </c>
      <c r="AK53" s="691">
        <v>-4.8588399999999997E-2</v>
      </c>
      <c r="AL53" s="691">
        <v>-5.4406893999999997E-2</v>
      </c>
      <c r="AM53" s="691">
        <v>-5.6724174000000002E-2</v>
      </c>
      <c r="AN53" s="691">
        <v>6.2625600000000003E-2</v>
      </c>
      <c r="AO53" s="691">
        <v>-2.7248000000000001E-5</v>
      </c>
      <c r="AP53" s="691">
        <v>-6.2212739999999997E-3</v>
      </c>
      <c r="AQ53" s="691">
        <v>-0.11087471</v>
      </c>
      <c r="AR53" s="691">
        <v>-0.10784663899999999</v>
      </c>
      <c r="AS53" s="691">
        <v>-0.19999962299999999</v>
      </c>
      <c r="AT53" s="691">
        <v>-0.14517939599999999</v>
      </c>
      <c r="AU53" s="691">
        <v>-0.11740196</v>
      </c>
      <c r="AV53" s="691">
        <v>-1.1373457999999999E-2</v>
      </c>
      <c r="AW53" s="691">
        <v>-2.2761199999999999E-2</v>
      </c>
      <c r="AX53" s="691">
        <v>-6.2404500000000002E-2</v>
      </c>
      <c r="AY53" s="692">
        <v>-4.03735E-2</v>
      </c>
      <c r="AZ53" s="692">
        <v>-1.7200199999999999E-2</v>
      </c>
      <c r="BA53" s="692">
        <v>1.29742E-2</v>
      </c>
      <c r="BB53" s="692">
        <v>1.2926000000000001E-3</v>
      </c>
      <c r="BC53" s="692">
        <v>-0.1227222</v>
      </c>
      <c r="BD53" s="692">
        <v>-0.1076714</v>
      </c>
      <c r="BE53" s="692">
        <v>-0.1586282</v>
      </c>
      <c r="BF53" s="692">
        <v>-0.1681328</v>
      </c>
      <c r="BG53" s="692">
        <v>-0.14689479999999999</v>
      </c>
      <c r="BH53" s="692">
        <v>-1.11187E-2</v>
      </c>
      <c r="BI53" s="692">
        <v>-3.5624999999999997E-2</v>
      </c>
      <c r="BJ53" s="692">
        <v>-5.3570699999999999E-2</v>
      </c>
      <c r="BK53" s="692">
        <v>-2.6221999999999999E-2</v>
      </c>
      <c r="BL53" s="692">
        <v>-8.5110999999999997E-4</v>
      </c>
      <c r="BM53" s="692">
        <v>1.3584499999999999E-2</v>
      </c>
      <c r="BN53" s="692">
        <v>-7.5270800000000002E-3</v>
      </c>
      <c r="BO53" s="692">
        <v>-0.1247394</v>
      </c>
      <c r="BP53" s="692">
        <v>-8.03735E-2</v>
      </c>
      <c r="BQ53" s="692">
        <v>-0.14039679999999999</v>
      </c>
      <c r="BR53" s="692">
        <v>-0.1583196</v>
      </c>
      <c r="BS53" s="692">
        <v>-0.13587070000000001</v>
      </c>
      <c r="BT53" s="692">
        <v>-7.4871299999999998E-3</v>
      </c>
      <c r="BU53" s="692">
        <v>-2.9112800000000001E-2</v>
      </c>
      <c r="BV53" s="692">
        <v>-4.7122600000000001E-2</v>
      </c>
    </row>
    <row r="54" spans="1:74" ht="11.15" customHeight="1" x14ac:dyDescent="0.25">
      <c r="A54" s="499" t="s">
        <v>1238</v>
      </c>
      <c r="B54" s="502" t="s">
        <v>1213</v>
      </c>
      <c r="C54" s="691">
        <v>66.628013693</v>
      </c>
      <c r="D54" s="691">
        <v>47.449592713000001</v>
      </c>
      <c r="E54" s="691">
        <v>51.361476760000002</v>
      </c>
      <c r="F54" s="691">
        <v>47.065557755999997</v>
      </c>
      <c r="G54" s="691">
        <v>56.729119140000002</v>
      </c>
      <c r="H54" s="691">
        <v>63.201139402000003</v>
      </c>
      <c r="I54" s="691">
        <v>66.926576116999996</v>
      </c>
      <c r="J54" s="691">
        <v>65.845609159999995</v>
      </c>
      <c r="K54" s="691">
        <v>59.602881785999998</v>
      </c>
      <c r="L54" s="691">
        <v>51.875176684000003</v>
      </c>
      <c r="M54" s="691">
        <v>52.026951650999997</v>
      </c>
      <c r="N54" s="691">
        <v>54.716295739000003</v>
      </c>
      <c r="O54" s="691">
        <v>59.129912556000001</v>
      </c>
      <c r="P54" s="691">
        <v>48.268016324999998</v>
      </c>
      <c r="Q54" s="691">
        <v>51.033313186000001</v>
      </c>
      <c r="R54" s="691">
        <v>46.888022884999998</v>
      </c>
      <c r="S54" s="691">
        <v>58.284077175</v>
      </c>
      <c r="T54" s="691">
        <v>59.149132815000002</v>
      </c>
      <c r="U54" s="691">
        <v>66.871629846999994</v>
      </c>
      <c r="V54" s="691">
        <v>65.882592524000003</v>
      </c>
      <c r="W54" s="691">
        <v>60.890451253999998</v>
      </c>
      <c r="X54" s="691">
        <v>51.096971738999997</v>
      </c>
      <c r="Y54" s="691">
        <v>50.806428777999997</v>
      </c>
      <c r="Z54" s="691">
        <v>53.999339096</v>
      </c>
      <c r="AA54" s="691">
        <v>55.664942461999999</v>
      </c>
      <c r="AB54" s="691">
        <v>52.308062816000003</v>
      </c>
      <c r="AC54" s="691">
        <v>48.668341927999997</v>
      </c>
      <c r="AD54" s="691">
        <v>42.487632711000003</v>
      </c>
      <c r="AE54" s="691">
        <v>48.870926658999998</v>
      </c>
      <c r="AF54" s="691">
        <v>57.317432732</v>
      </c>
      <c r="AG54" s="691">
        <v>67.489841006000006</v>
      </c>
      <c r="AH54" s="691">
        <v>64.777456939000004</v>
      </c>
      <c r="AI54" s="691">
        <v>54.044273191999999</v>
      </c>
      <c r="AJ54" s="691">
        <v>48.070828114000001</v>
      </c>
      <c r="AK54" s="691">
        <v>46.864612145999999</v>
      </c>
      <c r="AL54" s="691">
        <v>57.965087828000001</v>
      </c>
      <c r="AM54" s="691">
        <v>59.375547001000001</v>
      </c>
      <c r="AN54" s="691">
        <v>55.380749625999997</v>
      </c>
      <c r="AO54" s="691">
        <v>48.928806184000003</v>
      </c>
      <c r="AP54" s="691">
        <v>46.343607869000003</v>
      </c>
      <c r="AQ54" s="691">
        <v>52.376862985999999</v>
      </c>
      <c r="AR54" s="691">
        <v>60.295415229</v>
      </c>
      <c r="AS54" s="691">
        <v>65.750213762000001</v>
      </c>
      <c r="AT54" s="691">
        <v>66.879728658000005</v>
      </c>
      <c r="AU54" s="691">
        <v>54.654394013000001</v>
      </c>
      <c r="AV54" s="691">
        <v>50.247160686999997</v>
      </c>
      <c r="AW54" s="691">
        <v>51.537289999999999</v>
      </c>
      <c r="AX54" s="691">
        <v>54.067300000000003</v>
      </c>
      <c r="AY54" s="692">
        <v>57.730719999999998</v>
      </c>
      <c r="AZ54" s="692">
        <v>48.758879999999998</v>
      </c>
      <c r="BA54" s="692">
        <v>48.647950000000002</v>
      </c>
      <c r="BB54" s="692">
        <v>47.469720000000002</v>
      </c>
      <c r="BC54" s="692">
        <v>52.203000000000003</v>
      </c>
      <c r="BD54" s="692">
        <v>59.74183</v>
      </c>
      <c r="BE54" s="692">
        <v>67.590850000000003</v>
      </c>
      <c r="BF54" s="692">
        <v>66.988410000000002</v>
      </c>
      <c r="BG54" s="692">
        <v>55.677</v>
      </c>
      <c r="BH54" s="692">
        <v>51.217480000000002</v>
      </c>
      <c r="BI54" s="692">
        <v>49.316740000000003</v>
      </c>
      <c r="BJ54" s="692">
        <v>59.337960000000002</v>
      </c>
      <c r="BK54" s="692">
        <v>61.684260000000002</v>
      </c>
      <c r="BL54" s="692">
        <v>51.497570000000003</v>
      </c>
      <c r="BM54" s="692">
        <v>50.611510000000003</v>
      </c>
      <c r="BN54" s="692">
        <v>48.701830000000001</v>
      </c>
      <c r="BO54" s="692">
        <v>54.321280000000002</v>
      </c>
      <c r="BP54" s="692">
        <v>61.564100000000003</v>
      </c>
      <c r="BQ54" s="692">
        <v>68.872730000000004</v>
      </c>
      <c r="BR54" s="692">
        <v>68.190650000000005</v>
      </c>
      <c r="BS54" s="692">
        <v>56.934010000000001</v>
      </c>
      <c r="BT54" s="692">
        <v>52.325839999999999</v>
      </c>
      <c r="BU54" s="692">
        <v>50.466529999999999</v>
      </c>
      <c r="BV54" s="692">
        <v>61.13635</v>
      </c>
    </row>
    <row r="55" spans="1:74" ht="11.15" customHeight="1" x14ac:dyDescent="0.25">
      <c r="A55" s="499" t="s">
        <v>1239</v>
      </c>
      <c r="B55" s="500" t="s">
        <v>1314</v>
      </c>
      <c r="C55" s="691">
        <v>66.774840135999995</v>
      </c>
      <c r="D55" s="691">
        <v>47.541246651999998</v>
      </c>
      <c r="E55" s="691">
        <v>51.657150485000003</v>
      </c>
      <c r="F55" s="691">
        <v>46.700862194000003</v>
      </c>
      <c r="G55" s="691">
        <v>56.277655009</v>
      </c>
      <c r="H55" s="691">
        <v>62.783823974000001</v>
      </c>
      <c r="I55" s="691">
        <v>65.751962993000006</v>
      </c>
      <c r="J55" s="691">
        <v>64.837813468999997</v>
      </c>
      <c r="K55" s="691">
        <v>59.690952279999998</v>
      </c>
      <c r="L55" s="691">
        <v>51.752237911999998</v>
      </c>
      <c r="M55" s="691">
        <v>51.909578758999999</v>
      </c>
      <c r="N55" s="691">
        <v>55.616617288</v>
      </c>
      <c r="O55" s="691">
        <v>60.021401769000001</v>
      </c>
      <c r="P55" s="691">
        <v>48.710574797</v>
      </c>
      <c r="Q55" s="691">
        <v>51.628486291999998</v>
      </c>
      <c r="R55" s="691">
        <v>47.647249616000003</v>
      </c>
      <c r="S55" s="691">
        <v>60.617085093</v>
      </c>
      <c r="T55" s="691">
        <v>61.167357148999997</v>
      </c>
      <c r="U55" s="691">
        <v>66.529517859999999</v>
      </c>
      <c r="V55" s="691">
        <v>65.212837574000005</v>
      </c>
      <c r="W55" s="691">
        <v>61.435991287999997</v>
      </c>
      <c r="X55" s="691">
        <v>50.737599146000001</v>
      </c>
      <c r="Y55" s="691">
        <v>50.386594338000002</v>
      </c>
      <c r="Z55" s="691">
        <v>53.564762811999998</v>
      </c>
      <c r="AA55" s="691">
        <v>56.331338035999998</v>
      </c>
      <c r="AB55" s="691">
        <v>53.000218599999997</v>
      </c>
      <c r="AC55" s="691">
        <v>49.180941150000002</v>
      </c>
      <c r="AD55" s="691">
        <v>43.393190885000003</v>
      </c>
      <c r="AE55" s="691">
        <v>50.669292407999997</v>
      </c>
      <c r="AF55" s="691">
        <v>58.538053703999999</v>
      </c>
      <c r="AG55" s="691">
        <v>65.979835703999996</v>
      </c>
      <c r="AH55" s="691">
        <v>63.572489429000001</v>
      </c>
      <c r="AI55" s="691">
        <v>53.681892359999999</v>
      </c>
      <c r="AJ55" s="691">
        <v>47.721016134000003</v>
      </c>
      <c r="AK55" s="691">
        <v>47.41255563</v>
      </c>
      <c r="AL55" s="691">
        <v>58.039844076000001</v>
      </c>
      <c r="AM55" s="691">
        <v>59.737834006</v>
      </c>
      <c r="AN55" s="691">
        <v>54.775335761999997</v>
      </c>
      <c r="AO55" s="691">
        <v>49.660068913000003</v>
      </c>
      <c r="AP55" s="691">
        <v>46.614962917</v>
      </c>
      <c r="AQ55" s="691">
        <v>54.035519174000001</v>
      </c>
      <c r="AR55" s="691">
        <v>61.618551005</v>
      </c>
      <c r="AS55" s="691">
        <v>64.839639473999995</v>
      </c>
      <c r="AT55" s="691">
        <v>66.529115073</v>
      </c>
      <c r="AU55" s="691">
        <v>54.960954211999997</v>
      </c>
      <c r="AV55" s="691">
        <v>48.281579999999998</v>
      </c>
      <c r="AW55" s="691">
        <v>51.927840000000003</v>
      </c>
      <c r="AX55" s="691">
        <v>51.580680000000001</v>
      </c>
      <c r="AY55" s="692">
        <v>57.696260000000002</v>
      </c>
      <c r="AZ55" s="692">
        <v>50.504240000000003</v>
      </c>
      <c r="BA55" s="692">
        <v>49.157080000000001</v>
      </c>
      <c r="BB55" s="692">
        <v>47.050490000000003</v>
      </c>
      <c r="BC55" s="692">
        <v>53.18965</v>
      </c>
      <c r="BD55" s="692">
        <v>60.298479999999998</v>
      </c>
      <c r="BE55" s="692">
        <v>67.350319999999996</v>
      </c>
      <c r="BF55" s="692">
        <v>66.461870000000005</v>
      </c>
      <c r="BG55" s="692">
        <v>56.186199999999999</v>
      </c>
      <c r="BH55" s="692">
        <v>51.249270000000003</v>
      </c>
      <c r="BI55" s="692">
        <v>50.481459999999998</v>
      </c>
      <c r="BJ55" s="692">
        <v>57.047539999999998</v>
      </c>
      <c r="BK55" s="692">
        <v>61.170639999999999</v>
      </c>
      <c r="BL55" s="692">
        <v>52.702080000000002</v>
      </c>
      <c r="BM55" s="692">
        <v>51.02384</v>
      </c>
      <c r="BN55" s="692">
        <v>48.544910000000002</v>
      </c>
      <c r="BO55" s="692">
        <v>54.62867</v>
      </c>
      <c r="BP55" s="692">
        <v>61.762979999999999</v>
      </c>
      <c r="BQ55" s="692">
        <v>68.774370000000005</v>
      </c>
      <c r="BR55" s="692">
        <v>67.778850000000006</v>
      </c>
      <c r="BS55" s="692">
        <v>57.320030000000003</v>
      </c>
      <c r="BT55" s="692">
        <v>52.219729999999998</v>
      </c>
      <c r="BU55" s="692">
        <v>51.342399999999998</v>
      </c>
      <c r="BV55" s="692">
        <v>57.929250000000003</v>
      </c>
    </row>
    <row r="56" spans="1:74" ht="11.15" customHeight="1" x14ac:dyDescent="0.25">
      <c r="A56" s="493"/>
      <c r="B56" s="131" t="s">
        <v>1240</v>
      </c>
      <c r="C56" s="243"/>
      <c r="D56" s="243"/>
      <c r="E56" s="243"/>
      <c r="F56" s="243"/>
      <c r="G56" s="243"/>
      <c r="H56" s="243"/>
      <c r="I56" s="243"/>
      <c r="J56" s="243"/>
      <c r="K56" s="243"/>
      <c r="L56" s="243"/>
      <c r="M56" s="243"/>
      <c r="N56" s="243"/>
      <c r="O56" s="243"/>
      <c r="P56" s="243"/>
      <c r="Q56" s="243"/>
      <c r="R56" s="243"/>
      <c r="S56" s="243"/>
      <c r="T56" s="243"/>
      <c r="U56" s="243"/>
      <c r="V56" s="243"/>
      <c r="W56" s="243"/>
      <c r="X56" s="243"/>
      <c r="Y56" s="243"/>
      <c r="Z56" s="243"/>
      <c r="AA56" s="243"/>
      <c r="AB56" s="243"/>
      <c r="AC56" s="243"/>
      <c r="AD56" s="243"/>
      <c r="AE56" s="243"/>
      <c r="AF56" s="243"/>
      <c r="AG56" s="243"/>
      <c r="AH56" s="243"/>
      <c r="AI56" s="243"/>
      <c r="AJ56" s="243"/>
      <c r="AK56" s="243"/>
      <c r="AL56" s="243"/>
      <c r="AM56" s="243"/>
      <c r="AN56" s="243"/>
      <c r="AO56" s="243"/>
      <c r="AP56" s="243"/>
      <c r="AQ56" s="243"/>
      <c r="AR56" s="243"/>
      <c r="AS56" s="243"/>
      <c r="AT56" s="243"/>
      <c r="AU56" s="243"/>
      <c r="AV56" s="243"/>
      <c r="AW56" s="243"/>
      <c r="AX56" s="243"/>
      <c r="AY56" s="333"/>
      <c r="AZ56" s="333"/>
      <c r="BA56" s="333"/>
      <c r="BB56" s="333"/>
      <c r="BC56" s="333"/>
      <c r="BD56" s="333"/>
      <c r="BE56" s="333"/>
      <c r="BF56" s="333"/>
      <c r="BG56" s="333"/>
      <c r="BH56" s="333"/>
      <c r="BI56" s="333"/>
      <c r="BJ56" s="333"/>
      <c r="BK56" s="333"/>
      <c r="BL56" s="333"/>
      <c r="BM56" s="333"/>
      <c r="BN56" s="333"/>
      <c r="BO56" s="333"/>
      <c r="BP56" s="333"/>
      <c r="BQ56" s="333"/>
      <c r="BR56" s="333"/>
      <c r="BS56" s="333"/>
      <c r="BT56" s="333"/>
      <c r="BU56" s="333"/>
      <c r="BV56" s="333"/>
    </row>
    <row r="57" spans="1:74" ht="11.15" customHeight="1" x14ac:dyDescent="0.25">
      <c r="A57" s="499" t="s">
        <v>1241</v>
      </c>
      <c r="B57" s="500" t="s">
        <v>83</v>
      </c>
      <c r="C57" s="691">
        <v>11.67024627</v>
      </c>
      <c r="D57" s="691">
        <v>10.852148679000001</v>
      </c>
      <c r="E57" s="691">
        <v>11.647886418000001</v>
      </c>
      <c r="F57" s="691">
        <v>12.420406678999999</v>
      </c>
      <c r="G57" s="691">
        <v>13.612432969</v>
      </c>
      <c r="H57" s="691">
        <v>15.35300713</v>
      </c>
      <c r="I57" s="691">
        <v>16.482309965999999</v>
      </c>
      <c r="J57" s="691">
        <v>16.745342182000002</v>
      </c>
      <c r="K57" s="691">
        <v>16.771030188000001</v>
      </c>
      <c r="L57" s="691">
        <v>15.826186211</v>
      </c>
      <c r="M57" s="691">
        <v>12.235906895999999</v>
      </c>
      <c r="N57" s="691">
        <v>11.222797577</v>
      </c>
      <c r="O57" s="691">
        <v>11.913719540000001</v>
      </c>
      <c r="P57" s="691">
        <v>11.26398749</v>
      </c>
      <c r="Q57" s="691">
        <v>12.472542506</v>
      </c>
      <c r="R57" s="691">
        <v>13.174255058</v>
      </c>
      <c r="S57" s="691">
        <v>16.507530731999999</v>
      </c>
      <c r="T57" s="691">
        <v>16.968608961000001</v>
      </c>
      <c r="U57" s="691">
        <v>17.563178034</v>
      </c>
      <c r="V57" s="691">
        <v>17.859841793000001</v>
      </c>
      <c r="W57" s="691">
        <v>17.176754506999998</v>
      </c>
      <c r="X57" s="691">
        <v>16.142579980000001</v>
      </c>
      <c r="Y57" s="691">
        <v>11.813047903999999</v>
      </c>
      <c r="Z57" s="691">
        <v>12.041057034</v>
      </c>
      <c r="AA57" s="691">
        <v>12.847017472999999</v>
      </c>
      <c r="AB57" s="691">
        <v>12.806938805</v>
      </c>
      <c r="AC57" s="691">
        <v>14.761056041</v>
      </c>
      <c r="AD57" s="691">
        <v>14.483319440000001</v>
      </c>
      <c r="AE57" s="691">
        <v>14.541875431999999</v>
      </c>
      <c r="AF57" s="691">
        <v>16.853682117000002</v>
      </c>
      <c r="AG57" s="691">
        <v>18.186544221999998</v>
      </c>
      <c r="AH57" s="691">
        <v>18.301915597000001</v>
      </c>
      <c r="AI57" s="691">
        <v>16.381990561999999</v>
      </c>
      <c r="AJ57" s="691">
        <v>16.118633306</v>
      </c>
      <c r="AK57" s="691">
        <v>13.297094921999999</v>
      </c>
      <c r="AL57" s="691">
        <v>12.214287839000001</v>
      </c>
      <c r="AM57" s="691">
        <v>11.568524988</v>
      </c>
      <c r="AN57" s="691">
        <v>11.08082269</v>
      </c>
      <c r="AO57" s="691">
        <v>12.034554191</v>
      </c>
      <c r="AP57" s="691">
        <v>12.874903841</v>
      </c>
      <c r="AQ57" s="691">
        <v>15.097653957</v>
      </c>
      <c r="AR57" s="691">
        <v>15.804902501999999</v>
      </c>
      <c r="AS57" s="691">
        <v>17.545740225999999</v>
      </c>
      <c r="AT57" s="691">
        <v>18.296191156999999</v>
      </c>
      <c r="AU57" s="691">
        <v>16.653039958000001</v>
      </c>
      <c r="AV57" s="691">
        <v>15.687656527</v>
      </c>
      <c r="AW57" s="691">
        <v>13.3086</v>
      </c>
      <c r="AX57" s="691">
        <v>13.223459999999999</v>
      </c>
      <c r="AY57" s="692">
        <v>11.35032</v>
      </c>
      <c r="AZ57" s="692">
        <v>10.8079</v>
      </c>
      <c r="BA57" s="692">
        <v>11.10219</v>
      </c>
      <c r="BB57" s="692">
        <v>13.04205</v>
      </c>
      <c r="BC57" s="692">
        <v>15.84055</v>
      </c>
      <c r="BD57" s="692">
        <v>17.681750000000001</v>
      </c>
      <c r="BE57" s="692">
        <v>17.883690000000001</v>
      </c>
      <c r="BF57" s="692">
        <v>17.697150000000001</v>
      </c>
      <c r="BG57" s="692">
        <v>16.004819999999999</v>
      </c>
      <c r="BH57" s="692">
        <v>16.347809999999999</v>
      </c>
      <c r="BI57" s="692">
        <v>13.864369999999999</v>
      </c>
      <c r="BJ57" s="692">
        <v>13.458259999999999</v>
      </c>
      <c r="BK57" s="692">
        <v>12.06329</v>
      </c>
      <c r="BL57" s="692">
        <v>11.08207</v>
      </c>
      <c r="BM57" s="692">
        <v>12.03684</v>
      </c>
      <c r="BN57" s="692">
        <v>13.23095</v>
      </c>
      <c r="BO57" s="692">
        <v>16.563510000000001</v>
      </c>
      <c r="BP57" s="692">
        <v>17.938310000000001</v>
      </c>
      <c r="BQ57" s="692">
        <v>18.116859999999999</v>
      </c>
      <c r="BR57" s="692">
        <v>17.884180000000001</v>
      </c>
      <c r="BS57" s="692">
        <v>16.228560000000002</v>
      </c>
      <c r="BT57" s="692">
        <v>16.556830000000001</v>
      </c>
      <c r="BU57" s="692">
        <v>13.65957</v>
      </c>
      <c r="BV57" s="692">
        <v>13.66783</v>
      </c>
    </row>
    <row r="58" spans="1:74" ht="11.15" customHeight="1" x14ac:dyDescent="0.25">
      <c r="A58" s="499" t="s">
        <v>1242</v>
      </c>
      <c r="B58" s="502" t="s">
        <v>82</v>
      </c>
      <c r="C58" s="691">
        <v>3.114699281</v>
      </c>
      <c r="D58" s="691">
        <v>1.7376257100000001</v>
      </c>
      <c r="E58" s="691">
        <v>1.5220968909999999</v>
      </c>
      <c r="F58" s="691">
        <v>1.960638441</v>
      </c>
      <c r="G58" s="691">
        <v>2.2408358979999998</v>
      </c>
      <c r="H58" s="691">
        <v>2.5152366800000001</v>
      </c>
      <c r="I58" s="691">
        <v>2.4736096019999998</v>
      </c>
      <c r="J58" s="691">
        <v>2.8997226989999998</v>
      </c>
      <c r="K58" s="691">
        <v>2.470995668</v>
      </c>
      <c r="L58" s="691">
        <v>2.1342549790000001</v>
      </c>
      <c r="M58" s="691">
        <v>1.8814072900000001</v>
      </c>
      <c r="N58" s="691">
        <v>2.0974131690000002</v>
      </c>
      <c r="O58" s="691">
        <v>1.7345724629999999</v>
      </c>
      <c r="P58" s="691">
        <v>0.92068753400000003</v>
      </c>
      <c r="Q58" s="691">
        <v>1.087805044</v>
      </c>
      <c r="R58" s="691">
        <v>1.167952192</v>
      </c>
      <c r="S58" s="691">
        <v>1.7305873510000001</v>
      </c>
      <c r="T58" s="691">
        <v>1.8876953400000001</v>
      </c>
      <c r="U58" s="691">
        <v>1.928923977</v>
      </c>
      <c r="V58" s="691">
        <v>1.712507166</v>
      </c>
      <c r="W58" s="691">
        <v>1.662759554</v>
      </c>
      <c r="X58" s="691">
        <v>1.9560435650000001</v>
      </c>
      <c r="Y58" s="691">
        <v>1.808206744</v>
      </c>
      <c r="Z58" s="691">
        <v>1.034348912</v>
      </c>
      <c r="AA58" s="691">
        <v>0.96290076099999999</v>
      </c>
      <c r="AB58" s="691">
        <v>0.53999663600000003</v>
      </c>
      <c r="AC58" s="691">
        <v>0.57244601100000003</v>
      </c>
      <c r="AD58" s="691">
        <v>0.87348255399999997</v>
      </c>
      <c r="AE58" s="691">
        <v>1.1971562570000001</v>
      </c>
      <c r="AF58" s="691">
        <v>1.466689599</v>
      </c>
      <c r="AG58" s="691">
        <v>1.8280766159999999</v>
      </c>
      <c r="AH58" s="691">
        <v>1.9967631859999999</v>
      </c>
      <c r="AI58" s="691">
        <v>1.8458949389999999</v>
      </c>
      <c r="AJ58" s="691">
        <v>1.9528855110000001</v>
      </c>
      <c r="AK58" s="691">
        <v>1.2637792999999999</v>
      </c>
      <c r="AL58" s="691">
        <v>1.3527508880000001</v>
      </c>
      <c r="AM58" s="691">
        <v>1.545442201</v>
      </c>
      <c r="AN58" s="691">
        <v>1.593258512</v>
      </c>
      <c r="AO58" s="691">
        <v>1.5147541579999999</v>
      </c>
      <c r="AP58" s="691">
        <v>1.5006867740000001</v>
      </c>
      <c r="AQ58" s="691">
        <v>1.8700711919999999</v>
      </c>
      <c r="AR58" s="691">
        <v>1.915385994</v>
      </c>
      <c r="AS58" s="691">
        <v>1.7670391430000001</v>
      </c>
      <c r="AT58" s="691">
        <v>2.1572938760000002</v>
      </c>
      <c r="AU58" s="691">
        <v>1.6475769280000001</v>
      </c>
      <c r="AV58" s="691">
        <v>1.4357871760000001</v>
      </c>
      <c r="AW58" s="691">
        <v>0.78290890000000002</v>
      </c>
      <c r="AX58" s="691">
        <v>0.67217729999999998</v>
      </c>
      <c r="AY58" s="692">
        <v>1.034602</v>
      </c>
      <c r="AZ58" s="692">
        <v>0.76880729999999997</v>
      </c>
      <c r="BA58" s="692">
        <v>0.76420379999999999</v>
      </c>
      <c r="BB58" s="692">
        <v>0.85377970000000003</v>
      </c>
      <c r="BC58" s="692">
        <v>1.051048</v>
      </c>
      <c r="BD58" s="692">
        <v>1.1952739999999999</v>
      </c>
      <c r="BE58" s="692">
        <v>1.4169210000000001</v>
      </c>
      <c r="BF58" s="692">
        <v>1.528742</v>
      </c>
      <c r="BG58" s="692">
        <v>1.267045</v>
      </c>
      <c r="BH58" s="692">
        <v>1.2067410000000001</v>
      </c>
      <c r="BI58" s="692">
        <v>1.022845</v>
      </c>
      <c r="BJ58" s="692">
        <v>1.0388919999999999</v>
      </c>
      <c r="BK58" s="692">
        <v>1.0972280000000001</v>
      </c>
      <c r="BL58" s="692">
        <v>0.74133539999999998</v>
      </c>
      <c r="BM58" s="692">
        <v>0.76379350000000001</v>
      </c>
      <c r="BN58" s="692">
        <v>0.82516040000000002</v>
      </c>
      <c r="BO58" s="692">
        <v>0.98594190000000004</v>
      </c>
      <c r="BP58" s="692">
        <v>1.1614519999999999</v>
      </c>
      <c r="BQ58" s="692">
        <v>1.4111640000000001</v>
      </c>
      <c r="BR58" s="692">
        <v>1.556092</v>
      </c>
      <c r="BS58" s="692">
        <v>1.2482610000000001</v>
      </c>
      <c r="BT58" s="692">
        <v>1.20197</v>
      </c>
      <c r="BU58" s="692">
        <v>1.0274289999999999</v>
      </c>
      <c r="BV58" s="692">
        <v>1.030886</v>
      </c>
    </row>
    <row r="59" spans="1:74" ht="11.15" customHeight="1" x14ac:dyDescent="0.25">
      <c r="A59" s="499" t="s">
        <v>1243</v>
      </c>
      <c r="B59" s="502" t="s">
        <v>85</v>
      </c>
      <c r="C59" s="691">
        <v>2.7718669999999999</v>
      </c>
      <c r="D59" s="691">
        <v>2.4831750000000001</v>
      </c>
      <c r="E59" s="691">
        <v>2.2617859999999999</v>
      </c>
      <c r="F59" s="691">
        <v>2.3624079999999998</v>
      </c>
      <c r="G59" s="691">
        <v>2.7343489999999999</v>
      </c>
      <c r="H59" s="691">
        <v>2.622598</v>
      </c>
      <c r="I59" s="691">
        <v>2.687157</v>
      </c>
      <c r="J59" s="691">
        <v>2.4485920000000001</v>
      </c>
      <c r="K59" s="691">
        <v>1.8734170000000001</v>
      </c>
      <c r="L59" s="691">
        <v>1.816878</v>
      </c>
      <c r="M59" s="691">
        <v>2.4661360000000001</v>
      </c>
      <c r="N59" s="691">
        <v>2.7839860000000001</v>
      </c>
      <c r="O59" s="691">
        <v>2.7848850000000001</v>
      </c>
      <c r="P59" s="691">
        <v>2.5095320000000001</v>
      </c>
      <c r="Q59" s="691">
        <v>2.3357999999999999</v>
      </c>
      <c r="R59" s="691">
        <v>2.2938939999999999</v>
      </c>
      <c r="S59" s="691">
        <v>1.9673590000000001</v>
      </c>
      <c r="T59" s="691">
        <v>2.1528749999999999</v>
      </c>
      <c r="U59" s="691">
        <v>2.7412879999999999</v>
      </c>
      <c r="V59" s="691">
        <v>2.7347519999999998</v>
      </c>
      <c r="W59" s="691">
        <v>2.2733889999999999</v>
      </c>
      <c r="X59" s="691">
        <v>2.3089050000000002</v>
      </c>
      <c r="Y59" s="691">
        <v>2.2236530000000001</v>
      </c>
      <c r="Z59" s="691">
        <v>2.7817340000000002</v>
      </c>
      <c r="AA59" s="691">
        <v>2.785361</v>
      </c>
      <c r="AB59" s="691">
        <v>2.2682500000000001</v>
      </c>
      <c r="AC59" s="691">
        <v>2.2341259999999998</v>
      </c>
      <c r="AD59" s="691">
        <v>2.138395</v>
      </c>
      <c r="AE59" s="691">
        <v>2.7600850000000001</v>
      </c>
      <c r="AF59" s="691">
        <v>2.656558</v>
      </c>
      <c r="AG59" s="691">
        <v>2.4182709999999998</v>
      </c>
      <c r="AH59" s="691">
        <v>2.5729730000000002</v>
      </c>
      <c r="AI59" s="691">
        <v>2.6260330000000001</v>
      </c>
      <c r="AJ59" s="691">
        <v>2.1504259999999999</v>
      </c>
      <c r="AK59" s="691">
        <v>2.1959</v>
      </c>
      <c r="AL59" s="691">
        <v>2.6129739999999999</v>
      </c>
      <c r="AM59" s="691">
        <v>2.6986210000000002</v>
      </c>
      <c r="AN59" s="691">
        <v>2.4724119999999998</v>
      </c>
      <c r="AO59" s="691">
        <v>2.6728779999999999</v>
      </c>
      <c r="AP59" s="691">
        <v>2.1834370000000001</v>
      </c>
      <c r="AQ59" s="691">
        <v>2.344614</v>
      </c>
      <c r="AR59" s="691">
        <v>2.67801</v>
      </c>
      <c r="AS59" s="691">
        <v>2.751655</v>
      </c>
      <c r="AT59" s="691">
        <v>2.5181870000000002</v>
      </c>
      <c r="AU59" s="691">
        <v>1.938461</v>
      </c>
      <c r="AV59" s="691">
        <v>2.252049</v>
      </c>
      <c r="AW59" s="691">
        <v>2.26559</v>
      </c>
      <c r="AX59" s="691">
        <v>2.7520600000000002</v>
      </c>
      <c r="AY59" s="692">
        <v>2.7115499999999999</v>
      </c>
      <c r="AZ59" s="692">
        <v>2.4491999999999998</v>
      </c>
      <c r="BA59" s="692">
        <v>2.7115499999999999</v>
      </c>
      <c r="BB59" s="692">
        <v>2.01953</v>
      </c>
      <c r="BC59" s="692">
        <v>2.6472699999999998</v>
      </c>
      <c r="BD59" s="692">
        <v>2.6241500000000002</v>
      </c>
      <c r="BE59" s="692">
        <v>2.7115499999999999</v>
      </c>
      <c r="BF59" s="692">
        <v>2.7115499999999999</v>
      </c>
      <c r="BG59" s="692">
        <v>2.6241500000000002</v>
      </c>
      <c r="BH59" s="692">
        <v>2.1989299999999998</v>
      </c>
      <c r="BI59" s="692">
        <v>2.2447699999999999</v>
      </c>
      <c r="BJ59" s="692">
        <v>2.7115499999999999</v>
      </c>
      <c r="BK59" s="692">
        <v>2.7115499999999999</v>
      </c>
      <c r="BL59" s="692">
        <v>2.4200699999999999</v>
      </c>
      <c r="BM59" s="692">
        <v>1.9680800000000001</v>
      </c>
      <c r="BN59" s="692">
        <v>2.07673</v>
      </c>
      <c r="BO59" s="692">
        <v>2.2492700000000001</v>
      </c>
      <c r="BP59" s="692">
        <v>2.6241500000000002</v>
      </c>
      <c r="BQ59" s="692">
        <v>2.7115499999999999</v>
      </c>
      <c r="BR59" s="692">
        <v>2.7115499999999999</v>
      </c>
      <c r="BS59" s="692">
        <v>2.6241500000000002</v>
      </c>
      <c r="BT59" s="692">
        <v>2.08541</v>
      </c>
      <c r="BU59" s="692">
        <v>2.5919300000000001</v>
      </c>
      <c r="BV59" s="692">
        <v>2.7115499999999999</v>
      </c>
    </row>
    <row r="60" spans="1:74" ht="11.15" customHeight="1" x14ac:dyDescent="0.25">
      <c r="A60" s="499" t="s">
        <v>1244</v>
      </c>
      <c r="B60" s="502" t="s">
        <v>1209</v>
      </c>
      <c r="C60" s="691">
        <v>1.4669313E-2</v>
      </c>
      <c r="D60" s="691">
        <v>1.7589282000000001E-2</v>
      </c>
      <c r="E60" s="691">
        <v>1.5322136E-2</v>
      </c>
      <c r="F60" s="691">
        <v>2.0510703000000002E-2</v>
      </c>
      <c r="G60" s="691">
        <v>2.0323805E-2</v>
      </c>
      <c r="H60" s="691">
        <v>1.37316E-2</v>
      </c>
      <c r="I60" s="691">
        <v>1.4107952999999999E-2</v>
      </c>
      <c r="J60" s="691">
        <v>2.0838812000000002E-2</v>
      </c>
      <c r="K60" s="691">
        <v>2.0121963999999999E-2</v>
      </c>
      <c r="L60" s="691">
        <v>2.2375274000000001E-2</v>
      </c>
      <c r="M60" s="691">
        <v>2.4389589999999999E-2</v>
      </c>
      <c r="N60" s="691">
        <v>2.8593568E-2</v>
      </c>
      <c r="O60" s="691">
        <v>3.2909938999999999E-2</v>
      </c>
      <c r="P60" s="691">
        <v>2.3166724999999999E-2</v>
      </c>
      <c r="Q60" s="691">
        <v>2.2615822000000001E-2</v>
      </c>
      <c r="R60" s="691">
        <v>2.2362492000000001E-2</v>
      </c>
      <c r="S60" s="691">
        <v>2.0213445E-2</v>
      </c>
      <c r="T60" s="691">
        <v>1.8531229999999999E-2</v>
      </c>
      <c r="U60" s="691">
        <v>1.3094197E-2</v>
      </c>
      <c r="V60" s="691">
        <v>1.0669636999999999E-2</v>
      </c>
      <c r="W60" s="691">
        <v>8.4611770000000003E-3</v>
      </c>
      <c r="X60" s="691">
        <v>9.9048920000000002E-3</v>
      </c>
      <c r="Y60" s="691">
        <v>1.0188684999999999E-2</v>
      </c>
      <c r="Z60" s="691">
        <v>1.7763759E-2</v>
      </c>
      <c r="AA60" s="691">
        <v>2.5229835999999999E-2</v>
      </c>
      <c r="AB60" s="691">
        <v>2.8146886999999999E-2</v>
      </c>
      <c r="AC60" s="691">
        <v>3.2171242000000003E-2</v>
      </c>
      <c r="AD60" s="691">
        <v>2.6713780999999999E-2</v>
      </c>
      <c r="AE60" s="691">
        <v>2.4550926000000001E-2</v>
      </c>
      <c r="AF60" s="691">
        <v>1.6210400999999999E-2</v>
      </c>
      <c r="AG60" s="691">
        <v>1.2875189E-2</v>
      </c>
      <c r="AH60" s="691">
        <v>1.3775054E-2</v>
      </c>
      <c r="AI60" s="691">
        <v>1.1514271E-2</v>
      </c>
      <c r="AJ60" s="691">
        <v>9.5506089999999998E-3</v>
      </c>
      <c r="AK60" s="691">
        <v>1.3320677E-2</v>
      </c>
      <c r="AL60" s="691">
        <v>1.7621127E-2</v>
      </c>
      <c r="AM60" s="691">
        <v>1.9840713999999999E-2</v>
      </c>
      <c r="AN60" s="691">
        <v>1.6694376E-2</v>
      </c>
      <c r="AO60" s="691">
        <v>2.0002454999999999E-2</v>
      </c>
      <c r="AP60" s="691">
        <v>1.7967942000000001E-2</v>
      </c>
      <c r="AQ60" s="691">
        <v>1.7838881000000001E-2</v>
      </c>
      <c r="AR60" s="691">
        <v>1.7125453999999998E-2</v>
      </c>
      <c r="AS60" s="691">
        <v>1.8161936E-2</v>
      </c>
      <c r="AT60" s="691">
        <v>1.8467498999999998E-2</v>
      </c>
      <c r="AU60" s="691">
        <v>1.8275902E-2</v>
      </c>
      <c r="AV60" s="691">
        <v>1.8616213E-2</v>
      </c>
      <c r="AW60" s="691">
        <v>1.7636200000000001E-2</v>
      </c>
      <c r="AX60" s="691">
        <v>1.9996400000000001E-2</v>
      </c>
      <c r="AY60" s="692">
        <v>2.27406E-2</v>
      </c>
      <c r="AZ60" s="692">
        <v>1.8851400000000001E-2</v>
      </c>
      <c r="BA60" s="692">
        <v>1.9908800000000001E-2</v>
      </c>
      <c r="BB60" s="692">
        <v>1.85407E-2</v>
      </c>
      <c r="BC60" s="692">
        <v>1.7469100000000001E-2</v>
      </c>
      <c r="BD60" s="692">
        <v>1.38827E-2</v>
      </c>
      <c r="BE60" s="692">
        <v>1.3235200000000001E-2</v>
      </c>
      <c r="BF60" s="692">
        <v>1.23015E-2</v>
      </c>
      <c r="BG60" s="692">
        <v>1.06231E-2</v>
      </c>
      <c r="BH60" s="692">
        <v>1.1938499999999999E-2</v>
      </c>
      <c r="BI60" s="692">
        <v>1.27879E-2</v>
      </c>
      <c r="BJ60" s="692">
        <v>1.6237700000000001E-2</v>
      </c>
      <c r="BK60" s="692">
        <v>1.99207E-2</v>
      </c>
      <c r="BL60" s="692">
        <v>1.6940500000000001E-2</v>
      </c>
      <c r="BM60" s="692">
        <v>1.8321500000000001E-2</v>
      </c>
      <c r="BN60" s="692">
        <v>1.7388299999999999E-2</v>
      </c>
      <c r="BO60" s="692">
        <v>1.6575599999999999E-2</v>
      </c>
      <c r="BP60" s="692">
        <v>1.3233999999999999E-2</v>
      </c>
      <c r="BQ60" s="692">
        <v>1.27323E-2</v>
      </c>
      <c r="BR60" s="692">
        <v>1.1924199999999999E-2</v>
      </c>
      <c r="BS60" s="692">
        <v>1.0349199999999999E-2</v>
      </c>
      <c r="BT60" s="692">
        <v>1.1726200000000001E-2</v>
      </c>
      <c r="BU60" s="692">
        <v>1.2633699999999999E-2</v>
      </c>
      <c r="BV60" s="692">
        <v>1.6118199999999999E-2</v>
      </c>
    </row>
    <row r="61" spans="1:74" ht="11.15" customHeight="1" x14ac:dyDescent="0.25">
      <c r="A61" s="499" t="s">
        <v>1245</v>
      </c>
      <c r="B61" s="502" t="s">
        <v>1312</v>
      </c>
      <c r="C61" s="691">
        <v>0.432219456</v>
      </c>
      <c r="D61" s="691">
        <v>0.41859573</v>
      </c>
      <c r="E61" s="691">
        <v>0.49259824400000002</v>
      </c>
      <c r="F61" s="691">
        <v>0.45300195300000001</v>
      </c>
      <c r="G61" s="691">
        <v>0.41204792899999998</v>
      </c>
      <c r="H61" s="691">
        <v>0.464895477</v>
      </c>
      <c r="I61" s="691">
        <v>0.42358036100000002</v>
      </c>
      <c r="J61" s="691">
        <v>0.426050716</v>
      </c>
      <c r="K61" s="691">
        <v>0.40338411600000001</v>
      </c>
      <c r="L61" s="691">
        <v>0.44182183200000003</v>
      </c>
      <c r="M61" s="691">
        <v>0.42019769099999998</v>
      </c>
      <c r="N61" s="691">
        <v>0.40838026599999999</v>
      </c>
      <c r="O61" s="691">
        <v>0.46932773799999999</v>
      </c>
      <c r="P61" s="691">
        <v>0.45010873600000001</v>
      </c>
      <c r="Q61" s="691">
        <v>0.55068344599999997</v>
      </c>
      <c r="R61" s="691">
        <v>0.55374109999999999</v>
      </c>
      <c r="S61" s="691">
        <v>0.60736652700000004</v>
      </c>
      <c r="T61" s="691">
        <v>0.53030766600000001</v>
      </c>
      <c r="U61" s="691">
        <v>0.53203237599999997</v>
      </c>
      <c r="V61" s="691">
        <v>0.50461931400000004</v>
      </c>
      <c r="W61" s="691">
        <v>0.55473050400000001</v>
      </c>
      <c r="X61" s="691">
        <v>0.51069381899999999</v>
      </c>
      <c r="Y61" s="691">
        <v>0.41446704299999998</v>
      </c>
      <c r="Z61" s="691">
        <v>0.44846611400000003</v>
      </c>
      <c r="AA61" s="691">
        <v>0.54682485000000003</v>
      </c>
      <c r="AB61" s="691">
        <v>0.58206390299999999</v>
      </c>
      <c r="AC61" s="691">
        <v>0.71961809700000001</v>
      </c>
      <c r="AD61" s="691">
        <v>0.72080593199999998</v>
      </c>
      <c r="AE61" s="691">
        <v>0.840014967</v>
      </c>
      <c r="AF61" s="691">
        <v>0.76626838600000002</v>
      </c>
      <c r="AG61" s="691">
        <v>0.78967364900000003</v>
      </c>
      <c r="AH61" s="691">
        <v>0.77788214099999997</v>
      </c>
      <c r="AI61" s="691">
        <v>0.66313550700000001</v>
      </c>
      <c r="AJ61" s="691">
        <v>0.60373613299999995</v>
      </c>
      <c r="AK61" s="691">
        <v>0.59488144899999995</v>
      </c>
      <c r="AL61" s="691">
        <v>0.67429821899999998</v>
      </c>
      <c r="AM61" s="691">
        <v>0.72393338900000004</v>
      </c>
      <c r="AN61" s="691">
        <v>0.73092179899999998</v>
      </c>
      <c r="AO61" s="691">
        <v>0.92155311299999998</v>
      </c>
      <c r="AP61" s="691">
        <v>1.020760986</v>
      </c>
      <c r="AQ61" s="691">
        <v>1.171097807</v>
      </c>
      <c r="AR61" s="691">
        <v>0.95355556600000002</v>
      </c>
      <c r="AS61" s="691">
        <v>0.99133385299999999</v>
      </c>
      <c r="AT61" s="691">
        <v>0.96687587399999997</v>
      </c>
      <c r="AU61" s="691">
        <v>0.94916312599999997</v>
      </c>
      <c r="AV61" s="691">
        <v>0.93514842499999995</v>
      </c>
      <c r="AW61" s="691">
        <v>0.84057839999999995</v>
      </c>
      <c r="AX61" s="691">
        <v>0.90107970000000004</v>
      </c>
      <c r="AY61" s="692">
        <v>0.90973570000000004</v>
      </c>
      <c r="AZ61" s="692">
        <v>0.97439989999999999</v>
      </c>
      <c r="BA61" s="692">
        <v>1.2158230000000001</v>
      </c>
      <c r="BB61" s="692">
        <v>1.255663</v>
      </c>
      <c r="BC61" s="692">
        <v>1.3305149999999999</v>
      </c>
      <c r="BD61" s="692">
        <v>1.0615319999999999</v>
      </c>
      <c r="BE61" s="692">
        <v>1.213058</v>
      </c>
      <c r="BF61" s="692">
        <v>1.187754</v>
      </c>
      <c r="BG61" s="692">
        <v>1.10917</v>
      </c>
      <c r="BH61" s="692">
        <v>1.0571299999999999</v>
      </c>
      <c r="BI61" s="692">
        <v>0.96793609999999997</v>
      </c>
      <c r="BJ61" s="692">
        <v>0.98464490000000005</v>
      </c>
      <c r="BK61" s="692">
        <v>0.99658340000000001</v>
      </c>
      <c r="BL61" s="692">
        <v>1.0543400000000001</v>
      </c>
      <c r="BM61" s="692">
        <v>1.288829</v>
      </c>
      <c r="BN61" s="692">
        <v>1.3047930000000001</v>
      </c>
      <c r="BO61" s="692">
        <v>1.370601</v>
      </c>
      <c r="BP61" s="692">
        <v>1.0907880000000001</v>
      </c>
      <c r="BQ61" s="692">
        <v>1.239862</v>
      </c>
      <c r="BR61" s="692">
        <v>1.2071000000000001</v>
      </c>
      <c r="BS61" s="692">
        <v>1.1111610000000001</v>
      </c>
      <c r="BT61" s="692">
        <v>1.0742970000000001</v>
      </c>
      <c r="BU61" s="692">
        <v>1.0026839999999999</v>
      </c>
      <c r="BV61" s="692">
        <v>0.97088929999999996</v>
      </c>
    </row>
    <row r="62" spans="1:74" ht="11.15" customHeight="1" x14ac:dyDescent="0.25">
      <c r="A62" s="499" t="s">
        <v>1246</v>
      </c>
      <c r="B62" s="500" t="s">
        <v>1313</v>
      </c>
      <c r="C62" s="691">
        <v>0.47530421099999998</v>
      </c>
      <c r="D62" s="691">
        <v>0.25676259400000001</v>
      </c>
      <c r="E62" s="691">
        <v>0.218893579</v>
      </c>
      <c r="F62" s="691">
        <v>0.23075362799999999</v>
      </c>
      <c r="G62" s="691">
        <v>0.22717443200000001</v>
      </c>
      <c r="H62" s="691">
        <v>0.33799332599999998</v>
      </c>
      <c r="I62" s="691">
        <v>0.35617348100000001</v>
      </c>
      <c r="J62" s="691">
        <v>0.36540869399999998</v>
      </c>
      <c r="K62" s="691">
        <v>0.40646457499999999</v>
      </c>
      <c r="L62" s="691">
        <v>0.25227106100000002</v>
      </c>
      <c r="M62" s="691">
        <v>0.16104269700000001</v>
      </c>
      <c r="N62" s="691">
        <v>0.263396293</v>
      </c>
      <c r="O62" s="691">
        <v>0.29953679900000002</v>
      </c>
      <c r="P62" s="691">
        <v>0.27181545699999998</v>
      </c>
      <c r="Q62" s="691">
        <v>0.25539806799999998</v>
      </c>
      <c r="R62" s="691">
        <v>0.248568759</v>
      </c>
      <c r="S62" s="691">
        <v>0.30766470200000001</v>
      </c>
      <c r="T62" s="691">
        <v>0.30005527599999998</v>
      </c>
      <c r="U62" s="691">
        <v>0.26412963</v>
      </c>
      <c r="V62" s="691">
        <v>0.25727915899999998</v>
      </c>
      <c r="W62" s="691">
        <v>0.25382717799999999</v>
      </c>
      <c r="X62" s="691">
        <v>0.18012288800000001</v>
      </c>
      <c r="Y62" s="691">
        <v>0.240702637</v>
      </c>
      <c r="Z62" s="691">
        <v>0.26434848</v>
      </c>
      <c r="AA62" s="691">
        <v>0.32871497500000002</v>
      </c>
      <c r="AB62" s="691">
        <v>0.32186183499999999</v>
      </c>
      <c r="AC62" s="691">
        <v>0.23731821</v>
      </c>
      <c r="AD62" s="691">
        <v>0.23033708999999999</v>
      </c>
      <c r="AE62" s="691">
        <v>0.22762326699999999</v>
      </c>
      <c r="AF62" s="691">
        <v>0.32043117300000001</v>
      </c>
      <c r="AG62" s="691">
        <v>0.35011255299999999</v>
      </c>
      <c r="AH62" s="691">
        <v>0.32210138799999999</v>
      </c>
      <c r="AI62" s="691">
        <v>0.23306622799999999</v>
      </c>
      <c r="AJ62" s="691">
        <v>0.23175489499999999</v>
      </c>
      <c r="AK62" s="691">
        <v>0.20749246499999999</v>
      </c>
      <c r="AL62" s="691">
        <v>0.25211278100000001</v>
      </c>
      <c r="AM62" s="691">
        <v>0.246043552</v>
      </c>
      <c r="AN62" s="691">
        <v>0.33224394000000002</v>
      </c>
      <c r="AO62" s="691">
        <v>0.21904469800000001</v>
      </c>
      <c r="AP62" s="691">
        <v>0.25275555500000002</v>
      </c>
      <c r="AQ62" s="691">
        <v>0.233197771</v>
      </c>
      <c r="AR62" s="691">
        <v>0.24722493700000001</v>
      </c>
      <c r="AS62" s="691">
        <v>0.21845742000000001</v>
      </c>
      <c r="AT62" s="691">
        <v>0.23033747199999999</v>
      </c>
      <c r="AU62" s="691">
        <v>0.217525629</v>
      </c>
      <c r="AV62" s="691">
        <v>0.189773573</v>
      </c>
      <c r="AW62" s="691">
        <v>0.1923581</v>
      </c>
      <c r="AX62" s="691">
        <v>0.26968809999999999</v>
      </c>
      <c r="AY62" s="692">
        <v>0.28530519999999998</v>
      </c>
      <c r="AZ62" s="692">
        <v>0.29860720000000002</v>
      </c>
      <c r="BA62" s="692">
        <v>0.2196698</v>
      </c>
      <c r="BB62" s="692">
        <v>0.24567339999999999</v>
      </c>
      <c r="BC62" s="692">
        <v>0.25443880000000002</v>
      </c>
      <c r="BD62" s="692">
        <v>0.30358220000000002</v>
      </c>
      <c r="BE62" s="692">
        <v>0.27789409999999998</v>
      </c>
      <c r="BF62" s="692">
        <v>0.26936949999999998</v>
      </c>
      <c r="BG62" s="692">
        <v>0.2392608</v>
      </c>
      <c r="BH62" s="692">
        <v>0.2084559</v>
      </c>
      <c r="BI62" s="692">
        <v>0.21503220000000001</v>
      </c>
      <c r="BJ62" s="692">
        <v>0.27191549999999998</v>
      </c>
      <c r="BK62" s="692">
        <v>0.29199180000000002</v>
      </c>
      <c r="BL62" s="692">
        <v>0.31276680000000001</v>
      </c>
      <c r="BM62" s="692">
        <v>0.21658440000000001</v>
      </c>
      <c r="BN62" s="692">
        <v>0.24331610000000001</v>
      </c>
      <c r="BO62" s="692">
        <v>0.2428129</v>
      </c>
      <c r="BP62" s="692">
        <v>0.3035043</v>
      </c>
      <c r="BQ62" s="692">
        <v>0.28537410000000002</v>
      </c>
      <c r="BR62" s="692">
        <v>0.2732328</v>
      </c>
      <c r="BS62" s="692">
        <v>0.23446310000000001</v>
      </c>
      <c r="BT62" s="692">
        <v>0.2182442</v>
      </c>
      <c r="BU62" s="692">
        <v>0.20969670000000001</v>
      </c>
      <c r="BV62" s="692">
        <v>0.27171770000000001</v>
      </c>
    </row>
    <row r="63" spans="1:74" ht="11.15" customHeight="1" x14ac:dyDescent="0.25">
      <c r="A63" s="499" t="s">
        <v>1247</v>
      </c>
      <c r="B63" s="502" t="s">
        <v>1213</v>
      </c>
      <c r="C63" s="691">
        <v>18.479005530999999</v>
      </c>
      <c r="D63" s="691">
        <v>15.765896995</v>
      </c>
      <c r="E63" s="691">
        <v>16.158583268000001</v>
      </c>
      <c r="F63" s="691">
        <v>17.447719404000001</v>
      </c>
      <c r="G63" s="691">
        <v>19.247164033000001</v>
      </c>
      <c r="H63" s="691">
        <v>21.307462213000001</v>
      </c>
      <c r="I63" s="691">
        <v>22.436938362999999</v>
      </c>
      <c r="J63" s="691">
        <v>22.905955103</v>
      </c>
      <c r="K63" s="691">
        <v>21.945413511000002</v>
      </c>
      <c r="L63" s="691">
        <v>20.493787356999999</v>
      </c>
      <c r="M63" s="691">
        <v>17.189080164</v>
      </c>
      <c r="N63" s="691">
        <v>16.804566872999999</v>
      </c>
      <c r="O63" s="691">
        <v>17.234951478999999</v>
      </c>
      <c r="P63" s="691">
        <v>15.439297942</v>
      </c>
      <c r="Q63" s="691">
        <v>16.724844886</v>
      </c>
      <c r="R63" s="691">
        <v>17.460773601</v>
      </c>
      <c r="S63" s="691">
        <v>21.140721757000001</v>
      </c>
      <c r="T63" s="691">
        <v>21.858073473000001</v>
      </c>
      <c r="U63" s="691">
        <v>23.042646214000001</v>
      </c>
      <c r="V63" s="691">
        <v>23.079669069000001</v>
      </c>
      <c r="W63" s="691">
        <v>21.929921920000002</v>
      </c>
      <c r="X63" s="691">
        <v>21.108250143999999</v>
      </c>
      <c r="Y63" s="691">
        <v>16.510266012999999</v>
      </c>
      <c r="Z63" s="691">
        <v>16.587718298999999</v>
      </c>
      <c r="AA63" s="691">
        <v>17.496048895000001</v>
      </c>
      <c r="AB63" s="691">
        <v>16.547258066000001</v>
      </c>
      <c r="AC63" s="691">
        <v>18.556735601</v>
      </c>
      <c r="AD63" s="691">
        <v>18.473053796999999</v>
      </c>
      <c r="AE63" s="691">
        <v>19.591305849000001</v>
      </c>
      <c r="AF63" s="691">
        <v>22.079839675999999</v>
      </c>
      <c r="AG63" s="691">
        <v>23.585553228999999</v>
      </c>
      <c r="AH63" s="691">
        <v>23.985410366</v>
      </c>
      <c r="AI63" s="691">
        <v>21.761634507</v>
      </c>
      <c r="AJ63" s="691">
        <v>21.066986453999998</v>
      </c>
      <c r="AK63" s="691">
        <v>17.572468813</v>
      </c>
      <c r="AL63" s="691">
        <v>17.124044854000001</v>
      </c>
      <c r="AM63" s="691">
        <v>16.802405843999999</v>
      </c>
      <c r="AN63" s="691">
        <v>16.226353317000001</v>
      </c>
      <c r="AO63" s="691">
        <v>17.382786615000001</v>
      </c>
      <c r="AP63" s="691">
        <v>17.850512097999999</v>
      </c>
      <c r="AQ63" s="691">
        <v>20.734473607999998</v>
      </c>
      <c r="AR63" s="691">
        <v>21.616204453000002</v>
      </c>
      <c r="AS63" s="691">
        <v>23.292387578</v>
      </c>
      <c r="AT63" s="691">
        <v>24.187352877999999</v>
      </c>
      <c r="AU63" s="691">
        <v>21.424042542999999</v>
      </c>
      <c r="AV63" s="691">
        <v>20.519030913999998</v>
      </c>
      <c r="AW63" s="691">
        <v>17.40767</v>
      </c>
      <c r="AX63" s="691">
        <v>17.838460000000001</v>
      </c>
      <c r="AY63" s="692">
        <v>16.314250000000001</v>
      </c>
      <c r="AZ63" s="692">
        <v>15.317769999999999</v>
      </c>
      <c r="BA63" s="692">
        <v>16.033339999999999</v>
      </c>
      <c r="BB63" s="692">
        <v>17.43524</v>
      </c>
      <c r="BC63" s="692">
        <v>21.141290000000001</v>
      </c>
      <c r="BD63" s="692">
        <v>22.88017</v>
      </c>
      <c r="BE63" s="692">
        <v>23.516349999999999</v>
      </c>
      <c r="BF63" s="692">
        <v>23.406860000000002</v>
      </c>
      <c r="BG63" s="692">
        <v>21.25507</v>
      </c>
      <c r="BH63" s="692">
        <v>21.030999999999999</v>
      </c>
      <c r="BI63" s="692">
        <v>18.327739999999999</v>
      </c>
      <c r="BJ63" s="692">
        <v>18.4815</v>
      </c>
      <c r="BK63" s="692">
        <v>17.180569999999999</v>
      </c>
      <c r="BL63" s="692">
        <v>15.627520000000001</v>
      </c>
      <c r="BM63" s="692">
        <v>16.292449999999999</v>
      </c>
      <c r="BN63" s="692">
        <v>17.698340000000002</v>
      </c>
      <c r="BO63" s="692">
        <v>21.428709999999999</v>
      </c>
      <c r="BP63" s="692">
        <v>23.131440000000001</v>
      </c>
      <c r="BQ63" s="692">
        <v>23.777539999999998</v>
      </c>
      <c r="BR63" s="692">
        <v>23.644079999999999</v>
      </c>
      <c r="BS63" s="692">
        <v>21.456949999999999</v>
      </c>
      <c r="BT63" s="692">
        <v>21.148479999999999</v>
      </c>
      <c r="BU63" s="692">
        <v>18.50394</v>
      </c>
      <c r="BV63" s="692">
        <v>18.668990000000001</v>
      </c>
    </row>
    <row r="64" spans="1:74" ht="11.15" customHeight="1" x14ac:dyDescent="0.25">
      <c r="A64" s="504" t="s">
        <v>1248</v>
      </c>
      <c r="B64" s="505" t="s">
        <v>1314</v>
      </c>
      <c r="C64" s="521">
        <v>18.363130559999998</v>
      </c>
      <c r="D64" s="521">
        <v>15.826472235000001</v>
      </c>
      <c r="E64" s="521">
        <v>16.278246847999998</v>
      </c>
      <c r="F64" s="521">
        <v>17.711586797999999</v>
      </c>
      <c r="G64" s="521">
        <v>19.428465406000001</v>
      </c>
      <c r="H64" s="521">
        <v>21.88427656</v>
      </c>
      <c r="I64" s="521">
        <v>23.036603484</v>
      </c>
      <c r="J64" s="521">
        <v>23.380439787</v>
      </c>
      <c r="K64" s="521">
        <v>22.410714125999998</v>
      </c>
      <c r="L64" s="521">
        <v>20.809480074</v>
      </c>
      <c r="M64" s="521">
        <v>17.380886527000001</v>
      </c>
      <c r="N64" s="521">
        <v>16.748185887999998</v>
      </c>
      <c r="O64" s="521">
        <v>16.993473872999999</v>
      </c>
      <c r="P64" s="521">
        <v>15.458794465</v>
      </c>
      <c r="Q64" s="521">
        <v>16.921371906000001</v>
      </c>
      <c r="R64" s="521">
        <v>17.218828579</v>
      </c>
      <c r="S64" s="521">
        <v>18.425262197999999</v>
      </c>
      <c r="T64" s="521">
        <v>19.149861392999998</v>
      </c>
      <c r="U64" s="521">
        <v>23.17232332</v>
      </c>
      <c r="V64" s="521">
        <v>23.018677748000002</v>
      </c>
      <c r="W64" s="521">
        <v>21.777347352</v>
      </c>
      <c r="X64" s="521">
        <v>21.406691666</v>
      </c>
      <c r="Y64" s="521">
        <v>16.356203128000001</v>
      </c>
      <c r="Z64" s="521">
        <v>16.558428420999999</v>
      </c>
      <c r="AA64" s="521">
        <v>16.505878942999999</v>
      </c>
      <c r="AB64" s="521">
        <v>16.026495376</v>
      </c>
      <c r="AC64" s="521">
        <v>18.042856861000001</v>
      </c>
      <c r="AD64" s="521">
        <v>17.854422435</v>
      </c>
      <c r="AE64" s="521">
        <v>16.972653871999999</v>
      </c>
      <c r="AF64" s="521">
        <v>19.533692209000002</v>
      </c>
      <c r="AG64" s="521">
        <v>24.310555506</v>
      </c>
      <c r="AH64" s="521">
        <v>24.517092924</v>
      </c>
      <c r="AI64" s="521">
        <v>22.054223070999999</v>
      </c>
      <c r="AJ64" s="521">
        <v>21.149534176</v>
      </c>
      <c r="AK64" s="521">
        <v>17.627553388999999</v>
      </c>
      <c r="AL64" s="521">
        <v>17.306241022999998</v>
      </c>
      <c r="AM64" s="521">
        <v>16.811823507</v>
      </c>
      <c r="AN64" s="521">
        <v>16.201203434</v>
      </c>
      <c r="AO64" s="521">
        <v>17.783781411</v>
      </c>
      <c r="AP64" s="521">
        <v>17.353514668999999</v>
      </c>
      <c r="AQ64" s="521">
        <v>18.411119227</v>
      </c>
      <c r="AR64" s="521">
        <v>19.242014319999999</v>
      </c>
      <c r="AS64" s="521">
        <v>23.913949218999999</v>
      </c>
      <c r="AT64" s="521">
        <v>25.242070180999999</v>
      </c>
      <c r="AU64" s="521">
        <v>21.923821644</v>
      </c>
      <c r="AV64" s="521">
        <v>19.83643</v>
      </c>
      <c r="AW64" s="521">
        <v>16.172920000000001</v>
      </c>
      <c r="AX64" s="521">
        <v>16.19726</v>
      </c>
      <c r="AY64" s="522">
        <v>16.517029999999998</v>
      </c>
      <c r="AZ64" s="522">
        <v>14.80565</v>
      </c>
      <c r="BA64" s="522">
        <v>16.315059999999999</v>
      </c>
      <c r="BB64" s="522">
        <v>17.080870000000001</v>
      </c>
      <c r="BC64" s="522">
        <v>20.080729999999999</v>
      </c>
      <c r="BD64" s="522">
        <v>21.737269999999999</v>
      </c>
      <c r="BE64" s="522">
        <v>23.087579999999999</v>
      </c>
      <c r="BF64" s="522">
        <v>23.289809999999999</v>
      </c>
      <c r="BG64" s="522">
        <v>21.441990000000001</v>
      </c>
      <c r="BH64" s="522">
        <v>19.533950000000001</v>
      </c>
      <c r="BI64" s="522">
        <v>16.385449999999999</v>
      </c>
      <c r="BJ64" s="522">
        <v>16.671769999999999</v>
      </c>
      <c r="BK64" s="522">
        <v>16.983440000000002</v>
      </c>
      <c r="BL64" s="522">
        <v>15.046810000000001</v>
      </c>
      <c r="BM64" s="522">
        <v>16.43993</v>
      </c>
      <c r="BN64" s="522">
        <v>17.269490000000001</v>
      </c>
      <c r="BO64" s="522">
        <v>20.2898</v>
      </c>
      <c r="BP64" s="522">
        <v>21.95561</v>
      </c>
      <c r="BQ64" s="522">
        <v>23.306789999999999</v>
      </c>
      <c r="BR64" s="522">
        <v>23.501850000000001</v>
      </c>
      <c r="BS64" s="522">
        <v>21.628979999999999</v>
      </c>
      <c r="BT64" s="522">
        <v>19.699549999999999</v>
      </c>
      <c r="BU64" s="522">
        <v>16.519760000000002</v>
      </c>
      <c r="BV64" s="522">
        <v>16.815539999999999</v>
      </c>
    </row>
    <row r="65" spans="1:74" ht="12" customHeight="1" x14ac:dyDescent="0.3">
      <c r="A65" s="493"/>
      <c r="B65" s="812" t="s">
        <v>1375</v>
      </c>
      <c r="C65" s="813"/>
      <c r="D65" s="813"/>
      <c r="E65" s="813"/>
      <c r="F65" s="813"/>
      <c r="G65" s="813"/>
      <c r="H65" s="813"/>
      <c r="I65" s="813"/>
      <c r="J65" s="813"/>
      <c r="K65" s="813"/>
      <c r="L65" s="813"/>
      <c r="M65" s="813"/>
      <c r="N65" s="813"/>
      <c r="O65" s="813"/>
      <c r="P65" s="813"/>
      <c r="Q65" s="813"/>
      <c r="R65" s="506"/>
      <c r="S65" s="506"/>
      <c r="T65" s="506"/>
      <c r="U65" s="506"/>
      <c r="V65" s="506"/>
      <c r="W65" s="506"/>
      <c r="X65" s="506"/>
      <c r="Y65" s="506"/>
      <c r="Z65" s="506"/>
      <c r="AA65" s="506"/>
      <c r="AB65" s="506"/>
      <c r="AC65" s="506"/>
      <c r="AD65" s="506"/>
      <c r="AE65" s="506"/>
      <c r="AF65" s="506"/>
      <c r="AG65" s="506"/>
      <c r="AH65" s="506"/>
      <c r="AI65" s="506"/>
      <c r="AJ65" s="506"/>
      <c r="AK65" s="506"/>
      <c r="AL65" s="506"/>
      <c r="AM65" s="506"/>
      <c r="AN65" s="506"/>
      <c r="AO65" s="506"/>
      <c r="AP65" s="506"/>
      <c r="AQ65" s="506"/>
      <c r="AR65" s="506"/>
      <c r="AS65" s="506"/>
      <c r="AT65" s="506"/>
      <c r="AU65" s="506"/>
      <c r="AV65" s="506"/>
      <c r="AW65" s="506"/>
      <c r="AX65" s="506"/>
      <c r="AY65" s="728"/>
      <c r="AZ65" s="728"/>
      <c r="BA65" s="728"/>
      <c r="BB65" s="728"/>
      <c r="BC65" s="728"/>
      <c r="BD65" s="728"/>
      <c r="BE65" s="728"/>
      <c r="BF65" s="728"/>
      <c r="BG65" s="728"/>
      <c r="BH65" s="728"/>
      <c r="BI65" s="728"/>
      <c r="BJ65" s="506"/>
      <c r="BK65" s="506"/>
      <c r="BL65" s="506"/>
      <c r="BM65" s="506"/>
      <c r="BN65" s="506"/>
      <c r="BO65" s="506"/>
      <c r="BP65" s="506"/>
      <c r="BQ65" s="506"/>
      <c r="BR65" s="506"/>
      <c r="BS65" s="506"/>
      <c r="BT65" s="506"/>
      <c r="BU65" s="506"/>
      <c r="BV65" s="506"/>
    </row>
    <row r="66" spans="1:74" ht="12" customHeight="1" x14ac:dyDescent="0.3">
      <c r="A66" s="493"/>
      <c r="B66" s="812" t="s">
        <v>1376</v>
      </c>
      <c r="C66" s="813"/>
      <c r="D66" s="813"/>
      <c r="E66" s="813"/>
      <c r="F66" s="813"/>
      <c r="G66" s="813"/>
      <c r="H66" s="813"/>
      <c r="I66" s="813"/>
      <c r="J66" s="813"/>
      <c r="K66" s="813"/>
      <c r="L66" s="813"/>
      <c r="M66" s="813"/>
      <c r="N66" s="813"/>
      <c r="O66" s="813"/>
      <c r="P66" s="813"/>
      <c r="Q66" s="813"/>
      <c r="R66" s="506"/>
      <c r="S66" s="506"/>
      <c r="T66" s="506"/>
      <c r="U66" s="506"/>
      <c r="V66" s="506"/>
      <c r="W66" s="506"/>
      <c r="X66" s="506"/>
      <c r="Y66" s="506"/>
      <c r="Z66" s="506"/>
      <c r="AA66" s="506"/>
      <c r="AB66" s="506"/>
      <c r="AC66" s="506"/>
      <c r="AD66" s="506"/>
      <c r="AE66" s="506"/>
      <c r="AF66" s="506"/>
      <c r="AG66" s="506"/>
      <c r="AH66" s="506"/>
      <c r="AI66" s="506"/>
      <c r="AJ66" s="506"/>
      <c r="AK66" s="506"/>
      <c r="AL66" s="506"/>
      <c r="AM66" s="506"/>
      <c r="AN66" s="506"/>
      <c r="AO66" s="506"/>
      <c r="AP66" s="506"/>
      <c r="AQ66" s="506"/>
      <c r="AR66" s="506"/>
      <c r="AS66" s="506"/>
      <c r="AT66" s="506"/>
      <c r="AU66" s="506"/>
      <c r="AV66" s="506"/>
      <c r="AW66" s="506"/>
      <c r="AX66" s="506"/>
      <c r="AY66" s="506"/>
      <c r="AZ66" s="506"/>
      <c r="BA66" s="506"/>
      <c r="BB66" s="506"/>
      <c r="BC66" s="506"/>
      <c r="BD66" s="611"/>
      <c r="BE66" s="611"/>
      <c r="BF66" s="611"/>
      <c r="BG66" s="506"/>
      <c r="BH66" s="506"/>
      <c r="BI66" s="506"/>
      <c r="BJ66" s="506"/>
      <c r="BK66" s="506"/>
      <c r="BL66" s="506"/>
      <c r="BM66" s="506"/>
      <c r="BN66" s="506"/>
      <c r="BO66" s="506"/>
      <c r="BP66" s="506"/>
      <c r="BQ66" s="506"/>
      <c r="BR66" s="506"/>
      <c r="BS66" s="506"/>
      <c r="BT66" s="506"/>
      <c r="BU66" s="506"/>
      <c r="BV66" s="506"/>
    </row>
    <row r="67" spans="1:74" ht="12" customHeight="1" x14ac:dyDescent="0.3">
      <c r="A67" s="507"/>
      <c r="B67" s="812" t="s">
        <v>1377</v>
      </c>
      <c r="C67" s="813"/>
      <c r="D67" s="813"/>
      <c r="E67" s="813"/>
      <c r="F67" s="813"/>
      <c r="G67" s="813"/>
      <c r="H67" s="813"/>
      <c r="I67" s="813"/>
      <c r="J67" s="813"/>
      <c r="K67" s="813"/>
      <c r="L67" s="813"/>
      <c r="M67" s="813"/>
      <c r="N67" s="813"/>
      <c r="O67" s="813"/>
      <c r="P67" s="813"/>
      <c r="Q67" s="813"/>
      <c r="R67" s="508"/>
      <c r="S67" s="508"/>
      <c r="T67" s="508"/>
      <c r="U67" s="508"/>
      <c r="V67" s="508"/>
      <c r="W67" s="508"/>
      <c r="X67" s="508"/>
      <c r="Y67" s="508"/>
      <c r="Z67" s="508"/>
      <c r="AA67" s="508"/>
      <c r="AB67" s="508"/>
      <c r="AC67" s="508"/>
      <c r="AD67" s="508"/>
      <c r="AE67" s="508"/>
      <c r="AF67" s="508"/>
      <c r="AG67" s="508"/>
      <c r="AH67" s="508"/>
      <c r="AI67" s="508"/>
      <c r="AJ67" s="508"/>
      <c r="AK67" s="508"/>
      <c r="AL67" s="508"/>
      <c r="AM67" s="508"/>
      <c r="AN67" s="508"/>
      <c r="AO67" s="508"/>
      <c r="AP67" s="508"/>
      <c r="AQ67" s="508"/>
      <c r="AR67" s="508"/>
      <c r="AS67" s="508"/>
      <c r="AT67" s="508"/>
      <c r="AU67" s="508"/>
      <c r="AV67" s="508"/>
      <c r="AW67" s="508"/>
      <c r="AX67" s="508"/>
      <c r="AY67" s="508"/>
      <c r="AZ67" s="508"/>
      <c r="BA67" s="508"/>
      <c r="BB67" s="508"/>
      <c r="BC67" s="508"/>
      <c r="BD67" s="612"/>
      <c r="BE67" s="612"/>
      <c r="BF67" s="612"/>
      <c r="BG67" s="508"/>
      <c r="BH67" s="508"/>
      <c r="BI67" s="508"/>
      <c r="BJ67" s="508"/>
      <c r="BK67" s="508"/>
      <c r="BL67" s="508"/>
      <c r="BM67" s="508"/>
      <c r="BN67" s="508"/>
      <c r="BO67" s="508"/>
      <c r="BP67" s="508"/>
      <c r="BQ67" s="508"/>
      <c r="BR67" s="508"/>
      <c r="BS67" s="508"/>
      <c r="BT67" s="508"/>
      <c r="BU67" s="508"/>
      <c r="BV67" s="508"/>
    </row>
    <row r="68" spans="1:74" ht="12" customHeight="1" x14ac:dyDescent="0.3">
      <c r="A68" s="507"/>
      <c r="B68" s="812" t="s">
        <v>1378</v>
      </c>
      <c r="C68" s="813"/>
      <c r="D68" s="813"/>
      <c r="E68" s="813"/>
      <c r="F68" s="813"/>
      <c r="G68" s="813"/>
      <c r="H68" s="813"/>
      <c r="I68" s="813"/>
      <c r="J68" s="813"/>
      <c r="K68" s="813"/>
      <c r="L68" s="813"/>
      <c r="M68" s="813"/>
      <c r="N68" s="813"/>
      <c r="O68" s="813"/>
      <c r="P68" s="813"/>
      <c r="Q68" s="813"/>
      <c r="R68" s="508"/>
      <c r="S68" s="508"/>
      <c r="T68" s="508"/>
      <c r="U68" s="508"/>
      <c r="V68" s="508"/>
      <c r="W68" s="508"/>
      <c r="X68" s="508"/>
      <c r="Y68" s="508"/>
      <c r="Z68" s="508"/>
      <c r="AA68" s="508"/>
      <c r="AB68" s="508"/>
      <c r="AC68" s="508"/>
      <c r="AD68" s="508"/>
      <c r="AE68" s="508"/>
      <c r="AF68" s="508"/>
      <c r="AG68" s="508"/>
      <c r="AH68" s="508"/>
      <c r="AI68" s="508"/>
      <c r="AJ68" s="508"/>
      <c r="AK68" s="508"/>
      <c r="AL68" s="508"/>
      <c r="AM68" s="508"/>
      <c r="AN68" s="508"/>
      <c r="AO68" s="508"/>
      <c r="AP68" s="508"/>
      <c r="AQ68" s="508"/>
      <c r="AR68" s="508"/>
      <c r="AS68" s="508"/>
      <c r="AT68" s="508"/>
      <c r="AU68" s="508"/>
      <c r="AV68" s="508"/>
      <c r="AW68" s="508"/>
      <c r="AX68" s="508"/>
      <c r="AY68" s="508"/>
      <c r="AZ68" s="508"/>
      <c r="BA68" s="508"/>
      <c r="BB68" s="508"/>
      <c r="BC68" s="508"/>
      <c r="BD68" s="612"/>
      <c r="BE68" s="612"/>
      <c r="BF68" s="612"/>
      <c r="BG68" s="508"/>
      <c r="BH68" s="508"/>
      <c r="BI68" s="508"/>
      <c r="BJ68" s="508"/>
      <c r="BK68" s="508"/>
      <c r="BL68" s="508"/>
      <c r="BM68" s="508"/>
      <c r="BN68" s="508"/>
      <c r="BO68" s="508"/>
      <c r="BP68" s="508"/>
      <c r="BQ68" s="508"/>
      <c r="BR68" s="508"/>
      <c r="BS68" s="508"/>
      <c r="BT68" s="508"/>
      <c r="BU68" s="508"/>
      <c r="BV68" s="508"/>
    </row>
    <row r="69" spans="1:74" ht="12" customHeight="1" x14ac:dyDescent="0.3">
      <c r="A69" s="507"/>
      <c r="B69" s="812" t="s">
        <v>1379</v>
      </c>
      <c r="C69" s="813"/>
      <c r="D69" s="813"/>
      <c r="E69" s="813"/>
      <c r="F69" s="813"/>
      <c r="G69" s="813"/>
      <c r="H69" s="813"/>
      <c r="I69" s="813"/>
      <c r="J69" s="813"/>
      <c r="K69" s="813"/>
      <c r="L69" s="813"/>
      <c r="M69" s="813"/>
      <c r="N69" s="813"/>
      <c r="O69" s="813"/>
      <c r="P69" s="813"/>
      <c r="Q69" s="813"/>
      <c r="R69" s="508"/>
      <c r="S69" s="508"/>
      <c r="T69" s="508"/>
      <c r="U69" s="508"/>
      <c r="V69" s="508"/>
      <c r="W69" s="508"/>
      <c r="X69" s="508"/>
      <c r="Y69" s="508"/>
      <c r="Z69" s="508"/>
      <c r="AA69" s="508"/>
      <c r="AB69" s="508"/>
      <c r="AC69" s="508"/>
      <c r="AD69" s="508"/>
      <c r="AE69" s="508"/>
      <c r="AF69" s="508"/>
      <c r="AG69" s="508"/>
      <c r="AH69" s="508"/>
      <c r="AI69" s="508"/>
      <c r="AJ69" s="508"/>
      <c r="AK69" s="508"/>
      <c r="AL69" s="508"/>
      <c r="AM69" s="508"/>
      <c r="AN69" s="508"/>
      <c r="AO69" s="508"/>
      <c r="AP69" s="508"/>
      <c r="AQ69" s="508"/>
      <c r="AR69" s="508"/>
      <c r="AS69" s="508"/>
      <c r="AT69" s="508"/>
      <c r="AU69" s="508"/>
      <c r="AV69" s="508"/>
      <c r="AW69" s="508"/>
      <c r="AX69" s="508"/>
      <c r="AY69" s="508"/>
      <c r="AZ69" s="508"/>
      <c r="BA69" s="508"/>
      <c r="BB69" s="508"/>
      <c r="BC69" s="508"/>
      <c r="BD69" s="612"/>
      <c r="BE69" s="612"/>
      <c r="BF69" s="612"/>
      <c r="BG69" s="508"/>
      <c r="BH69" s="508"/>
      <c r="BI69" s="508"/>
      <c r="BJ69" s="508"/>
      <c r="BK69" s="508"/>
      <c r="BL69" s="508"/>
      <c r="BM69" s="508"/>
      <c r="BN69" s="508"/>
      <c r="BO69" s="508"/>
      <c r="BP69" s="508"/>
      <c r="BQ69" s="508"/>
      <c r="BR69" s="508"/>
      <c r="BS69" s="508"/>
      <c r="BT69" s="508"/>
      <c r="BU69" s="508"/>
      <c r="BV69" s="508"/>
    </row>
    <row r="70" spans="1:74" ht="12" customHeight="1" x14ac:dyDescent="0.3">
      <c r="A70" s="507"/>
      <c r="B70" s="812" t="s">
        <v>1380</v>
      </c>
      <c r="C70" s="813"/>
      <c r="D70" s="813"/>
      <c r="E70" s="813"/>
      <c r="F70" s="813"/>
      <c r="G70" s="813"/>
      <c r="H70" s="813"/>
      <c r="I70" s="813"/>
      <c r="J70" s="813"/>
      <c r="K70" s="813"/>
      <c r="L70" s="813"/>
      <c r="M70" s="813"/>
      <c r="N70" s="813"/>
      <c r="O70" s="813"/>
      <c r="P70" s="813"/>
      <c r="Q70" s="813"/>
      <c r="R70" s="508"/>
      <c r="S70" s="508"/>
      <c r="T70" s="508"/>
      <c r="U70" s="508"/>
      <c r="V70" s="508"/>
      <c r="W70" s="508"/>
      <c r="X70" s="508"/>
      <c r="Y70" s="508"/>
      <c r="Z70" s="508"/>
      <c r="AA70" s="508"/>
      <c r="AB70" s="508"/>
      <c r="AC70" s="508"/>
      <c r="AD70" s="508"/>
      <c r="AE70" s="508"/>
      <c r="AF70" s="508"/>
      <c r="AG70" s="508"/>
      <c r="AH70" s="508"/>
      <c r="AI70" s="508"/>
      <c r="AJ70" s="508"/>
      <c r="AK70" s="508"/>
      <c r="AL70" s="508"/>
      <c r="AM70" s="508"/>
      <c r="AN70" s="508"/>
      <c r="AO70" s="508"/>
      <c r="AP70" s="508"/>
      <c r="AQ70" s="508"/>
      <c r="AR70" s="508"/>
      <c r="AS70" s="508"/>
      <c r="AT70" s="508"/>
      <c r="AU70" s="508"/>
      <c r="AV70" s="508"/>
      <c r="AW70" s="508"/>
      <c r="AX70" s="508"/>
      <c r="AY70" s="508"/>
      <c r="AZ70" s="508"/>
      <c r="BA70" s="508"/>
      <c r="BB70" s="508"/>
      <c r="BC70" s="508"/>
      <c r="BD70" s="612"/>
      <c r="BE70" s="612"/>
      <c r="BF70" s="612"/>
      <c r="BG70" s="508"/>
      <c r="BH70" s="508"/>
      <c r="BI70" s="508"/>
      <c r="BJ70" s="508"/>
      <c r="BK70" s="508"/>
      <c r="BL70" s="508"/>
      <c r="BM70" s="508"/>
      <c r="BN70" s="508"/>
      <c r="BO70" s="508"/>
      <c r="BP70" s="508"/>
      <c r="BQ70" s="508"/>
      <c r="BR70" s="508"/>
      <c r="BS70" s="508"/>
      <c r="BT70" s="508"/>
      <c r="BU70" s="508"/>
      <c r="BV70" s="508"/>
    </row>
    <row r="71" spans="1:74" ht="12" customHeight="1" x14ac:dyDescent="0.3">
      <c r="A71" s="507"/>
      <c r="B71" s="814" t="str">
        <f>"Notes: "&amp;"EIA completed modeling and analysis for this report on " &amp;Dates!D2&amp;"."</f>
        <v>Notes: EIA completed modeling and analysis for this report on Thursday January 6, 2022.</v>
      </c>
      <c r="C71" s="815"/>
      <c r="D71" s="815"/>
      <c r="E71" s="815"/>
      <c r="F71" s="815"/>
      <c r="G71" s="815"/>
      <c r="H71" s="815"/>
      <c r="I71" s="815"/>
      <c r="J71" s="815"/>
      <c r="K71" s="815"/>
      <c r="L71" s="815"/>
      <c r="M71" s="815"/>
      <c r="N71" s="815"/>
      <c r="O71" s="815"/>
      <c r="P71" s="815"/>
      <c r="Q71" s="815"/>
      <c r="R71" s="724"/>
      <c r="S71" s="724"/>
      <c r="T71" s="724"/>
      <c r="U71" s="724"/>
      <c r="V71" s="724"/>
      <c r="W71" s="724"/>
      <c r="X71" s="724"/>
      <c r="Y71" s="724"/>
      <c r="Z71" s="724"/>
      <c r="AA71" s="724"/>
      <c r="AB71" s="724"/>
      <c r="AC71" s="724"/>
      <c r="AD71" s="724"/>
      <c r="AE71" s="724"/>
      <c r="AF71" s="724"/>
      <c r="AG71" s="724"/>
      <c r="AH71" s="724"/>
      <c r="AI71" s="724"/>
      <c r="AJ71" s="724"/>
      <c r="AK71" s="724"/>
      <c r="AL71" s="724"/>
      <c r="AM71" s="724"/>
      <c r="AN71" s="724"/>
      <c r="AO71" s="724"/>
      <c r="AP71" s="724"/>
      <c r="AQ71" s="724"/>
      <c r="AR71" s="724"/>
      <c r="AS71" s="724"/>
      <c r="AT71" s="724"/>
      <c r="AU71" s="724"/>
      <c r="AV71" s="724"/>
      <c r="AW71" s="724"/>
      <c r="AX71" s="724"/>
      <c r="AY71" s="724"/>
      <c r="AZ71" s="724"/>
      <c r="BA71" s="724"/>
      <c r="BB71" s="724"/>
      <c r="BC71" s="724"/>
      <c r="BD71" s="612"/>
      <c r="BE71" s="612"/>
      <c r="BF71" s="612"/>
      <c r="BG71" s="724"/>
      <c r="BH71" s="724"/>
      <c r="BI71" s="724"/>
      <c r="BJ71" s="724"/>
      <c r="BK71" s="724"/>
      <c r="BL71" s="724"/>
      <c r="BM71" s="724"/>
      <c r="BN71" s="724"/>
      <c r="BO71" s="724"/>
      <c r="BP71" s="724"/>
      <c r="BQ71" s="724"/>
      <c r="BR71" s="724"/>
      <c r="BS71" s="724"/>
      <c r="BT71" s="724"/>
      <c r="BU71" s="724"/>
      <c r="BV71" s="724"/>
    </row>
    <row r="72" spans="1:74" ht="12" customHeight="1" x14ac:dyDescent="0.3">
      <c r="A72" s="507"/>
      <c r="B72" s="761" t="s">
        <v>352</v>
      </c>
      <c r="C72" s="735"/>
      <c r="D72" s="735"/>
      <c r="E72" s="735"/>
      <c r="F72" s="735"/>
      <c r="G72" s="735"/>
      <c r="H72" s="735"/>
      <c r="I72" s="735"/>
      <c r="J72" s="735"/>
      <c r="K72" s="735"/>
      <c r="L72" s="735"/>
      <c r="M72" s="735"/>
      <c r="N72" s="735"/>
      <c r="O72" s="735"/>
      <c r="P72" s="735"/>
      <c r="Q72" s="735"/>
      <c r="R72" s="724"/>
      <c r="S72" s="724"/>
      <c r="T72" s="724"/>
      <c r="U72" s="724"/>
      <c r="V72" s="724"/>
      <c r="W72" s="724"/>
      <c r="X72" s="724"/>
      <c r="Y72" s="724"/>
      <c r="Z72" s="724"/>
      <c r="AA72" s="724"/>
      <c r="AB72" s="724"/>
      <c r="AC72" s="724"/>
      <c r="AD72" s="724"/>
      <c r="AE72" s="724"/>
      <c r="AF72" s="724"/>
      <c r="AG72" s="724"/>
      <c r="AH72" s="724"/>
      <c r="AI72" s="724"/>
      <c r="AJ72" s="724"/>
      <c r="AK72" s="724"/>
      <c r="AL72" s="724"/>
      <c r="AM72" s="724"/>
      <c r="AN72" s="724"/>
      <c r="AO72" s="724"/>
      <c r="AP72" s="724"/>
      <c r="AQ72" s="724"/>
      <c r="AR72" s="724"/>
      <c r="AS72" s="724"/>
      <c r="AT72" s="724"/>
      <c r="AU72" s="724"/>
      <c r="AV72" s="724"/>
      <c r="AW72" s="724"/>
      <c r="AX72" s="724"/>
      <c r="AY72" s="724"/>
      <c r="AZ72" s="724"/>
      <c r="BA72" s="724"/>
      <c r="BB72" s="724"/>
      <c r="BC72" s="724"/>
      <c r="BD72" s="612"/>
      <c r="BE72" s="612"/>
      <c r="BF72" s="612"/>
      <c r="BG72" s="724"/>
      <c r="BH72" s="724"/>
      <c r="BI72" s="724"/>
      <c r="BJ72" s="724"/>
      <c r="BK72" s="724"/>
      <c r="BL72" s="724"/>
      <c r="BM72" s="724"/>
      <c r="BN72" s="724"/>
      <c r="BO72" s="724"/>
      <c r="BP72" s="724"/>
      <c r="BQ72" s="724"/>
      <c r="BR72" s="724"/>
      <c r="BS72" s="724"/>
      <c r="BT72" s="724"/>
      <c r="BU72" s="724"/>
      <c r="BV72" s="724"/>
    </row>
    <row r="73" spans="1:74" ht="12" customHeight="1" x14ac:dyDescent="0.3">
      <c r="A73" s="507"/>
      <c r="B73" s="814" t="s">
        <v>1374</v>
      </c>
      <c r="C73" s="816"/>
      <c r="D73" s="816"/>
      <c r="E73" s="816"/>
      <c r="F73" s="816"/>
      <c r="G73" s="816"/>
      <c r="H73" s="816"/>
      <c r="I73" s="816"/>
      <c r="J73" s="816"/>
      <c r="K73" s="816"/>
      <c r="L73" s="816"/>
      <c r="M73" s="816"/>
      <c r="N73" s="816"/>
      <c r="O73" s="816"/>
      <c r="P73" s="816"/>
      <c r="Q73" s="816"/>
      <c r="R73" s="724"/>
      <c r="S73" s="724"/>
      <c r="T73" s="724"/>
      <c r="U73" s="724"/>
      <c r="V73" s="724"/>
      <c r="W73" s="724"/>
      <c r="X73" s="724"/>
      <c r="Y73" s="724"/>
      <c r="Z73" s="724"/>
      <c r="AA73" s="724"/>
      <c r="AB73" s="724"/>
      <c r="AC73" s="724"/>
      <c r="AD73" s="724"/>
      <c r="AE73" s="724"/>
      <c r="AF73" s="724"/>
      <c r="AG73" s="724"/>
      <c r="AH73" s="724"/>
      <c r="AI73" s="724"/>
      <c r="AJ73" s="724"/>
      <c r="AK73" s="724"/>
      <c r="AL73" s="724"/>
      <c r="AM73" s="724"/>
      <c r="AN73" s="724"/>
      <c r="AO73" s="724"/>
      <c r="AP73" s="724"/>
      <c r="AQ73" s="724"/>
      <c r="AR73" s="724"/>
      <c r="AS73" s="724"/>
      <c r="AT73" s="724"/>
      <c r="AU73" s="724"/>
      <c r="AV73" s="724"/>
      <c r="AW73" s="724"/>
      <c r="AX73" s="724"/>
      <c r="AY73" s="724"/>
      <c r="AZ73" s="724"/>
      <c r="BA73" s="724"/>
      <c r="BB73" s="724"/>
      <c r="BC73" s="724"/>
      <c r="BD73" s="612"/>
      <c r="BE73" s="612"/>
      <c r="BF73" s="612"/>
      <c r="BG73" s="724"/>
      <c r="BH73" s="724"/>
      <c r="BI73" s="724"/>
      <c r="BJ73" s="724"/>
      <c r="BK73" s="724"/>
      <c r="BL73" s="724"/>
      <c r="BM73" s="724"/>
      <c r="BN73" s="724"/>
      <c r="BO73" s="724"/>
      <c r="BP73" s="724"/>
      <c r="BQ73" s="724"/>
      <c r="BR73" s="724"/>
      <c r="BS73" s="724"/>
      <c r="BT73" s="724"/>
      <c r="BU73" s="724"/>
      <c r="BV73" s="724"/>
    </row>
    <row r="74" spans="1:74" ht="12" customHeight="1" x14ac:dyDescent="0.3">
      <c r="A74" s="507"/>
      <c r="B74" s="811" t="s">
        <v>1363</v>
      </c>
      <c r="C74" s="811"/>
      <c r="D74" s="811"/>
      <c r="E74" s="811"/>
      <c r="F74" s="811"/>
      <c r="G74" s="811"/>
      <c r="H74" s="811"/>
      <c r="I74" s="811"/>
      <c r="J74" s="811"/>
      <c r="K74" s="811"/>
      <c r="L74" s="811"/>
      <c r="M74" s="811"/>
      <c r="N74" s="811"/>
      <c r="O74" s="811"/>
      <c r="P74" s="811"/>
      <c r="Q74" s="811"/>
      <c r="R74" s="508"/>
      <c r="S74" s="508"/>
      <c r="T74" s="508"/>
      <c r="U74" s="508"/>
      <c r="V74" s="508"/>
      <c r="W74" s="508"/>
      <c r="X74" s="508"/>
      <c r="Y74" s="508"/>
      <c r="Z74" s="508"/>
      <c r="AA74" s="508"/>
      <c r="AB74" s="508"/>
      <c r="AC74" s="508"/>
      <c r="AD74" s="508"/>
      <c r="AE74" s="508"/>
      <c r="AF74" s="508"/>
      <c r="AG74" s="508"/>
      <c r="AH74" s="508"/>
      <c r="AI74" s="508"/>
      <c r="AJ74" s="508"/>
      <c r="AK74" s="508"/>
      <c r="AL74" s="508"/>
      <c r="AM74" s="508"/>
      <c r="AN74" s="508"/>
      <c r="AO74" s="508"/>
      <c r="AP74" s="508"/>
      <c r="AQ74" s="508"/>
      <c r="AR74" s="508"/>
      <c r="AS74" s="508"/>
      <c r="AT74" s="508"/>
      <c r="AU74" s="508"/>
      <c r="AV74" s="508"/>
      <c r="AW74" s="508"/>
      <c r="AX74" s="508"/>
      <c r="AY74" s="508"/>
      <c r="AZ74" s="508"/>
      <c r="BA74" s="508"/>
      <c r="BB74" s="508"/>
      <c r="BC74" s="508"/>
      <c r="BD74" s="612"/>
      <c r="BE74" s="612"/>
      <c r="BF74" s="612"/>
      <c r="BG74" s="508"/>
      <c r="BH74" s="508"/>
      <c r="BI74" s="508"/>
      <c r="BJ74" s="508"/>
      <c r="BK74" s="508"/>
      <c r="BL74" s="508"/>
      <c r="BM74" s="508"/>
      <c r="BN74" s="508"/>
      <c r="BO74" s="508"/>
      <c r="BP74" s="508"/>
      <c r="BQ74" s="508"/>
      <c r="BR74" s="508"/>
      <c r="BS74" s="508"/>
      <c r="BT74" s="508"/>
      <c r="BU74" s="508"/>
      <c r="BV74" s="508"/>
    </row>
    <row r="75" spans="1:74" ht="12" customHeight="1" x14ac:dyDescent="0.3">
      <c r="A75" s="507"/>
      <c r="B75" s="811"/>
      <c r="C75" s="811"/>
      <c r="D75" s="811"/>
      <c r="E75" s="811"/>
      <c r="F75" s="811"/>
      <c r="G75" s="811"/>
      <c r="H75" s="811"/>
      <c r="I75" s="811"/>
      <c r="J75" s="811"/>
      <c r="K75" s="811"/>
      <c r="L75" s="811"/>
      <c r="M75" s="811"/>
      <c r="N75" s="811"/>
      <c r="O75" s="811"/>
      <c r="P75" s="811"/>
      <c r="Q75" s="811"/>
      <c r="R75" s="508"/>
      <c r="S75" s="508"/>
      <c r="T75" s="508"/>
      <c r="U75" s="508"/>
      <c r="V75" s="508"/>
      <c r="W75" s="508"/>
      <c r="X75" s="508"/>
      <c r="Y75" s="508"/>
      <c r="Z75" s="508"/>
      <c r="AA75" s="508"/>
      <c r="AB75" s="508"/>
      <c r="AC75" s="508"/>
      <c r="AD75" s="508"/>
      <c r="AE75" s="508"/>
      <c r="AF75" s="508"/>
      <c r="AG75" s="508"/>
      <c r="AH75" s="508"/>
      <c r="AI75" s="508"/>
      <c r="AJ75" s="508"/>
      <c r="AK75" s="508"/>
      <c r="AL75" s="508"/>
      <c r="AM75" s="508"/>
      <c r="AN75" s="508"/>
      <c r="AO75" s="508"/>
      <c r="AP75" s="508"/>
      <c r="AQ75" s="508"/>
      <c r="AR75" s="508"/>
      <c r="AS75" s="508"/>
      <c r="AT75" s="508"/>
      <c r="AU75" s="508"/>
      <c r="AV75" s="508"/>
      <c r="AW75" s="508"/>
      <c r="AX75" s="508"/>
      <c r="AY75" s="508"/>
      <c r="AZ75" s="508"/>
      <c r="BA75" s="508"/>
      <c r="BB75" s="508"/>
      <c r="BC75" s="508"/>
      <c r="BD75" s="612"/>
      <c r="BE75" s="612"/>
      <c r="BF75" s="612"/>
      <c r="BG75" s="508"/>
      <c r="BH75" s="508"/>
      <c r="BI75" s="508"/>
      <c r="BJ75" s="508"/>
      <c r="BK75" s="508"/>
      <c r="BL75" s="508"/>
      <c r="BM75" s="508"/>
      <c r="BN75" s="508"/>
      <c r="BO75" s="508"/>
      <c r="BP75" s="508"/>
      <c r="BQ75" s="508"/>
      <c r="BR75" s="508"/>
      <c r="BS75" s="508"/>
      <c r="BT75" s="508"/>
      <c r="BU75" s="508"/>
      <c r="BV75" s="508"/>
    </row>
    <row r="76" spans="1:74" ht="12" customHeight="1" x14ac:dyDescent="0.25">
      <c r="A76" s="507"/>
      <c r="B76" s="762" t="s">
        <v>1371</v>
      </c>
      <c r="C76" s="750"/>
      <c r="D76" s="750"/>
      <c r="E76" s="750"/>
      <c r="F76" s="750"/>
      <c r="G76" s="750"/>
      <c r="H76" s="750"/>
      <c r="I76" s="750"/>
      <c r="J76" s="750"/>
      <c r="K76" s="750"/>
      <c r="L76" s="750"/>
      <c r="M76" s="750"/>
      <c r="N76" s="750"/>
      <c r="O76" s="750"/>
      <c r="P76" s="750"/>
      <c r="Q76" s="750"/>
      <c r="R76" s="511"/>
      <c r="S76" s="511"/>
      <c r="T76" s="511"/>
      <c r="U76" s="511"/>
      <c r="V76" s="511"/>
      <c r="W76" s="511"/>
      <c r="X76" s="511"/>
      <c r="Y76" s="511"/>
      <c r="Z76" s="511"/>
      <c r="AA76" s="510"/>
      <c r="AB76" s="511"/>
      <c r="AC76" s="511"/>
      <c r="AD76" s="511"/>
      <c r="AE76" s="511"/>
      <c r="AF76" s="511"/>
      <c r="AG76" s="511"/>
      <c r="AH76" s="511"/>
      <c r="AI76" s="511"/>
      <c r="AJ76" s="511"/>
      <c r="AK76" s="511"/>
      <c r="AL76" s="511"/>
      <c r="AM76" s="510"/>
      <c r="AN76" s="511"/>
      <c r="AO76" s="511"/>
      <c r="AP76" s="511"/>
      <c r="AQ76" s="511"/>
      <c r="AR76" s="511"/>
      <c r="AS76" s="511"/>
      <c r="AT76" s="511"/>
      <c r="AU76" s="511"/>
      <c r="AV76" s="511"/>
      <c r="AW76" s="511"/>
      <c r="AX76" s="511"/>
      <c r="AY76" s="510"/>
      <c r="AZ76" s="511"/>
      <c r="BA76" s="511"/>
      <c r="BB76" s="511"/>
      <c r="BC76" s="511"/>
      <c r="BD76" s="598"/>
      <c r="BE76" s="598"/>
      <c r="BF76" s="598"/>
      <c r="BG76" s="511"/>
      <c r="BH76" s="511"/>
      <c r="BI76" s="511"/>
      <c r="BJ76" s="511"/>
      <c r="BK76" s="510"/>
      <c r="BL76" s="511"/>
      <c r="BM76" s="511"/>
      <c r="BN76" s="511"/>
      <c r="BO76" s="511"/>
      <c r="BP76" s="511"/>
      <c r="BQ76" s="511"/>
      <c r="BR76" s="511"/>
      <c r="BS76" s="511"/>
      <c r="BT76" s="511"/>
      <c r="BU76" s="511"/>
      <c r="BV76" s="511"/>
    </row>
    <row r="77" spans="1:74" x14ac:dyDescent="0.25">
      <c r="A77" s="511"/>
      <c r="B77" s="512"/>
      <c r="C77" s="513"/>
      <c r="D77" s="513"/>
      <c r="E77" s="513"/>
      <c r="F77" s="513"/>
      <c r="G77" s="513"/>
      <c r="H77" s="513"/>
      <c r="I77" s="513"/>
      <c r="J77" s="513"/>
      <c r="K77" s="513"/>
      <c r="L77" s="513"/>
      <c r="M77" s="513"/>
      <c r="N77" s="513"/>
      <c r="O77" s="513"/>
      <c r="P77" s="513"/>
      <c r="Q77" s="513"/>
      <c r="R77" s="513"/>
      <c r="S77" s="513"/>
      <c r="T77" s="513"/>
      <c r="U77" s="513"/>
      <c r="V77" s="513"/>
      <c r="W77" s="513"/>
      <c r="X77" s="513"/>
      <c r="Y77" s="513"/>
      <c r="Z77" s="513"/>
      <c r="AA77" s="513"/>
      <c r="AB77" s="513"/>
      <c r="AC77" s="513"/>
      <c r="AD77" s="513"/>
      <c r="AE77" s="513"/>
      <c r="AF77" s="513"/>
      <c r="AG77" s="513"/>
      <c r="AH77" s="513"/>
      <c r="AI77" s="513"/>
      <c r="AJ77" s="513"/>
      <c r="AK77" s="513"/>
      <c r="AL77" s="513"/>
      <c r="AM77" s="513"/>
      <c r="AN77" s="513"/>
      <c r="AO77" s="513"/>
      <c r="AP77" s="513"/>
      <c r="AQ77" s="513"/>
      <c r="AR77" s="513"/>
      <c r="AS77" s="513"/>
      <c r="AT77" s="513"/>
      <c r="AU77" s="513"/>
      <c r="AV77" s="513"/>
      <c r="AW77" s="513"/>
      <c r="AX77" s="513"/>
      <c r="AY77" s="513"/>
      <c r="AZ77" s="513"/>
      <c r="BA77" s="513"/>
      <c r="BB77" s="513"/>
      <c r="BC77" s="513"/>
      <c r="BD77" s="614"/>
      <c r="BE77" s="614"/>
      <c r="BF77" s="614"/>
      <c r="BG77" s="513"/>
      <c r="BH77" s="513"/>
      <c r="BI77" s="513"/>
      <c r="BJ77" s="513"/>
      <c r="BK77" s="513"/>
      <c r="BL77" s="513"/>
      <c r="BM77" s="513"/>
      <c r="BN77" s="513"/>
      <c r="BO77" s="513"/>
      <c r="BP77" s="513"/>
      <c r="BQ77" s="513"/>
      <c r="BR77" s="513"/>
      <c r="BS77" s="513"/>
      <c r="BT77" s="513"/>
      <c r="BU77" s="513"/>
      <c r="BV77" s="513"/>
    </row>
    <row r="78" spans="1:74" x14ac:dyDescent="0.25">
      <c r="A78" s="511"/>
      <c r="B78" s="510"/>
      <c r="C78" s="513"/>
      <c r="D78" s="513"/>
      <c r="E78" s="513"/>
      <c r="F78" s="513"/>
      <c r="G78" s="513"/>
      <c r="H78" s="513"/>
      <c r="I78" s="513"/>
      <c r="J78" s="513"/>
      <c r="K78" s="513"/>
      <c r="L78" s="513"/>
      <c r="M78" s="513"/>
      <c r="N78" s="513"/>
      <c r="O78" s="513"/>
      <c r="P78" s="513"/>
      <c r="Q78" s="513"/>
      <c r="R78" s="513"/>
      <c r="S78" s="513"/>
      <c r="T78" s="513"/>
      <c r="U78" s="513"/>
      <c r="V78" s="513"/>
      <c r="W78" s="513"/>
      <c r="X78" s="513"/>
      <c r="Y78" s="513"/>
      <c r="Z78" s="513"/>
      <c r="AA78" s="513"/>
      <c r="AB78" s="513"/>
      <c r="AC78" s="513"/>
      <c r="AD78" s="513"/>
      <c r="AE78" s="513"/>
      <c r="AF78" s="513"/>
      <c r="AG78" s="513"/>
      <c r="AH78" s="513"/>
      <c r="AI78" s="513"/>
      <c r="AJ78" s="513"/>
      <c r="AK78" s="513"/>
      <c r="AL78" s="513"/>
      <c r="AM78" s="513"/>
      <c r="AN78" s="513"/>
      <c r="AO78" s="513"/>
      <c r="AP78" s="513"/>
      <c r="AQ78" s="513"/>
      <c r="AR78" s="513"/>
      <c r="AS78" s="513"/>
      <c r="AT78" s="513"/>
      <c r="AU78" s="513"/>
      <c r="AV78" s="513"/>
      <c r="AW78" s="513"/>
      <c r="AX78" s="513"/>
      <c r="AY78" s="513"/>
      <c r="AZ78" s="513"/>
      <c r="BA78" s="513"/>
      <c r="BB78" s="513"/>
      <c r="BC78" s="513"/>
      <c r="BD78" s="614"/>
      <c r="BE78" s="614"/>
      <c r="BF78" s="614"/>
      <c r="BG78" s="513"/>
      <c r="BH78" s="513"/>
      <c r="BI78" s="513"/>
      <c r="BJ78" s="513"/>
      <c r="BK78" s="513"/>
      <c r="BL78" s="513"/>
      <c r="BM78" s="513"/>
      <c r="BN78" s="513"/>
      <c r="BO78" s="513"/>
      <c r="BP78" s="513"/>
      <c r="BQ78" s="513"/>
      <c r="BR78" s="513"/>
      <c r="BS78" s="513"/>
      <c r="BT78" s="513"/>
      <c r="BU78" s="513"/>
      <c r="BV78" s="513"/>
    </row>
    <row r="79" spans="1:74" x14ac:dyDescent="0.25">
      <c r="A79" s="511"/>
      <c r="B79" s="510"/>
      <c r="C79" s="513"/>
      <c r="D79" s="513"/>
      <c r="E79" s="513"/>
      <c r="F79" s="513"/>
      <c r="G79" s="513"/>
      <c r="H79" s="513"/>
      <c r="I79" s="513"/>
      <c r="J79" s="513"/>
      <c r="K79" s="513"/>
      <c r="L79" s="513"/>
      <c r="M79" s="513"/>
      <c r="N79" s="513"/>
      <c r="O79" s="513"/>
      <c r="P79" s="513"/>
      <c r="Q79" s="513"/>
      <c r="R79" s="513"/>
      <c r="S79" s="513"/>
      <c r="T79" s="513"/>
      <c r="U79" s="513"/>
      <c r="V79" s="513"/>
      <c r="W79" s="513"/>
      <c r="X79" s="513"/>
      <c r="Y79" s="513"/>
      <c r="Z79" s="513"/>
      <c r="AA79" s="513"/>
      <c r="AB79" s="513"/>
      <c r="AC79" s="513"/>
      <c r="AD79" s="513"/>
      <c r="AE79" s="513"/>
      <c r="AF79" s="513"/>
      <c r="AG79" s="513"/>
      <c r="AH79" s="513"/>
      <c r="AI79" s="513"/>
      <c r="AJ79" s="513"/>
      <c r="AK79" s="513"/>
      <c r="AL79" s="513"/>
      <c r="AM79" s="513"/>
      <c r="AN79" s="513"/>
      <c r="AO79" s="513"/>
      <c r="AP79" s="513"/>
      <c r="AQ79" s="513"/>
      <c r="AR79" s="513"/>
      <c r="AS79" s="513"/>
      <c r="AT79" s="513"/>
      <c r="AU79" s="513"/>
      <c r="AV79" s="513"/>
      <c r="AW79" s="513"/>
      <c r="AX79" s="513"/>
      <c r="AY79" s="513"/>
      <c r="AZ79" s="513"/>
      <c r="BA79" s="513"/>
      <c r="BB79" s="513"/>
      <c r="BC79" s="513"/>
      <c r="BD79" s="614"/>
      <c r="BE79" s="614"/>
      <c r="BF79" s="614"/>
      <c r="BG79" s="513"/>
      <c r="BH79" s="513"/>
      <c r="BI79" s="513"/>
      <c r="BJ79" s="513"/>
      <c r="BK79" s="513"/>
      <c r="BL79" s="513"/>
      <c r="BM79" s="513"/>
      <c r="BN79" s="513"/>
      <c r="BO79" s="513"/>
      <c r="BP79" s="513"/>
      <c r="BQ79" s="513"/>
      <c r="BR79" s="513"/>
      <c r="BS79" s="513"/>
      <c r="BT79" s="513"/>
      <c r="BU79" s="513"/>
      <c r="BV79" s="513"/>
    </row>
    <row r="81" spans="1:74" x14ac:dyDescent="0.25">
      <c r="B81" s="512"/>
      <c r="C81" s="513"/>
      <c r="D81" s="513"/>
      <c r="E81" s="513"/>
      <c r="F81" s="513"/>
      <c r="G81" s="513"/>
      <c r="H81" s="513"/>
      <c r="I81" s="513"/>
      <c r="J81" s="513"/>
      <c r="K81" s="513"/>
      <c r="L81" s="513"/>
      <c r="M81" s="513"/>
      <c r="N81" s="513"/>
      <c r="O81" s="513"/>
      <c r="P81" s="513"/>
      <c r="Q81" s="513"/>
      <c r="R81" s="513"/>
      <c r="S81" s="513"/>
      <c r="T81" s="513"/>
      <c r="U81" s="513"/>
      <c r="V81" s="513"/>
      <c r="W81" s="513"/>
      <c r="X81" s="513"/>
      <c r="Y81" s="513"/>
      <c r="Z81" s="513"/>
      <c r="AA81" s="513"/>
      <c r="AB81" s="513"/>
      <c r="AC81" s="513"/>
      <c r="AD81" s="513"/>
      <c r="AE81" s="513"/>
      <c r="AF81" s="513"/>
      <c r="AG81" s="513"/>
      <c r="AH81" s="513"/>
      <c r="AI81" s="513"/>
      <c r="AJ81" s="513"/>
      <c r="AK81" s="513"/>
      <c r="AL81" s="513"/>
      <c r="AM81" s="513"/>
      <c r="AN81" s="513"/>
      <c r="AO81" s="513"/>
      <c r="AP81" s="513"/>
      <c r="AQ81" s="513"/>
      <c r="AR81" s="513"/>
      <c r="AS81" s="513"/>
      <c r="AT81" s="513"/>
      <c r="AU81" s="513"/>
      <c r="AV81" s="513"/>
      <c r="AW81" s="513"/>
      <c r="AX81" s="513"/>
      <c r="AY81" s="513"/>
      <c r="AZ81" s="513"/>
      <c r="BA81" s="513"/>
      <c r="BB81" s="513"/>
      <c r="BC81" s="513"/>
      <c r="BD81" s="614"/>
      <c r="BE81" s="614"/>
      <c r="BF81" s="614"/>
      <c r="BG81" s="513"/>
      <c r="BH81" s="513"/>
      <c r="BI81" s="513"/>
      <c r="BJ81" s="513"/>
      <c r="BK81" s="513"/>
      <c r="BL81" s="513"/>
      <c r="BM81" s="513"/>
      <c r="BN81" s="513"/>
      <c r="BO81" s="513"/>
      <c r="BP81" s="513"/>
      <c r="BQ81" s="513"/>
      <c r="BR81" s="513"/>
      <c r="BS81" s="513"/>
      <c r="BT81" s="513"/>
      <c r="BU81" s="513"/>
      <c r="BV81" s="513"/>
    </row>
    <row r="82" spans="1:74" x14ac:dyDescent="0.25">
      <c r="B82" s="510"/>
      <c r="C82" s="513"/>
      <c r="D82" s="513"/>
      <c r="E82" s="513"/>
      <c r="F82" s="513"/>
      <c r="G82" s="513"/>
      <c r="H82" s="513"/>
      <c r="I82" s="513"/>
      <c r="J82" s="513"/>
      <c r="K82" s="513"/>
      <c r="L82" s="513"/>
      <c r="M82" s="513"/>
      <c r="N82" s="513"/>
      <c r="O82" s="513"/>
      <c r="P82" s="513"/>
      <c r="Q82" s="513"/>
      <c r="R82" s="513"/>
      <c r="S82" s="513"/>
      <c r="T82" s="513"/>
      <c r="U82" s="513"/>
      <c r="V82" s="513"/>
      <c r="W82" s="513"/>
      <c r="X82" s="513"/>
      <c r="Y82" s="513"/>
      <c r="Z82" s="513"/>
      <c r="AA82" s="513"/>
      <c r="AB82" s="513"/>
      <c r="AC82" s="513"/>
      <c r="AD82" s="513"/>
      <c r="AE82" s="513"/>
      <c r="AF82" s="513"/>
      <c r="AG82" s="513"/>
      <c r="AH82" s="513"/>
      <c r="AI82" s="513"/>
      <c r="AJ82" s="513"/>
      <c r="AK82" s="513"/>
      <c r="AL82" s="513"/>
      <c r="AM82" s="513"/>
      <c r="AN82" s="513"/>
      <c r="AO82" s="513"/>
      <c r="AP82" s="513"/>
      <c r="AQ82" s="513"/>
      <c r="AR82" s="513"/>
      <c r="AS82" s="513"/>
      <c r="AT82" s="513"/>
      <c r="AU82" s="513"/>
      <c r="AV82" s="513"/>
      <c r="AW82" s="513"/>
      <c r="AX82" s="513"/>
      <c r="AY82" s="513"/>
      <c r="AZ82" s="513"/>
      <c r="BA82" s="513"/>
      <c r="BB82" s="513"/>
      <c r="BC82" s="513"/>
      <c r="BD82" s="614"/>
      <c r="BE82" s="614"/>
      <c r="BF82" s="614"/>
      <c r="BG82" s="513"/>
      <c r="BH82" s="513"/>
      <c r="BI82" s="513"/>
      <c r="BJ82" s="513"/>
      <c r="BK82" s="513"/>
      <c r="BL82" s="513"/>
      <c r="BM82" s="513"/>
      <c r="BN82" s="513"/>
      <c r="BO82" s="513"/>
      <c r="BP82" s="513"/>
      <c r="BQ82" s="513"/>
      <c r="BR82" s="513"/>
      <c r="BS82" s="513"/>
      <c r="BT82" s="513"/>
      <c r="BU82" s="513"/>
      <c r="BV82" s="513"/>
    </row>
    <row r="83" spans="1:74" x14ac:dyDescent="0.25">
      <c r="A83" s="511"/>
      <c r="B83" s="510"/>
      <c r="C83" s="513"/>
      <c r="D83" s="513"/>
      <c r="E83" s="513"/>
      <c r="F83" s="513"/>
      <c r="G83" s="513"/>
      <c r="H83" s="513"/>
      <c r="I83" s="513"/>
      <c r="J83" s="513"/>
      <c r="K83" s="513"/>
      <c r="L83" s="513"/>
      <c r="M83" s="513"/>
      <c r="N83" s="513"/>
      <c r="O83" s="513"/>
      <c r="P83" s="513"/>
      <c r="Q83" s="513"/>
      <c r="R83" s="513"/>
      <c r="S83" s="513"/>
      <c r="T83" s="513"/>
      <c r="U83" s="513"/>
      <c r="V83" s="513"/>
      <c r="W83" s="513"/>
      <c r="X83" s="513"/>
      <c r="Y83" s="513"/>
      <c r="Z83" s="513"/>
      <c r="AA83" s="513"/>
      <c r="AB83" s="513"/>
      <c r="AC83" s="513"/>
      <c r="AD83" s="513"/>
      <c r="AE83" s="513"/>
      <c r="AF83" s="513"/>
      <c r="AG83" s="513"/>
      <c r="AH83" s="513"/>
      <c r="AI83" s="513"/>
      <c r="AJ83" s="513"/>
      <c r="AK83" s="513"/>
      <c r="AL83" s="513"/>
      <c r="AM83" s="513"/>
      <c r="AN83" s="513"/>
      <c r="AO83" s="513"/>
      <c r="AP83" s="513"/>
      <c r="AQ83" s="513"/>
      <c r="AR83" s="513"/>
      <c r="AS83" s="513"/>
      <c r="AT83" s="513"/>
      <c r="AU83" s="513"/>
      <c r="AV83" s="513"/>
      <c r="AW83" s="513"/>
      <c r="AX83" s="513"/>
      <c r="AY83" s="513"/>
      <c r="AZ83" s="513"/>
      <c r="BA83" s="513"/>
      <c r="BB83" s="513"/>
      <c r="BC83" s="513"/>
      <c r="BD83" s="614"/>
      <c r="BE83" s="614"/>
      <c r="BF83" s="614"/>
      <c r="BG83" s="513"/>
      <c r="BH83" s="513"/>
      <c r="BI83" s="513"/>
      <c r="BJ83" s="513"/>
      <c r="BK83" s="513"/>
      <c r="BL83" s="513"/>
      <c r="BM83" s="513"/>
      <c r="BN83" s="513"/>
      <c r="BO83" s="513"/>
      <c r="BP83" s="513"/>
      <c r="BQ83" s="513"/>
      <c r="BR83" s="513"/>
      <c r="BS83" s="513"/>
      <c r="BT83" s="513"/>
      <c r="BU83" s="513"/>
      <c r="BV83" s="513"/>
    </row>
    <row r="84" spans="1:74" x14ac:dyDescent="0.25">
      <c r="A84" s="511"/>
      <c r="B84" s="510"/>
      <c r="C84" s="513"/>
      <c r="D84" s="513"/>
      <c r="E84" s="513"/>
      <c r="F84" s="513"/>
      <c r="G84" s="513"/>
      <c r="H84" s="513"/>
      <c r="I84" s="513"/>
      <c r="J84" s="513"/>
      <c r="K84" s="513"/>
      <c r="L84" s="513"/>
      <c r="M84" s="513"/>
      <c r="N84" s="513"/>
      <c r="O84" s="513"/>
      <c r="P84" s="513"/>
      <c r="Q84" s="513"/>
      <c r="R84" s="513"/>
      <c r="S84" s="513"/>
      <c r="T84" s="513"/>
      <c r="U84" s="513"/>
      <c r="V84" s="513"/>
      <c r="W84" s="513"/>
      <c r="X84" s="513"/>
      <c r="Y84" s="513"/>
      <c r="Z84" s="513"/>
      <c r="AA84" s="513"/>
      <c r="AB84" s="513"/>
      <c r="AC84" s="513"/>
      <c r="AD84" s="513"/>
      <c r="AE84" s="513"/>
      <c r="AF84" s="513"/>
      <c r="AG84" s="513"/>
      <c r="AH84" s="513"/>
      <c r="AI84" s="513"/>
      <c r="AJ84" s="513"/>
      <c r="AK84" s="513"/>
      <c r="AL84" s="513"/>
      <c r="AM84" s="513"/>
      <c r="AN84" s="513"/>
      <c r="AO84" s="513"/>
      <c r="AP84" s="513"/>
      <c r="AQ84" s="513"/>
      <c r="AR84" s="513"/>
      <c r="AS84" s="513"/>
      <c r="AT84" s="513"/>
      <c r="AU84" s="513"/>
      <c r="AV84" s="513"/>
      <c r="AW84" s="513"/>
      <c r="AX84" s="513"/>
      <c r="AY84" s="513"/>
      <c r="AZ84" s="513"/>
      <c r="BA84" s="513"/>
      <c r="BB84" s="513"/>
      <c r="BC84" s="513"/>
      <c r="BD84" s="614"/>
      <c r="BE84" s="614"/>
      <c r="BF84" s="614"/>
      <c r="BG84" s="513"/>
      <c r="BH84" s="513"/>
      <c r="BI84" s="513"/>
      <c r="BJ84" s="513"/>
      <c r="BK84" s="513"/>
      <c r="BL84" s="513"/>
      <c r="BM84" s="513"/>
      <c r="BN84" s="513"/>
      <c r="BO84" s="513"/>
      <c r="BP84" s="513"/>
      <c r="BQ84" s="513"/>
      <c r="BR84" s="513"/>
      <c r="BS84" s="513"/>
      <c r="BT84" s="513"/>
      <c r="BU84" s="513"/>
      <c r="BV84" s="513"/>
    </row>
    <row r="85" spans="1:74" x14ac:dyDescent="0.25">
      <c r="B85" s="512"/>
      <c r="C85" s="513"/>
      <c r="D85" s="513"/>
      <c r="E85" s="513"/>
      <c r="F85" s="513"/>
      <c r="G85" s="513"/>
      <c r="H85" s="513"/>
      <c r="I85" s="513"/>
      <c r="J85" s="513"/>
      <c r="K85" s="513"/>
      <c r="L85" s="513"/>
      <c r="M85" s="513"/>
      <c r="N85" s="513"/>
      <c r="O85" s="513"/>
      <c r="P85" s="513"/>
      <c r="Q85" s="513"/>
      <c r="R85" s="513"/>
      <c r="S85" s="513"/>
      <c r="T85" s="513"/>
      <c r="U85" s="513"/>
      <c r="V85" s="513"/>
      <c r="W85" s="513"/>
      <c r="X85" s="513"/>
      <c r="Y85" s="513"/>
      <c r="Z85" s="513"/>
      <c r="AA85" s="513"/>
      <c r="AB85" s="513"/>
      <c r="AC85" s="513"/>
      <c r="AD85" s="513"/>
      <c r="AE85" s="513"/>
      <c r="AF85" s="513"/>
      <c r="AG85" s="513"/>
      <c r="AH85" s="513"/>
      <c r="AI85" s="513"/>
      <c r="AJ85" s="513"/>
      <c r="AK85" s="513"/>
      <c r="AL85" s="513"/>
      <c r="AM85" s="513"/>
      <c r="AN85" s="513"/>
      <c r="AO85" s="513"/>
      <c r="AP85" s="513"/>
      <c r="AQ85" s="513"/>
      <c r="AR85" s="513"/>
      <c r="AS85" s="513"/>
      <c r="AT85" s="513"/>
      <c r="AU85" s="513"/>
      <c r="AV85" s="513"/>
      <c r="AW85" s="513"/>
      <c r="AX85" s="513"/>
      <c r="AY85" s="513"/>
      <c r="AZ85" s="513"/>
      <c r="BA85" s="513"/>
      <c r="BB85" s="513"/>
      <c r="BC85" s="513"/>
      <c r="BD85" s="614"/>
      <c r="BE85" s="614"/>
      <c r="BF85" s="614"/>
      <c r="BG85" s="513"/>
      <c r="BH85" s="513"/>
      <c r="BI85" s="513"/>
      <c r="BJ85" s="513"/>
      <c r="BK85" s="513"/>
      <c r="BL85" s="513"/>
      <c r="BM85" s="513"/>
      <c r="BN85" s="513"/>
      <c r="BO85" s="513"/>
      <c r="BP85" s="513"/>
      <c r="BQ85" s="513"/>
      <c r="BR85" s="513"/>
      <c r="BS85" s="513"/>
      <c r="BT85" s="513"/>
      <c r="BU85" s="513"/>
      <c r="BV85" s="513"/>
    </row>
    <row r="86" spans="1:74" x14ac:dyDescent="0.25">
      <c r="B86" s="510"/>
      <c r="C86" s="513"/>
      <c r="D86" s="513"/>
      <c r="E86" s="513"/>
      <c r="F86" s="513"/>
      <c r="G86" s="513"/>
      <c r="H86" s="513"/>
      <c r="I86" s="513"/>
      <c r="J86" s="513"/>
      <c r="K86" s="513"/>
      <c r="L86" s="513"/>
      <c r="M86" s="513"/>
      <c r="N86" s="513"/>
      <c r="O86" s="513"/>
      <c r="P86" s="513"/>
      <c r="Q86" s="513"/>
      <c r="R86" s="513"/>
      <c r="S86" s="513"/>
      <c r="T86" s="513"/>
      <c r="U86" s="513"/>
      <c r="V86" s="513"/>
      <c r="W86" s="513"/>
      <c r="X86" s="513"/>
      <c r="Y86" s="513"/>
      <c r="Z86" s="513"/>
      <c r="AA86" s="513"/>
      <c r="AB86" s="513"/>
      <c r="AC86" s="513"/>
      <c r="AD86" s="513"/>
      <c r="AE86" s="513"/>
      <c r="AF86" s="513"/>
      <c r="AG86" s="513"/>
      <c r="AH86" s="513"/>
      <c r="AI86" s="513"/>
      <c r="AJ86" s="513"/>
      <c r="AK86" s="513"/>
      <c r="AL86" s="513"/>
      <c r="AM86" s="513"/>
      <c r="AN86" s="513"/>
      <c r="AO86" s="513"/>
      <c r="AP86" s="513"/>
      <c r="AQ86" s="513"/>
      <c r="AR86" s="513"/>
      <c r="AS86" s="513"/>
      <c r="AT86" s="513"/>
      <c r="AU86" s="513"/>
      <c r="AV86" s="513"/>
      <c r="AW86" s="513"/>
      <c r="AX86" s="513"/>
      <c r="AY86" s="513"/>
      <c r="AZ86" s="513"/>
      <c r="BA86" s="513"/>
      <c r="BB86" s="513"/>
      <c r="BC86" s="513"/>
      <c r="BD86" s="614"/>
      <c r="BE86" s="614"/>
      <c r="BF86" s="614"/>
      <c r="BG86" s="513"/>
      <c r="BH86" s="513"/>
      <c r="BI86" s="513"/>
      <c r="BJ86" s="513"/>
      <c r="BK86" s="513"/>
      <c r="BL86" s="513"/>
      <c r="BM86" s="513"/>
      <c r="BN86" s="513"/>
      <c r="BO86" s="513"/>
      <c r="BP86" s="513"/>
      <c r="BQ86" s="513"/>
      <c r="BR86" s="513"/>
      <c r="BS86" s="513"/>
      <c r="BT86" s="513"/>
      <c r="BU86" s="513"/>
      <c r="BV86" s="513"/>
    </row>
    <row r="87" spans="1:74" x14ac:dyDescent="0.25">
      <c r="A87" s="511"/>
      <c r="B87" s="510"/>
      <c r="C87" s="513"/>
      <c r="D87" s="513"/>
      <c r="E87" s="513"/>
      <c r="F87" s="513"/>
      <c r="G87" s="513"/>
      <c r="H87" s="513"/>
      <c r="I87" s="513"/>
      <c r="J87" s="513"/>
      <c r="K87" s="513"/>
      <c r="L87" s="513"/>
      <c r="M87" s="513"/>
      <c r="N87" s="513"/>
      <c r="O87" s="513"/>
      <c r="P87" s="513"/>
      <c r="Q87" s="513"/>
      <c r="R87" s="513"/>
      <c r="S87" s="513"/>
      <c r="T87" s="513"/>
      <c r="U87" s="513"/>
      <c r="V87" s="513"/>
      <c r="W87" s="513"/>
      <c r="X87" s="513"/>
      <c r="Y87" s="513"/>
      <c r="Z87" s="513"/>
      <c r="AA87" s="513"/>
      <c r="AB87" s="513"/>
      <c r="AC87" s="513"/>
      <c r="AD87" s="513"/>
      <c r="AE87" s="513"/>
      <c r="AF87" s="513"/>
      <c r="AG87" s="513"/>
      <c r="AH87" s="513"/>
      <c r="AI87" s="513"/>
      <c r="AJ87" s="513"/>
      <c r="AK87" s="513"/>
      <c r="AL87" s="513"/>
      <c r="AM87" s="513"/>
      <c r="AN87" s="513"/>
      <c r="AO87" s="513"/>
      <c r="AP87" s="513"/>
      <c r="AQ87" s="513"/>
      <c r="AR87" s="513"/>
      <c r="AS87" s="513"/>
      <c r="AT87" s="513"/>
      <c r="AU87" s="513"/>
      <c r="AV87" s="513"/>
      <c r="AW87" s="513"/>
      <c r="AX87" s="513"/>
      <c r="AY87" s="513"/>
      <c r="AZ87" s="513"/>
      <c r="BA87" s="513"/>
      <c r="BB87" s="513"/>
      <c r="BC87" s="513"/>
      <c r="BD87" s="614"/>
      <c r="BE87" s="614"/>
      <c r="BF87" s="614"/>
      <c r="BG87" s="513"/>
      <c r="BH87" s="513"/>
      <c r="BI87" s="513"/>
      <c r="BJ87" s="513"/>
      <c r="BK87" s="513"/>
      <c r="BL87" s="513"/>
      <c r="BM87" s="513"/>
      <c r="BN87" s="513"/>
      <c r="BO87" s="513"/>
      <c r="BP87" s="513"/>
      <c r="BQ87" s="513"/>
      <c r="BR87" s="513"/>
      <c r="BS87" s="513"/>
      <c r="BT87" s="513"/>
      <c r="BU87" s="513"/>
      <c r="BV87" s="513"/>
    </row>
    <row r="89" spans="1:74" x14ac:dyDescent="0.25">
      <c r="B89" s="512"/>
      <c r="C89" s="513"/>
      <c r="D89" s="513"/>
      <c r="E89" s="513"/>
      <c r="F89" s="513"/>
      <c r="G89" s="513"/>
      <c r="H89" s="513"/>
      <c r="I89" s="513"/>
      <c r="J89" s="513"/>
      <c r="K89" s="513"/>
      <c r="L89" s="513"/>
      <c r="M89" s="513"/>
      <c r="N89" s="513"/>
      <c r="O89" s="513"/>
      <c r="P89" s="513"/>
      <c r="Q89" s="513"/>
      <c r="R89" s="513"/>
      <c r="S89" s="513"/>
      <c r="T89" s="513"/>
      <c r="U89" s="513"/>
      <c r="V89" s="513"/>
      <c r="W89" s="513"/>
      <c r="X89" s="513"/>
      <c r="Y89" s="513"/>
      <c r="Z89" s="513"/>
      <c r="AA89" s="513"/>
      <c r="AB89" s="513"/>
      <c r="AC89" s="513"/>
      <c r="AD89" s="513"/>
      <c r="AE89" s="513"/>
      <c r="AF89" s="513"/>
      <c r="AG89" s="513"/>
      <c r="AH89" s="513"/>
      <c r="AI89" s="513"/>
      <c r="AJ89" s="513"/>
      <c r="AK89" s="513"/>
      <c r="AL89" s="513"/>
      <c r="AM89" s="513"/>
      <c r="AN89" s="513"/>
      <c r="AO89" s="513"/>
      <c r="AP89" s="513"/>
      <c r="AQ89" s="513"/>
      <c r="AR89" s="513"/>
      <c r="AS89" s="513"/>
      <c r="AT89" s="513"/>
      <c r="AU89" s="513"/>
      <c r="AV89" s="513"/>
      <c r="AW89" s="513"/>
      <c r="AX89" s="513"/>
      <c r="AY89" s="513"/>
      <c r="AZ89" s="513"/>
      <c r="BA89" s="513"/>
      <c r="BB89" s="513"/>
      <c r="BC89" s="513"/>
      <c r="BD89" s="614"/>
      <c r="BE89" s="614"/>
      <c r="BF89" s="614"/>
      <c r="BG89" s="513"/>
      <c r="BH89" s="513"/>
      <c r="BI89" s="513"/>
      <c r="BJ89" s="513"/>
      <c r="BK89" s="513"/>
      <c r="BL89" s="513"/>
      <c r="BM89" s="513"/>
      <c r="BN89" s="513"/>
      <c r="BO89" s="513"/>
      <c r="BP89" s="513"/>
      <c r="BQ89" s="513"/>
      <c r="BR89" s="513"/>
      <c r="BS89" s="513"/>
      <c r="BT89" s="513"/>
      <c r="BU89" s="513"/>
      <c r="BV89" s="513"/>
    </row>
    <row r="90" spans="1:74" x14ac:dyDescent="0.25">
      <c r="B90" s="510"/>
      <c r="C90" s="513"/>
      <c r="D90" s="513"/>
      <c r="E90" s="513"/>
      <c r="F90" s="513"/>
      <c r="G90" s="513"/>
      <c r="H90" s="513"/>
      <c r="I90" s="513"/>
      <c r="J90" s="513"/>
      <c r="K90" s="513"/>
      <c r="L90" s="513"/>
      <c r="M90" s="513"/>
      <c r="N90" s="513"/>
      <c r="O90" s="513"/>
      <c r="P90" s="513"/>
      <c r="Q90" s="513"/>
      <c r="R90" s="513"/>
      <c r="S90" s="513"/>
      <c r="T90" s="513"/>
      <c r="U90" s="513"/>
      <c r="V90" s="513"/>
      <c r="W90" s="513"/>
      <c r="X90" s="513"/>
      <c r="Y90" s="513"/>
      <c r="Z90" s="513"/>
      <c r="AA90" s="513"/>
      <c r="AB90" s="513"/>
      <c r="AC90" s="513"/>
      <c r="AD90" s="513"/>
      <c r="AE90" s="513"/>
      <c r="AF90" s="513"/>
      <c r="AG90" s="513"/>
      <c r="AH90" s="513"/>
      <c r="AI90" s="513"/>
      <c r="AJ90" s="513"/>
      <c r="AK90" s="513"/>
      <c r="AL90" s="513"/>
      <c r="AM90" s="513"/>
      <c r="AN90" s="513"/>
      <c r="AO90" s="513"/>
      <c r="AP90" s="513"/>
      <c r="AQ90" s="513"/>
      <c r="AR90" s="513"/>
      <c r="AS90" s="513"/>
      <c r="AT90" s="513"/>
      <c r="AU90" s="513"/>
      <c r="AV90" s="513"/>
      <c r="AW90" s="513"/>
      <c r="AX90" s="513"/>
      <c r="AY90" s="513"/>
      <c r="AZ90" s="513"/>
      <c r="BA90" s="513"/>
      <c r="BB90" s="513"/>
      <c r="BC90" s="513"/>
      <c r="BD90" s="614"/>
      <c r="BE90" s="614"/>
      <c r="BF90" s="614"/>
      <c r="BG90" s="513"/>
      <c r="BH90" s="513"/>
      <c r="BI90" s="513"/>
      <c r="BJ90" s="513"/>
      <c r="BK90" s="513"/>
      <c r="BL90" s="513"/>
      <c r="BM90" s="513"/>
      <c r="BN90" s="513"/>
      <c r="BO90" s="513"/>
      <c r="BP90" s="513"/>
      <c r="BQ90" s="513"/>
      <c r="BR90" s="513"/>
      <c r="BS90" s="513"/>
      <c r="BT90" s="513"/>
      <c r="BU90" s="513"/>
      <c r="BV90" s="513"/>
    </row>
    <row r="91" spans="1:74" x14ac:dyDescent="0.25">
      <c r="A91" s="511"/>
      <c r="B91" s="510"/>
      <c r="C91" s="513"/>
      <c r="D91" s="513"/>
      <c r="E91" s="513"/>
      <c r="F91" s="513"/>
      <c r="G91" s="513"/>
      <c r="H91" s="513"/>
      <c r="I91" s="513"/>
      <c r="J91" s="513"/>
      <c r="K91" s="513"/>
      <c r="L91" s="513"/>
      <c r="M91" s="513"/>
      <c r="N91" s="513"/>
      <c r="O91" s="513"/>
      <c r="P91" s="513"/>
      <c r="Q91" s="513"/>
      <c r="R91" s="513"/>
      <c r="S91" s="513"/>
      <c r="T91" s="513"/>
      <c r="U91" s="513"/>
      <c r="V91" s="513"/>
      <c r="W91" s="513"/>
      <c r="X91" s="513"/>
      <c r="Y91" s="513"/>
      <c r="Z91" s="513"/>
      <c r="AA91" s="513"/>
      <c r="AB91" s="513"/>
      <c r="AC91" s="513"/>
      <c r="AD91" s="513"/>
      <c r="AE91" s="513"/>
      <c r="AF91" s="513"/>
      <c r="AG91" s="513"/>
      <c r="AH91" s="513"/>
      <c r="AI91" s="513"/>
      <c r="AJ91" s="513"/>
      <c r="AK91" s="513"/>
      <c r="AL91" s="513"/>
      <c r="AM91" s="513"/>
      <c r="AN91" s="513"/>
      <c r="AO91" s="513"/>
      <c r="AP91" s="513"/>
      <c r="AQ91" s="513"/>
      <c r="AR91" s="513"/>
      <c r="AS91" s="513"/>
      <c r="AT91" s="513"/>
      <c r="AU91" s="513"/>
      <c r="AV91" s="513"/>
      <c r="AW91" s="513"/>
      <c r="AX91" s="513"/>
      <c r="AY91" s="513"/>
      <c r="AZ91" s="513"/>
      <c r="BA91" s="513"/>
      <c r="BB91" s="513"/>
      <c r="BC91" s="513"/>
      <c r="BD91" s="614"/>
      <c r="BE91" s="614"/>
      <c r="BF91" s="614"/>
      <c r="BG91" s="513"/>
      <c r="BH91" s="513"/>
      <c r="BI91" s="513"/>
      <c r="BJ91" s="513"/>
      <c r="BK91" s="513"/>
      <c r="BL91" s="513"/>
      <c r="BM91" s="513"/>
      <c r="BN91" s="513"/>
      <c r="BO91" s="513"/>
      <c r="BP91" s="513"/>
      <c r="BQ91" s="513"/>
      <c r="BR91" s="513"/>
      <c r="BS91" s="513"/>
      <c r="BT91" s="513"/>
      <c r="BU91" s="513"/>
      <c r="BV91" s="513"/>
    </row>
    <row r="93" spans="1:74" x14ac:dyDescent="0.25">
      <c r="B93" s="512"/>
      <c r="C93" s="514"/>
      <c r="D93" s="514"/>
      <c r="E93" s="514"/>
      <c r="F93" s="514"/>
      <c r="G93" s="514"/>
      <c r="H93" s="514"/>
      <c r="I93" s="514"/>
      <c r="J93" s="514"/>
      <c r="K93" s="514"/>
      <c r="L93" s="514"/>
      <c r="M93" s="514"/>
      <c r="N93" s="514"/>
      <c r="O93" s="514"/>
      <c r="P93" s="514"/>
      <c r="Q93" s="514"/>
      <c r="R93" s="514"/>
      <c r="S93" s="514"/>
      <c r="T93" s="514"/>
      <c r="U93" s="514"/>
      <c r="V93" s="514"/>
      <c r="W93" s="514"/>
      <c r="X93" s="514"/>
      <c r="Y93" s="514"/>
      <c r="Z93" s="514"/>
      <c r="AA93" s="514"/>
      <c r="AB93" s="514"/>
      <c r="AC93" s="514"/>
      <c r="AD93" s="514"/>
      <c r="AE93" s="514"/>
      <c r="AF93" s="514"/>
      <c r="AG93" s="514"/>
      <c r="AH93" s="514"/>
      <c r="AI93" s="514"/>
      <c r="AJ93" s="514"/>
      <c r="AK93" s="514"/>
      <c r="AL93" s="514"/>
      <c r="AM93" s="514"/>
      <c r="AN93" s="514"/>
      <c r="AO93" s="514"/>
      <c r="AP93" s="514"/>
      <c r="AQ93" s="514"/>
      <c r="AR93" s="514"/>
      <c r="AS93" s="514"/>
      <c r="AT93" s="514"/>
      <c r="AU93" s="514"/>
      <c r="AV93" s="514"/>
      <c r="AW93" s="514"/>
      <c r="AX93" s="514"/>
      <c r="AY93" s="514"/>
      <c r="AZ93" s="514"/>
      <c r="BA93" s="514"/>
      <c r="BB93" s="514"/>
      <c r="BC93" s="514"/>
      <c r="BD93" s="615"/>
      <c r="BE93" s="615"/>
      <c r="BF93" s="615"/>
      <c r="BG93" s="514"/>
      <c r="BH93" s="514"/>
      <c r="BI93" s="514"/>
      <c r="BJ93" s="514"/>
      <c r="BK93" s="514"/>
      <c r="BL93" s="514"/>
      <c r="BM93" s="514"/>
      <c r="BN93" s="514"/>
      <c r="BO93" s="514"/>
      <c r="BP93" s="514"/>
      <c r="BQ93" s="514"/>
      <c r="BR93" s="514"/>
      <c r="BS93" s="514"/>
      <c r="BT93" s="514"/>
      <c r="BU93" s="514"/>
      <c r="BV93" s="514"/>
    </row>
    <row r="94" spans="1:74" x14ac:dyDescent="0.25">
      <c r="B94" s="510"/>
      <c r="C94" s="514"/>
      <c r="D94" s="514"/>
      <c r="E94" s="514"/>
      <c r="F94" s="514"/>
      <c r="G94" s="514"/>
      <c r="H94" s="514"/>
      <c r="I94" s="514"/>
      <c r="J94" s="514"/>
      <c r="K94" s="514"/>
      <c r="L94" s="514"/>
      <c r="M94" s="514"/>
      <c r="N94" s="514"/>
      <c r="O94" s="514"/>
      <c r="P94" s="514"/>
      <c r="Q94" s="514"/>
      <c r="R94" s="514"/>
      <c r="S94" s="514"/>
      <c r="T94" s="514"/>
      <c r="U94" s="514"/>
      <c r="V94" s="514"/>
      <c r="W94" s="514"/>
      <c r="X94" s="514"/>
      <c r="Y94" s="514"/>
      <c r="Z94" s="514"/>
      <c r="AA94" s="514"/>
      <c r="AB94" s="514"/>
      <c r="AC94" s="514"/>
      <c r="AD94" s="514"/>
      <c r="AE94" s="514"/>
      <c r="AF94" s="514"/>
      <c r="AG94" s="514"/>
      <c r="AH94" s="514"/>
      <c r="AI94" s="514"/>
      <c r="AJ94" s="514"/>
      <c r="AK94" s="514"/>
      <c r="AL94" s="514"/>
      <c r="AM94" s="514"/>
      <c r="AN94" s="514"/>
      <c r="AO94" s="514"/>
      <c r="AP94" s="514"/>
      <c r="AQ94" s="514"/>
      <c r="AR94" s="514"/>
      <c r="AS94" s="514"/>
      <c r="AT94" s="514"/>
      <c r="AU94" s="514"/>
      <c r="AV94" s="514"/>
      <c r="AW94" s="514"/>
      <c r="AX94" s="514"/>
      <c r="AY94" s="514"/>
      <c r="AZ94" s="514"/>
      <c r="BA94" s="514"/>
      <c r="BB94" s="514"/>
      <c r="BC94" s="514"/>
      <c r="BD94" s="615"/>
      <c r="BE94" s="615"/>
      <c r="BF94" s="615"/>
      <c r="BG94" s="514"/>
      <c r="BH94" s="514"/>
      <c r="BI94" s="514"/>
      <c r="BJ94" s="514"/>
      <c r="BK94" s="514"/>
      <c r="BL94" s="514"/>
      <c r="BM94" s="514"/>
      <c r="BN94" s="514"/>
      <c r="BO94" s="514"/>
      <c r="BP94" s="514"/>
      <c r="BQ94" s="514"/>
      <c r="BR94" s="514"/>
      <c r="BS94" s="514"/>
      <c r="BT94" s="514"/>
      <c r="BU94" s="514"/>
      <c r="BV94" s="514"/>
    </row>
    <row r="95" spans="1:74" x14ac:dyDescent="0.25">
      <c r="A95" s="511"/>
      <c r="B95" s="510"/>
      <c r="C95" s="513"/>
      <c r="D95" s="513"/>
      <c r="E95" s="513"/>
      <c r="F95" s="513"/>
      <c r="G95" s="513"/>
      <c r="H95" s="513"/>
      <c r="I95" s="513"/>
      <c r="J95" s="513"/>
      <c r="K95" s="513"/>
      <c r="L95" s="513"/>
      <c r="M95" s="513"/>
      <c r="N95" s="513"/>
      <c r="O95" s="513"/>
      <c r="P95" s="513"/>
      <c r="Q95" s="513"/>
      <c r="R95" s="513"/>
      <c r="S95" s="513"/>
      <c r="T95" s="513"/>
      <c r="U95" s="513"/>
      <c r="V95" s="513"/>
      <c r="W95" s="513"/>
      <c r="X95" s="513"/>
      <c r="Y95" s="513"/>
      <c r="Z95" s="513"/>
      <c r="AA95" s="513"/>
      <c r="AB95" s="513"/>
      <c r="AC95" s="513"/>
      <c r="AD95" s="513"/>
      <c r="AE95" s="513"/>
      <c r="AF95" s="513"/>
      <c r="AG95" s="513"/>
      <c r="AH95" s="513"/>
      <c r="AI95" s="513"/>
      <c r="AJ95" s="513"/>
      <c r="AK95" s="513"/>
      <c r="AL95" s="513"/>
      <c r="AM95" s="513"/>
      <c r="AN95" s="513"/>
      <c r="AO95" s="513"/>
      <c r="AP95" s="513"/>
      <c r="AQ95" s="513"/>
      <c r="AR95" s="513"/>
      <c r="AS95" s="513"/>
      <c r="AT95" s="513"/>
      <c r="AU95" s="513"/>
      <c r="AV95" s="513"/>
      <c r="AW95" s="513"/>
      <c r="AX95" s="513"/>
      <c r="AY95" s="513"/>
      <c r="AZ95" s="513"/>
      <c r="BA95" s="513"/>
      <c r="BB95" s="513"/>
      <c r="BC95" s="513"/>
      <c r="BD95" s="614"/>
      <c r="BE95" s="614"/>
      <c r="BF95" s="614"/>
      <c r="BG95" s="513"/>
      <c r="BH95" s="513"/>
      <c r="BI95" s="513"/>
      <c r="BJ95" s="513"/>
      <c r="BK95" s="513"/>
      <c r="BL95" s="513"/>
      <c r="BM95" s="513"/>
      <c r="BN95" s="513"/>
      <c r="BO95" s="513"/>
      <c r="BP95" s="513"/>
      <c r="BQ95" s="513"/>
      <c r="BR95" s="513"/>
      <c r="BS95" s="513"/>
      <c r="BT95" s="513"/>
      <c r="BU95" s="513"/>
      <c r="BV95" s="513"/>
    </row>
    <row r="97" spans="2:74" x14ac:dyDescent="0.25">
      <c r="C97" s="515"/>
      <c r="D97" s="515"/>
      <c r="E97" s="515"/>
      <c r="F97" s="515"/>
      <c r="G97" s="515"/>
      <c r="H97" s="515"/>
      <c r="I97" s="515"/>
      <c r="J97" s="515"/>
      <c r="K97" s="515"/>
      <c r="L97" s="515"/>
      <c r="M97" s="515"/>
      <c r="N97" s="515"/>
      <c r="O97" s="515"/>
      <c r="P97" s="515"/>
      <c r="Q97" s="515"/>
      <c r="R97" s="515"/>
      <c r="S97" s="515"/>
      <c r="T97" s="515"/>
      <c r="U97" s="515"/>
      <c r="V97" s="515"/>
      <c r="W97" s="515"/>
      <c r="X97" s="515"/>
      <c r="Y97" s="515"/>
      <c r="Z97" s="515"/>
      <c r="AA97" s="515"/>
      <c r="AB97" s="515"/>
      <c r="AC97" s="515"/>
      <c r="AD97" s="515"/>
      <c r="AE97" s="515"/>
      <c r="AF97" s="515"/>
      <c r="AG97" s="515"/>
      <c r="AH97" s="515"/>
      <c r="AI97" s="515"/>
      <c r="AJ97" s="515"/>
      <c r="AK97" s="515"/>
      <c r="AL97" s="515"/>
      <c r="AM97" s="515"/>
      <c r="AN97" s="515"/>
      <c r="AO97" s="515"/>
      <c r="AP97" s="515"/>
      <c r="AQ97" s="515"/>
      <c r="AR97" s="515"/>
      <c r="AS97" s="515"/>
      <c r="AT97" s="515"/>
      <c r="AU97" s="515"/>
      <c r="AV97" s="515"/>
      <c r="AW97" s="515"/>
      <c r="AX97" s="515"/>
      <c r="AY97" s="515"/>
      <c r="AZ97" s="515"/>
      <c r="BA97" s="515"/>
      <c r="BB97" s="515"/>
      <c r="BC97" s="515"/>
      <c r="BD97" s="616"/>
      <c r="BE97" s="616"/>
      <c r="BF97" s="616"/>
      <c r="BG97" s="515"/>
      <c r="BH97" s="515"/>
      <c r="BI97" s="515"/>
      <c r="BJ97" s="515"/>
      <c r="BK97" s="515"/>
      <c r="BL97" s="515"/>
      <c r="BM97" s="515"/>
      <c r="BN97" s="515"/>
      <c r="BO97" s="515"/>
      <c r="BP97" s="515"/>
      <c r="BQ97" s="515"/>
      <c r="BR97" s="515"/>
      <c r="BS97" s="515"/>
      <c r="BT97" s="515"/>
      <c r="BU97" s="515"/>
      <c r="BV97" s="515"/>
    </row>
    <row r="98" spans="2:74" x14ac:dyDescent="0.25">
      <c r="C98" s="516"/>
      <c r="D98" s="516"/>
      <c r="E98" s="516"/>
      <c r="F98" s="516"/>
      <c r="G98" s="516"/>
      <c r="H98" s="516"/>
      <c r="I98" s="516"/>
      <c r="J98" s="516"/>
      <c r="K98" s="516"/>
      <c r="L98" s="516"/>
      <c r="M98" s="516"/>
      <c r="N98" s="516"/>
      <c r="O98" s="516"/>
      <c r="P98" s="516"/>
      <c r="Q98" s="516"/>
      <c r="R98" s="516"/>
      <c r="S98" s="516"/>
      <c r="T98" s="516"/>
      <c r="U98" s="516"/>
      <c r="V98" s="516"/>
      <c r="W98" s="516"/>
      <c r="X98" s="516"/>
      <c r="Y98" s="516"/>
      <c r="Z98" s="516"/>
      <c r="AA98" s="516"/>
      <c r="AB98" s="516"/>
      <c r="AC98" s="516"/>
      <c r="AD98" s="516"/>
      <c r="AE98" s="516"/>
      <c r="AF98" s="516"/>
      <c r="AG98" s="516"/>
      <c r="AH98" s="516"/>
      <c r="AI98" s="516"/>
      <c r="AJ98" s="516"/>
      <c r="AK98" s="516"/>
      <c r="AL98" s="516"/>
      <c r="AM98" s="516"/>
      <c r="AN98" s="516"/>
      <c r="AO98" s="516"/>
      <c r="AP98" s="516"/>
      <c r="AQ98" s="516"/>
      <c r="AR98" s="516"/>
      <c r="AS98" s="516"/>
      <c r="AT98" s="516"/>
      <c r="AU98" s="516"/>
      <c r="AV98" s="516"/>
      <c r="AW98" s="516"/>
      <c r="AX98" s="516"/>
      <c r="AY98" s="516"/>
      <c r="AZ98" s="516"/>
      <c r="BA98" s="516"/>
      <c r="BB98" s="516"/>
      <c r="BC98" s="516"/>
      <c r="BD98" s="617"/>
      <c r="BE98" s="617"/>
      <c r="BF98" s="617"/>
      <c r="BG98" s="516"/>
      <c r="BH98" s="516"/>
      <c r="BI98" s="516"/>
      <c r="BJ98" s="516"/>
      <c r="BK98" s="516"/>
      <c r="BL98" s="516"/>
      <c r="BM98" s="516"/>
      <c r="BN98" s="516"/>
      <c r="BO98" s="516"/>
      <c r="BP98" s="516"/>
      <c r="BQ98" s="516"/>
      <c r="BR98" s="516"/>
      <c r="BS98" s="516"/>
      <c r="BT98" s="516"/>
      <c r="BU98" s="516"/>
      <c r="BV98" s="516"/>
    </row>
    <row r="99" spans="2:74" x14ac:dyDescent="0.25">
      <c r="B99" s="510"/>
    </row>
  </sheetData>
  <mergeCells count="18">
    <mergeCell ref="B76:Q76"/>
    <mergeCell ref="B74:Q75"/>
    <mergeCell ref="B69:Q69"/>
    <mergeCell ref="B70:Q70"/>
    <mergeCell ref="BK3:BV3"/>
    <mergeCell ref="AY3:BJ3"/>
    <mergeCell ref="B71:Q71"/>
    <mergeCell ref="B73:Q73"/>
    <mergeCell ref="B65:Q65"/>
    <mergeCell ref="B66:Q66"/>
    <mergeCell ref="B67:Q67"/>
    <mergeCell ref="B68:Q68"/>
    <mergeCell ref="B72:Q72"/>
    <mergeCell ref="A1:A2"/>
    <mergeCell ref="C3:N3"/>
    <mergeCell ref="O3:Z3"/>
    <mergeCell ref="AA3:AL3"/>
    <mergeCell ref="AM3:AX3"/>
  </mergeCells>
  <phoneticPr fontId="0" type="noConversion"/>
  <conditionalFormatting sqref="C83:BV83 C87:BV87 C91:BV91 C95:BV95 C99:BV99 C79:BV79">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72"/>
  <sheetViews>
    <sheetView showGridLines="0" zoomScaleNormal="100" workbookViewId="0">
      <pane xSplit="2" ySplit="4" topLeftCell="AV5" activePane="bottomRight" state="frozen"/>
      <selection activeCell="BF63" sqref="BF63"/>
      <selection pane="topRight" activeCell="BF63" sqref="BF63"/>
      <selection pane="bottomLeft" activeCell="BF63" sqref="BF63"/>
      <selection pane="bottomRight" activeCell="BD22" sqref="BD22"/>
    </sheetView>
  </sheetViews>
  <sheetFormatPr defaultColWidth="11" defaultRowHeight="10.5" x14ac:dyDescent="0.25"/>
  <cols>
    <col min="1" max="1" width="11.6328125" style="491" customWidth="1"/>
    <col min="2" max="2" width="26.1796875" style="491" customWidth="1"/>
    <col min="3" max="55" width="6.6328125" style="491" customWidth="1"/>
    <col min="56" max="58" width="6.6328125" style="618" customWidth="1"/>
    <col min="59" max="74" width="6.6328125" style="491" customWidth="1"/>
    <col min="75" max="249" width="11" style="491"/>
    <col min="250" max="250" width="1.6328125" style="491" customWidth="1"/>
    <col min="251" max="16384" width="11" style="491"/>
  </cols>
  <sheetData>
    <row r="1" spans="1:74" ht="12.75" customHeight="1" x14ac:dyDescent="0.3">
      <c r="A1" s="732" t="s">
        <v>794</v>
      </c>
      <c r="B1" s="490" t="s">
        <v>1353</v>
      </c>
      <c r="C1" s="490"/>
      <c r="D1" s="490"/>
      <c r="E1" s="490"/>
      <c r="F1" s="490"/>
      <c r="G1" s="490"/>
      <c r="H1" s="490"/>
      <c r="I1" s="490"/>
      <c r="J1" s="490"/>
      <c r="K1" s="490"/>
      <c r="L1" s="490"/>
      <c r="M1" s="490"/>
      <c r="N1" s="490"/>
      <c r="O1" s="490"/>
      <c r="P1" s="490"/>
      <c r="Q1" s="490"/>
      <c r="R1" s="490"/>
      <c r="S1" s="490"/>
      <c r="T1" s="490"/>
      <c r="U1" s="490"/>
      <c r="V1" s="490"/>
      <c r="W1" s="490"/>
      <c r="X1" s="490"/>
      <c r="Y1" s="490"/>
      <c r="Z1" s="490"/>
      <c r="AA1" s="490"/>
      <c r="AB1" s="490"/>
      <c r="AC1" s="490"/>
      <c r="AD1" s="490"/>
      <c r="AE1" s="490"/>
      <c r="AF1" s="490"/>
      <c r="AG1" s="490"/>
      <c r="AH1" s="490"/>
      <c r="AI1" s="490"/>
      <c r="AJ1" s="490"/>
      <c r="AK1" s="490"/>
      <c r="AL1" s="490"/>
      <c r="AM1" s="490"/>
      <c r="AN1" s="490"/>
      <c r="AO1" s="490"/>
      <c r="AP1" s="490"/>
      <c r="AQ1" s="490"/>
      <c r="AR1" s="490"/>
      <c r="AS1" s="490"/>
      <c r="AT1" s="490"/>
      <c r="AU1" s="490"/>
      <c r="AV1" s="490"/>
      <c r="AW1" s="490"/>
      <c r="AX1" s="490"/>
      <c r="AY1" s="490"/>
      <c r="AZ1" s="490"/>
      <c r="BA1" s="490"/>
      <c r="BB1" s="490"/>
      <c r="BC1" s="490"/>
      <c r="BD1" s="490"/>
      <c r="BE1" s="490"/>
      <c r="BF1" s="490"/>
      <c r="BG1" s="490"/>
      <c r="BH1" s="490"/>
      <c r="BI1" s="490"/>
      <c r="BJ1" s="490"/>
      <c r="BK1" s="490"/>
      <c r="BL1" s="490"/>
      <c r="BM1" s="490"/>
      <c r="BN1" s="490"/>
      <c r="BO1" s="490"/>
      <c r="BP1" s="490"/>
      <c r="BQ1" s="490"/>
      <c r="BR1" s="490"/>
      <c r="BS1" s="490"/>
      <c r="BT1" s="490"/>
      <c r="BU1" s="490"/>
      <c r="BV1" s="490"/>
    </row>
    <row r="2" spans="1:74" ht="12.75" customHeight="1" x14ac:dyDescent="0.3">
      <c r="A2" s="733"/>
      <c r="B2" s="486" t="str">
        <f>"U.S. Energy Information Administration  |  Short-Term Energy Outlook  - "&amp;Dates!D1</f>
        <v>U.S. Energy Information Administration  |  Short-Term Energy Outlook  - January 2022</v>
      </c>
      <c r="C2" s="492"/>
      <c r="D2" s="492"/>
      <c r="E2" s="492"/>
      <c r="F2" s="492"/>
      <c r="G2" s="492"/>
      <c r="H2" s="492"/>
      <c r="I2" s="492"/>
      <c r="J2" s="492"/>
      <c r="K2" s="492"/>
      <c r="L2" s="492"/>
      <c r="M2" s="492"/>
      <c r="N2" s="492"/>
      <c r="O2" s="492"/>
      <c r="P2" s="492"/>
      <c r="Q2" s="492"/>
      <c r="R2" s="492"/>
      <c r="S2" s="492"/>
      <c r="T2" s="492"/>
      <c r="U2" s="492"/>
      <c r="V2" s="492"/>
      <c r="W2" s="492"/>
      <c r="X2" s="492"/>
      <c r="Y2" s="492"/>
      <c r="Z2" s="492"/>
      <c r="AA2" s="492"/>
      <c r="AB2" s="492"/>
      <c r="AC2" s="492"/>
      <c r="AD2" s="492"/>
      <c r="AE2" s="492"/>
      <c r="AF2" s="492"/>
      <c r="AG2" s="492"/>
      <c r="AH2" s="492"/>
      <c r="AI2" s="492"/>
      <c r="AJ2" s="492"/>
      <c r="AK2" s="492"/>
      <c r="AL2" s="492"/>
      <c r="AM2" s="492"/>
      <c r="AN2" s="492"/>
      <c r="AO2" s="492"/>
      <c r="AP2" s="492"/>
      <c r="AQ2" s="492"/>
      <c r="AR2" s="492"/>
      <c r="AS2" s="492"/>
      <c r="AT2" s="492"/>
      <c r="AU2" s="492"/>
      <c r="AV2" s="492"/>
      <c r="AW2" s="492"/>
      <c r="AX2" s="492"/>
      <c r="AY2" s="492"/>
      <c r="AZ2" s="492"/>
      <c r="BA2" s="492"/>
      <c r="BB2" s="492"/>
      <c r="BC2" s="492"/>
      <c r="BD2" s="610"/>
      <c r="BE2" s="610"/>
      <c r="BF2" s="610"/>
      <c r="BG2" s="492"/>
      <c r="BH2" s="492"/>
      <c r="BI2" s="492"/>
      <c r="BJ2" s="492"/>
      <c r="BK2" s="492"/>
      <c r="BL2" s="492"/>
      <c r="BM2" s="492"/>
      <c r="BN2" s="492"/>
      <c r="BO2" s="492"/>
      <c r="BP2" s="492"/>
      <c r="BQ2" s="492"/>
      <c r="BR2" s="492"/>
      <c r="BS2" s="492"/>
      <c r="BT2" s="492"/>
      <c r="BU2" s="492"/>
      <c r="BV2" s="492"/>
    </row>
    <row r="3" spans="1:74" ht="12.75" customHeight="1" x14ac:dyDescent="0.25">
      <c r="A3" s="517"/>
      <c r="B3" s="494"/>
      <c r="C3" s="736">
        <f>Dates!D3</f>
        <v>2018</v>
      </c>
      <c r="D3" s="739"/>
      <c r="E3" s="739"/>
      <c r="F3" s="739"/>
      <c r="G3" s="739"/>
      <c r="H3" s="739"/>
      <c r="I3" s="739"/>
      <c r="J3" s="739"/>
      <c r="K3" s="739"/>
      <c r="L3" s="739"/>
      <c r="M3" s="739"/>
      <c r="N3" s="810"/>
      <c r="O3" s="736">
        <f>C3+1</f>
        <v>2019</v>
      </c>
      <c r="P3" s="739"/>
      <c r="Q3" s="739"/>
      <c r="R3" s="739"/>
      <c r="S3" s="739"/>
      <c r="T3" s="739"/>
      <c r="U3" s="739"/>
      <c r="V3" s="739"/>
      <c r="W3" s="739"/>
      <c r="X3" s="739"/>
      <c r="Y3" s="739"/>
      <c r="Z3" s="810"/>
      <c r="AA3" s="736">
        <f>O3+1</f>
        <v>2020</v>
      </c>
      <c r="AB3" s="739"/>
      <c r="AC3" s="739"/>
      <c r="AD3" s="739"/>
      <c r="AE3" s="739"/>
      <c r="AF3" s="739"/>
      <c r="AG3" s="739"/>
      <c r="AH3" s="739"/>
      <c r="AI3" s="739"/>
      <c r="AJ3" s="739"/>
      <c r="AK3" s="739"/>
      <c r="AL3" s="810"/>
      <c r="AM3" s="736">
        <f>AA3+1</f>
        <v>2021</v>
      </c>
      <c r="AN3" s="739"/>
      <c r="AO3" s="739"/>
      <c r="AP3" s="739"/>
      <c r="AQ3" s="739"/>
      <c r="AR3" s="739"/>
      <c r="AS3" s="739"/>
      <c r="AT3" s="739"/>
      <c r="AU3" s="739"/>
      <c r="AV3" s="739"/>
      <c r="AW3" s="739"/>
      <c r="AX3" s="810"/>
      <c r="AY3" s="736">
        <f>AM3+1</f>
        <v>2022</v>
      </c>
      <c r="AZ3" s="739"/>
      <c r="BA3" s="739"/>
      <c r="BB3" s="739"/>
      <c r="BC3" s="739"/>
      <c r="BD3" s="739"/>
      <c r="BE3" s="739"/>
      <c r="BF3" s="739"/>
      <c r="BG3" s="739"/>
      <c r="BH3" s="739"/>
      <c r="BI3" s="739"/>
      <c r="BJ3" s="810"/>
      <c r="BK3" s="736">
        <f>AY3+1</f>
        <v>2023</v>
      </c>
      <c r="BL3" s="739"/>
      <c r="BM3" s="739"/>
      <c r="BN3" s="739"/>
      <c r="BO3" s="739"/>
      <c r="BP3" s="739"/>
      <c r="BQ3" s="739"/>
      <c r="BR3" s="739"/>
      <c r="BS3" s="739"/>
      <c r="BT3" s="739"/>
      <c r="BU3" s="739"/>
      <c r="BV3" s="810"/>
    </row>
    <row r="4" spans="1:74" ht="12.75" customHeight="1" x14ac:dyDescent="0.25">
      <c r="A4" s="517"/>
      <c r="B4" s="495"/>
      <c r="C4" s="18" t="s">
        <v>472</v>
      </c>
      <c r="D4" s="18" t="s">
        <v>473</v>
      </c>
      <c r="E4" s="18" t="s">
        <v>474</v>
      </c>
      <c r="F4" s="18" t="s">
        <v>475</v>
      </c>
      <c r="G4" s="18" t="s">
        <v>476</v>
      </c>
      <c r="H4" s="18" t="s">
        <v>477</v>
      </c>
      <c r="I4" s="18" t="s">
        <v>478</v>
      </c>
      <c r="J4" s="18" t="s">
        <v>479</v>
      </c>
      <c r="K4" s="18" t="s">
        <v>480</v>
      </c>
      <c r="L4" s="18" t="s">
        <v>481</v>
      </c>
      <c r="M4" s="18" t="s">
        <v>482</v>
      </c>
      <c r="N4" s="18" t="s">
        <v>483</v>
      </c>
      <c r="O4" s="18" t="s">
        <v>472</v>
      </c>
      <c r="P4" s="18" t="s">
        <v>473</v>
      </c>
      <c r="Q4" s="18" t="s">
        <v>474</v>
      </c>
      <c r="R4" s="18" t="s">
        <v>475</v>
      </c>
      <c r="S4" s="18" t="s">
        <v>476</v>
      </c>
      <c r="T4" s="18" t="s">
        <v>477</v>
      </c>
      <c r="U4" s="18" t="s">
        <v>478</v>
      </c>
      <c r="V4" s="18" t="s">
        <v>479</v>
      </c>
      <c r="W4" s="18" t="s">
        <v>480</v>
      </c>
      <c r="X4" s="18" t="s">
        <v>481</v>
      </c>
      <c r="Y4" s="18" t="s">
        <v>482</v>
      </c>
      <c r="Z4" s="18" t="s">
        <v>483</v>
      </c>
      <c r="AA4" s="18" t="s">
        <v>472</v>
      </c>
      <c r="AB4" s="18" t="s">
        <v>473</v>
      </c>
      <c r="AC4" s="18" t="s">
        <v>474</v>
      </c>
      <c r="AD4" s="18" t="s">
        <v>475</v>
      </c>
      <c r="AE4" s="18" t="s">
        <v>476</v>
      </c>
      <c r="AF4" s="18" t="s">
        <v>477</v>
      </c>
      <c r="AG4" s="18" t="s">
        <v>478</v>
      </c>
      <c r="AH4" s="18" t="s">
        <v>479</v>
      </c>
      <c r="AI4" s="18" t="s">
        <v>480</v>
      </c>
      <c r="AJ4" s="18" t="s">
        <v>481</v>
      </c>
      <c r="AK4" s="18" t="s">
        <v>482</v>
      </c>
      <c r="AL4" s="18" t="s">
        <v>483</v>
      </c>
      <c r="AM4" s="18" t="s">
        <v>472</v>
      </c>
      <c r="AN4" s="18" t="s">
        <v>473</v>
      </c>
      <c r="AO4" s="18" t="s">
        <v>474</v>
      </c>
      <c r="AP4" s="18" t="s">
        <v>475</v>
      </c>
      <c r="AQ4" s="18" t="s">
        <v>476</v>
      </c>
      <c r="AR4" s="18" t="s">
        <v>477</v>
      </c>
      <c r="AS4" s="18" t="s">
        <v>478</v>
      </c>
      <c r="AT4" s="18" t="s">
        <v>479</v>
      </c>
      <c r="AU4" s="18" t="s">
        <v>480</v>
      </c>
      <c r="AV4" s="18" t="s">
        <v>481</v>
      </c>
      <c r="AW4" s="18" t="s">
        <v>482</v>
      </c>
      <c r="AX4" s="18" t="s">
        <v>483</v>
      </c>
      <c r="AY4" s="18" t="s">
        <v>472</v>
      </c>
      <c r="AZ4" s="18" t="s">
        <v>473</v>
      </c>
      <c r="BA4" s="18" t="s">
        <v>474</v>
      </c>
      <c r="BB4" s="18" t="s">
        <v>475</v>
      </c>
      <c r="BC4" s="18" t="s">
        <v>476</v>
      </c>
      <c r="BD4" s="18" t="s">
        <v>477</v>
      </c>
      <c r="BE4" s="18" t="s">
        <v>478</v>
      </c>
      <c r="BF4" s="18" t="s">
        <v>479</v>
      </c>
      <c r="BG4" s="18" t="s">
        <v>480</v>
      </c>
      <c r="BH4" s="18" t="s">
        <v>481</v>
      </c>
      <c r="BI4" s="18" t="s">
        <v>482</v>
      </c>
      <c r="BJ4" s="18" t="s">
        <v>483</v>
      </c>
      <c r="BK4" s="18" t="s">
        <v>472</v>
      </c>
      <c r="BL4" s="18" t="s">
        <v>473</v>
      </c>
      <c r="BM4" s="18" t="s">
        <v>474</v>
      </c>
      <c r="BN4" s="18" t="s">
        <v>475</v>
      </c>
      <c r="BO4" s="18" t="s">
        <v>476</v>
      </c>
      <c r="BP4" s="18" t="s">
        <v>477</v>
      </c>
      <c r="BQ4" s="18" t="s">
        <v>478</v>
      </c>
      <c r="BR4" s="18" t="s">
        <v>479</v>
      </c>
      <c r="BS4" s="18" t="s">
        <v>480</v>
      </c>
      <c r="BT4" s="18" t="s">
        <v>481</v>
      </c>
      <c r="BU4" s="18" t="s">
        <v>482</v>
      </c>
      <c r="BV4" s="18" t="s">
        <v>483</v>
      </c>
    </row>
    <row r="5" spans="1:74" ht="11.15" customHeight="1" x14ac:dyDescent="0.25">
      <c r="A5" s="517"/>
      <c r="B5" s="131" t="s">
        <v>1332</v>
      </c>
      <c r="C5" s="496"/>
      <c r="D5" s="496"/>
      <c r="E5" s="496"/>
      <c r="F5" s="496"/>
      <c r="G5" s="496"/>
      <c r="H5" s="496"/>
      <c r="I5" s="496"/>
      <c r="J5" s="496"/>
      <c r="K5" s="496"/>
      <c r="L5" s="496"/>
      <c r="M5" s="496"/>
      <c r="N5" s="496"/>
      <c r="O5" s="496"/>
      <c r="P5" s="496"/>
      <c r="Q5" s="496"/>
      <c r="R5" s="496"/>
      <c r="S5" s="496"/>
      <c r="T5" s="496"/>
      <c r="U5" s="496"/>
      <c r="V5" s="496"/>
      <c r="W5" s="496"/>
      <c r="X5" s="496"/>
      <c r="Y5" s="496"/>
      <c r="Z5" s="496"/>
      <c r="AA5" s="496"/>
      <c r="AB5" s="496"/>
      <c r="AC5" s="496"/>
      <c r="AD5" s="496"/>
      <c r="AE5" s="496"/>
      <c r="AF5" s="496"/>
      <c r="AG5" s="496"/>
      <c r="AH5" s="496"/>
      <c r="AI5" s="496"/>
      <c r="AJ5" s="496"/>
      <c r="AK5" s="496"/>
      <c r="AL5" s="496"/>
      <c r="AM5" s="496"/>
      <c r="AN5" s="496"/>
      <c r="AO5" s="496"/>
      <c r="AP5" s="496"/>
      <c r="AQ5" s="496"/>
      <c r="AR5" s="496"/>
      <c r="AS5" s="496"/>
      <c r="AT5" s="496"/>
      <c r="AU5" s="496"/>
      <c r="AV5" s="496"/>
      <c r="AW5" s="496"/>
      <c r="AX5" s="496"/>
      <c r="AY5" s="496"/>
      <c r="AZ5" s="496"/>
      <c r="BA5" s="496"/>
      <c r="BB5" s="496"/>
      <c r="BC5" s="496"/>
      <c r="BD5" s="619"/>
      <c r="BE5" s="619"/>
      <c r="BF5" s="619"/>
      <c r="BG5" s="619"/>
      <c r="BH5" s="619"/>
      <c r="BI5" s="619"/>
      <c r="BJ5" s="496"/>
      <c r="BK5" s="496"/>
      <c r="BL5" s="496"/>
      <c r="BM5" s="496"/>
      <c r="BN5" s="496"/>
      <c r="BO5" s="496"/>
      <c r="BP5" s="496"/>
      <c r="BQ5" s="496"/>
      <c r="BR5" s="496"/>
      <c r="BS5" s="496"/>
      <c r="BT5" s="496"/>
      <c r="BU5" s="496"/>
      <c r="BV5" s="496"/>
    </row>
    <row r="6" spans="1:74" ht="11.15" customHeight="1" x14ac:dyDescent="0.25">
      <c r="A6" s="499" t="s">
        <v>1249</v>
      </c>
      <c r="B6" s="500" t="s">
        <v>83</v>
      </c>
      <c r="C6" s="691">
        <v>12.678626654</v>
      </c>
      <c r="D6" s="691">
        <v>10.575978726000001</v>
      </c>
      <c r="E6" s="691">
        <v>12.214518447</v>
      </c>
      <c r="F6" s="691">
        <v>12.097160899</v>
      </c>
      <c r="G6" s="691">
        <v>15.435234445000001</v>
      </c>
      <c r="H6" s="691">
        <v>15.040572311</v>
      </c>
      <c r="I6" s="691">
        <v>17.858572319</v>
      </c>
      <c r="J6" s="691">
        <v>16.527351093</v>
      </c>
      <c r="K6" s="691">
        <v>13.784605378</v>
      </c>
      <c r="L6" s="691">
        <v>12.310386528</v>
      </c>
      <c r="M6" s="691">
        <v>9.3259336529999999</v>
      </c>
      <c r="N6" s="691">
        <v>9.5208450990000006</v>
      </c>
      <c r="O6" s="691">
        <v>12.531793628999999</v>
      </c>
      <c r="P6" s="691">
        <v>11.940308927</v>
      </c>
      <c r="Q6" s="691">
        <v>12.715249875</v>
      </c>
      <c r="R6" s="691">
        <v>12.943145661000001</v>
      </c>
      <c r="S6" s="691">
        <v>13.506675039999999</v>
      </c>
      <c r="T6" s="691">
        <v>15.771325251</v>
      </c>
      <c r="U6" s="691">
        <v>19.386775902</v>
      </c>
      <c r="V6" s="691">
        <v>19.597905035</v>
      </c>
      <c r="W6" s="691">
        <v>15.794247649000001</v>
      </c>
      <c r="X6" s="691">
        <v>15.549853471</v>
      </c>
      <c r="Y6" s="691">
        <v>12.806337949</v>
      </c>
      <c r="Z6" s="691">
        <v>14.384839959000001</v>
      </c>
      <c r="AA6" s="691">
        <v>16.744654440000001</v>
      </c>
      <c r="AB6" s="691">
        <v>14.801326138</v>
      </c>
      <c r="AC6" s="691">
        <v>14.644876282</v>
      </c>
      <c r="AD6" s="691">
        <v>13.568557925</v>
      </c>
      <c r="AE6" s="691">
        <v>14.521282079000001</v>
      </c>
      <c r="AF6" s="691">
        <v>17.451116251999998</v>
      </c>
      <c r="AG6" s="691">
        <v>21.476878102000001</v>
      </c>
      <c r="AH6" s="691">
        <v>18.150372785999998</v>
      </c>
      <c r="AI6" s="691">
        <v>12.930042558</v>
      </c>
      <c r="AJ6" s="691">
        <v>13.878639695</v>
      </c>
      <c r="AK6" s="691">
        <v>10.86732613</v>
      </c>
      <c r="AL6" s="691">
        <v>13.722875741999999</v>
      </c>
      <c r="AM6" s="691">
        <v>12.538322782</v>
      </c>
      <c r="AN6" s="691">
        <v>12.057681719</v>
      </c>
      <c r="AO6" s="691">
        <v>10.904008285</v>
      </c>
      <c r="AP6" s="691">
        <v>12.512499934999999</v>
      </c>
      <c r="AQ6" s="691">
        <v>11.383806556</v>
      </c>
      <c r="AR6" s="691">
        <v>17.124092129000001</v>
      </c>
      <c r="AS6" s="691">
        <v>18.438031526</v>
      </c>
      <c r="AT6" s="691">
        <v>19.041544947999999</v>
      </c>
      <c r="AU6" s="691">
        <v>12.618626683</v>
      </c>
      <c r="AV6" s="691">
        <v>14.78906439</v>
      </c>
      <c r="AW6" s="691">
        <v>15.04214</v>
      </c>
      <c r="AX6" s="691">
        <v>15.26135</v>
      </c>
      <c r="AY6" s="692">
        <v>14.2782</v>
      </c>
      <c r="AZ6" s="692">
        <v>13.2118</v>
      </c>
      <c r="BA6" s="692">
        <v>11.040789999999999</v>
      </c>
      <c r="BB6" s="692">
        <v>11.26057</v>
      </c>
      <c r="BC6" s="692">
        <v>11.51932</v>
      </c>
      <c r="BD6" s="692">
        <v>15.09141</v>
      </c>
      <c r="BE6" s="692">
        <v>18.725480000000001</v>
      </c>
      <c r="BF6" s="692">
        <v>17.743400000000001</v>
      </c>
      <c r="BG6" s="692">
        <v>12.346080000000001</v>
      </c>
      <c r="BH6" s="692">
        <v>12.295400000000001</v>
      </c>
      <c r="BI6" s="692">
        <v>9.9781870000000001</v>
      </c>
      <c r="BJ6" s="692">
        <v>11.201829999999999</v>
      </c>
      <c r="BK6" s="692">
        <v>13.74469</v>
      </c>
      <c r="BL6" s="692">
        <v>12.354010000000001</v>
      </c>
      <c r="BM6" s="692">
        <v>10.373710000000001</v>
      </c>
      <c r="BN6" s="692">
        <v>12.40822</v>
      </c>
      <c r="BO6" s="692">
        <v>13.76342</v>
      </c>
      <c r="BP6" s="692">
        <v>17.795500000000001</v>
      </c>
      <c r="BQ6" s="692">
        <v>21.411660000000001</v>
      </c>
      <c r="BR6" s="692">
        <v>20.960239999999999</v>
      </c>
      <c r="BS6" s="692">
        <v>13.927659999999999</v>
      </c>
      <c r="BT6" s="692">
        <v>13.79049</v>
      </c>
      <c r="BU6" s="692">
        <v>9.2693449999999995</v>
      </c>
      <c r="BV6" s="692">
        <v>12.40747</v>
      </c>
    </row>
    <row r="7" spans="1:74" ht="11.15" customHeight="1" x14ac:dyDescent="0.25">
      <c r="A7" s="499" t="s">
        <v>1250</v>
      </c>
      <c r="B7" s="500" t="s">
        <v>82</v>
      </c>
      <c r="C7" s="691">
        <v>32.768404087999997</v>
      </c>
      <c r="D7" s="691">
        <v>25.680286255999999</v>
      </c>
      <c r="E7" s="691">
        <v>24.134606596000001</v>
      </c>
      <c r="F7" s="691">
        <v>22.608627373000001</v>
      </c>
      <c r="G7" s="691">
        <v>25.306330289000002</v>
      </c>
      <c r="H7" s="691">
        <v>29.888795932000001</v>
      </c>
      <c r="I7" s="691">
        <v>33.005789204999999</v>
      </c>
      <c r="J7" s="691">
        <v>32.634280216999997</v>
      </c>
      <c r="K7" s="691">
        <v>27.832301411</v>
      </c>
      <c r="L7" s="691">
        <v>25.760542934</v>
      </c>
      <c r="M7" s="691">
        <v>28.573866748</v>
      </c>
      <c r="N7" s="691">
        <v>29.560207748</v>
      </c>
      <c r="O7" s="691">
        <v>29.368176810000001</v>
      </c>
      <c r="P7" s="691">
        <v>24.706590980000001</v>
      </c>
      <c r="Q7" s="691">
        <v>23.204219622</v>
      </c>
      <c r="R7" s="691">
        <v>17.651559516999999</v>
      </c>
      <c r="S7" s="691">
        <v>21.001340102</v>
      </c>
      <c r="T7" s="691">
        <v>22.509175045999999</v>
      </c>
      <c r="U7" s="691">
        <v>28.206183723999999</v>
      </c>
      <c r="V7" s="691">
        <v>25.441317182999999</v>
      </c>
      <c r="W7" s="691">
        <v>22.486329014999999</v>
      </c>
      <c r="X7" s="691">
        <v>18.156531813000001</v>
      </c>
      <c r="Y7" s="691">
        <v>22.031795313</v>
      </c>
      <c r="Z7" s="691">
        <v>21.121619730999999</v>
      </c>
      <c r="AA7" s="691">
        <v>19.330683309000001</v>
      </c>
      <c r="AB7" s="691">
        <v>16.889217207000002</v>
      </c>
      <c r="AC7" s="691">
        <v>14.965363184999999</v>
      </c>
      <c r="AD7" s="691">
        <v>10.945383673</v>
      </c>
      <c r="AE7" s="691">
        <v>12.292242286</v>
      </c>
      <c r="AF7" s="691">
        <v>17.819747169999999</v>
      </c>
      <c r="AG7" s="691">
        <v>24.882381113000001</v>
      </c>
      <c r="AH7" s="691">
        <v>25.038367041000001</v>
      </c>
      <c r="AI7" s="691">
        <v>18.508664766999999</v>
      </c>
      <c r="AJ7" s="691">
        <v>17.194172181999999</v>
      </c>
      <c r="AK7" s="691">
        <v>18.089152770999998</v>
      </c>
      <c r="AL7" s="691">
        <v>22.413324191000001</v>
      </c>
      <c r="AM7" s="691">
        <v>25.287159971000001</v>
      </c>
      <c r="AN7" s="691">
        <v>25.638794615999998</v>
      </c>
      <c r="AO7" s="691">
        <v>18.770941772</v>
      </c>
      <c r="AP7" s="691">
        <v>16.144641125</v>
      </c>
      <c r="AQ7" s="691">
        <v>19.369699106999999</v>
      </c>
      <c r="AR7" s="691">
        <v>24.607371059999998</v>
      </c>
      <c r="AS7" s="691">
        <v>29.287752987000001</v>
      </c>
      <c r="AT7" s="691">
        <v>30.023061279</v>
      </c>
      <c r="AU7" s="691">
        <v>23.890194543</v>
      </c>
      <c r="AV7" s="691">
        <v>19.999645575999999</v>
      </c>
      <c r="AW7" s="691">
        <v>16.1877</v>
      </c>
      <c r="AX7" s="691">
        <v>19.47795</v>
      </c>
      <c r="AY7" s="692">
        <v>24.39969</v>
      </c>
      <c r="AZ7" s="692">
        <v>20.779530000000001</v>
      </c>
      <c r="BA7" s="692">
        <v>18.97766</v>
      </c>
      <c r="BB7" s="692">
        <v>17.6159</v>
      </c>
      <c r="BC7" s="692">
        <v>20.519220000000001</v>
      </c>
      <c r="BD7" s="692">
        <v>24.651900000000001</v>
      </c>
      <c r="BE7" s="692">
        <v>29.329339999999998</v>
      </c>
      <c r="BF7" s="692">
        <v>28.815439999999999</v>
      </c>
      <c r="BG7" s="692">
        <v>22.865220000000001</v>
      </c>
      <c r="BH7" s="692">
        <v>20.040849999999999</v>
      </c>
      <c r="BI7" s="692">
        <v>19.193280000000001</v>
      </c>
      <c r="BJ7" s="692">
        <v>25.24072</v>
      </c>
      <c r="BK7" s="692">
        <v>26.054220000000001</v>
      </c>
      <c r="BL7" s="692">
        <v>22.343610000000002</v>
      </c>
      <c r="BM7" s="692">
        <v>20.076309999999999</v>
      </c>
      <c r="BN7" s="692">
        <v>16.469360000000002</v>
      </c>
      <c r="BO7" s="692">
        <v>18.670369999999998</v>
      </c>
      <c r="BP7" s="692">
        <v>22.374310000000001</v>
      </c>
      <c r="BQ7" s="692">
        <v>26.141359999999999</v>
      </c>
      <c r="BR7" s="692">
        <v>25.679950000000002</v>
      </c>
      <c r="BS7" s="692">
        <v>20.27901</v>
      </c>
      <c r="BT7" s="692">
        <v>18.31936</v>
      </c>
      <c r="BU7" s="692">
        <v>19.565470000000001</v>
      </c>
      <c r="BV7" s="692">
        <v>23.866800000000001</v>
      </c>
    </row>
    <row r="8" spans="1:74" ht="11.15" customHeight="1" x14ac:dyDescent="0.25">
      <c r="A8" s="499" t="s">
        <v>1251</v>
      </c>
      <c r="B8" s="502" t="s">
        <v>85</v>
      </c>
      <c r="C8" s="691">
        <v>8.7423920000000006</v>
      </c>
      <c r="D8" s="691">
        <v>8.3149309999999996</v>
      </c>
      <c r="E8" s="691">
        <v>9.3643219999999996</v>
      </c>
      <c r="F8" s="691">
        <v>7.5869109999999997</v>
      </c>
      <c r="G8" s="691">
        <v>7.2682719999999996</v>
      </c>
      <c r="H8" s="691">
        <v>8.0426129999999993</v>
      </c>
      <c r="I8" s="691">
        <v>8.5099830000000001</v>
      </c>
      <c r="J8" s="691">
        <v>9.2652090000000005</v>
      </c>
      <c r="K8" s="691">
        <v>7.9223990000000004</v>
      </c>
      <c r="L8" s="691">
        <v>7.0841339999999997</v>
      </c>
      <c r="M8" s="691">
        <v>8.0397770000000008</v>
      </c>
      <c r="N8" s="691">
        <v>8.1476240000000004</v>
      </c>
      <c r="O8" s="691">
        <v>8.7238349999999993</v>
      </c>
      <c r="P8" s="691">
        <v>7.7350099999999999</v>
      </c>
      <c r="Q8" s="691">
        <v>8.7955830000000006</v>
      </c>
      <c r="R8" s="691">
        <v>7.1550209999999996</v>
      </c>
      <c r="S8" s="691">
        <v>7.5885829999999999</v>
      </c>
      <c r="T8" s="691">
        <v>8.459816</v>
      </c>
      <c r="U8" s="691">
        <v>8.9073829999999994</v>
      </c>
      <c r="V8" s="691">
        <v>9.3191249999999997</v>
      </c>
      <c r="W8" s="691">
        <v>8.877815</v>
      </c>
      <c r="X8" s="691">
        <v>8.3179180000000006</v>
      </c>
      <c r="Y8" s="691">
        <v>8.6663490000000003</v>
      </c>
      <c r="Z8" s="691">
        <v>9.7175049999999992</v>
      </c>
      <c r="AA8" s="691">
        <v>9.8692480000000007</v>
      </c>
      <c r="AB8" s="691">
        <v>8.9950550000000007</v>
      </c>
      <c r="AC8" s="691">
        <v>7.7540620000000002</v>
      </c>
      <c r="AD8" s="691">
        <v>6.8925970000000003</v>
      </c>
      <c r="AE8" s="691">
        <v>7.823499</v>
      </c>
      <c r="AF8" s="691">
        <v>8.1399600000000003</v>
      </c>
      <c r="AG8" s="691">
        <v>8.5673300000000001</v>
      </c>
      <c r="AH8" s="691">
        <v>8.1090520000000001</v>
      </c>
      <c r="AI8" s="691">
        <v>7.714925</v>
      </c>
      <c r="AJ8" s="691">
        <v>6.3343489999999996</v>
      </c>
      <c r="AK8" s="691">
        <v>6.836068</v>
      </c>
      <c r="AL8" s="691">
        <v>8.0714109999999994</v>
      </c>
      <c r="AM8" s="691">
        <v>8.4099339999999998</v>
      </c>
      <c r="AN8" s="691">
        <v>7.4711619999999996</v>
      </c>
      <c r="AO8" s="691">
        <v>7.7380040000000001</v>
      </c>
      <c r="AP8" s="691">
        <v>6.8704140000000002</v>
      </c>
      <c r="AQ8" s="691">
        <v>7.5758650000000003</v>
      </c>
      <c r="AR8" s="691">
        <v>8.1063179999999999</v>
      </c>
      <c r="AS8" s="691">
        <v>8.1933089999999993</v>
      </c>
      <c r="AT8" s="691">
        <v>8.8817450000000004</v>
      </c>
      <c r="AU8" s="691">
        <v>8.0896939999999997</v>
      </c>
      <c r="AV8" s="691">
        <v>7.0081030000000002</v>
      </c>
      <c r="AW8" s="691">
        <v>8.2951300000000003</v>
      </c>
      <c r="AX8" s="691">
        <v>9.1690299999999993</v>
      </c>
      <c r="AY8" s="692">
        <v>8.5550200000000007</v>
      </c>
      <c r="AZ8" s="692">
        <v>6.7522000000000002</v>
      </c>
      <c r="BA8" s="692">
        <v>7.1924999999999999</v>
      </c>
      <c r="BB8" s="692">
        <v>5.7661199999999999</v>
      </c>
      <c r="BC8" s="692">
        <v>8.0358800000000006</v>
      </c>
      <c r="BD8" s="692">
        <v>8.2790499999999998</v>
      </c>
      <c r="BE8" s="692">
        <v>7.9847999999999999</v>
      </c>
      <c r="BF8" s="692">
        <v>7.9847999999999999</v>
      </c>
      <c r="BG8" s="692">
        <v>7.5351600000000003</v>
      </c>
      <c r="BH8" s="692">
        <v>7.2907599999999997</v>
      </c>
      <c r="BI8" s="692">
        <v>7.5696300000000001</v>
      </c>
      <c r="BJ8" s="692">
        <v>7.9847999999999999</v>
      </c>
      <c r="BK8" s="692">
        <v>7.9847999999999999</v>
      </c>
      <c r="BL8" s="692">
        <v>6.9580399999999996</v>
      </c>
      <c r="BM8" s="692">
        <v>7.1391499999999999</v>
      </c>
      <c r="BN8" s="692">
        <v>6.0267799999999996</v>
      </c>
      <c r="BO8" s="692">
        <v>7.4697399999999998</v>
      </c>
      <c r="BP8" s="692">
        <v>7.7272299999999996</v>
      </c>
      <c r="BQ8" s="692">
        <v>7.9847999999999999</v>
      </c>
      <c r="BR8" s="692">
        <v>7.1827800000000002</v>
      </c>
      <c r="BS8" s="692">
        <v>7.2931800000000004</v>
      </c>
      <c r="BT8" s="692">
        <v>5.7842200000000004</v>
      </c>
      <c r="BU8" s="692">
        <v>7.2369300000000001</v>
      </c>
      <c r="BV8" s="692">
        <v>7.9847999999999999</v>
      </c>
    </row>
    <row r="9" spans="1:74" ht="11.15" customHeight="1" x14ac:dyDescent="0.25">
      <c r="A9" s="499" t="s">
        <v>1252</v>
      </c>
      <c r="B9" s="502" t="s">
        <v>1209</v>
      </c>
      <c r="C9" s="691">
        <v>0.74260077199999996</v>
      </c>
      <c r="D9" s="691">
        <v>0.676423263</v>
      </c>
      <c r="E9" s="691">
        <v>0.70815714699999999</v>
      </c>
      <c r="F9" s="691">
        <v>0.76303041400000005</v>
      </c>
      <c r="G9" s="691">
        <v>0.82066013800000004</v>
      </c>
      <c r="H9" s="691">
        <v>0.79759728500000004</v>
      </c>
      <c r="I9" s="691">
        <v>0.84546830799999995</v>
      </c>
      <c r="J9" s="691">
        <v>0.67577277599999996</v>
      </c>
      <c r="K9" s="691">
        <v>0.663708195</v>
      </c>
      <c r="L9" s="691">
        <v>0.79972047800000001</v>
      </c>
      <c r="M9" s="691">
        <v>0.84180094299999997</v>
      </c>
      <c r="N9" s="691">
        <v>0.84821750100000004</v>
      </c>
      <c r="O9" s="691">
        <v>1.021603976</v>
      </c>
      <c r="P9" s="691">
        <v>0.99438993200000003</v>
      </c>
      <c r="Q9" s="691">
        <v>0.92586109299999997</v>
      </c>
      <c r="R9" s="691">
        <v>1.0338356950000001</v>
      </c>
      <c r="S9" s="691">
        <v>1.164385483</v>
      </c>
      <c r="T9" s="691">
        <v>0.90438864399999996</v>
      </c>
      <c r="U9" s="691">
        <v>0.99763792200000001</v>
      </c>
      <c r="V9" s="691">
        <v>0.75482625199999998</v>
      </c>
      <c r="W9" s="691">
        <v>0.752902352</v>
      </c>
      <c r="X9" s="691">
        <v>0.79099392999999996</v>
      </c>
      <c r="Y9" s="691">
        <v>0.81418400700000004</v>
      </c>
      <c r="Z9" s="691">
        <v>0.76450495399999996</v>
      </c>
      <c r="AA9" s="691">
        <v>0.923943246</v>
      </c>
      <c r="AB9" s="691">
        <v>1.032552124</v>
      </c>
      <c r="AC9" s="691">
        <v>0.97097044600000004</v>
      </c>
      <c r="AD9" s="691">
        <v>1.118745235</v>
      </c>
      <c r="AE9" s="691">
        <v>1.1169579970000001</v>
      </c>
      <c r="AF9" s="691">
        <v>0.91468919500000001</v>
      </c>
      <c r="AG9" s="691">
        <v>0.95944285500000004</v>
      </c>
      <c r="AH9" s="691">
        <v>0.82047620899999996</v>
      </c>
      <c r="AI9" s="691">
        <v>0.82148989699999997</v>
      </c>
      <c r="AJ9" s="691">
        <v>0.81651401099999998</v>
      </c>
      <c r="AK9" s="691">
        <v>0.79320254999999995</v>
      </c>
      <c r="AL9" s="691">
        <v>0.84929847599999997</v>
      </c>
      <c r="AM9" s="691">
        <v>1.090573443</v>
      </c>
      <c r="AN9" s="691">
        <v>0.887514366</v>
      </c>
      <c r="AO9" s="691">
        <v>0.79416693800000004</v>
      </c>
      <c r="AP9" s="691">
        <v>0.76506371399999995</v>
      </c>
      <c r="AQ9" s="691">
        <v>0.94370989299999997</v>
      </c>
      <c r="AR9" s="691">
        <v>1.0129007480000001</v>
      </c>
      <c r="AS9" s="691">
        <v>0.92397786299999995</v>
      </c>
      <c r="AT9" s="691">
        <v>0.88127252300000003</v>
      </c>
      <c r="AU9" s="691">
        <v>0.71944051200000003</v>
      </c>
      <c r="AV9" s="691">
        <v>0.73320923299999996</v>
      </c>
      <c r="AW9" s="691">
        <v>0.72621040000000003</v>
      </c>
      <c r="AX9" s="691">
        <v>0.74052180000000001</v>
      </c>
      <c r="AY9" s="692">
        <v>0.8304916</v>
      </c>
      <c r="AZ9" s="692">
        <v>0.73299170000000002</v>
      </c>
      <c r="BA9" s="692">
        <v>0.84344660000000005</v>
      </c>
      <c r="BB9" s="692">
        <v>0.93444050000000001</v>
      </c>
      <c r="BC9" s="692">
        <v>0.92081449999999998</v>
      </c>
      <c r="BD9" s="692">
        <v>0.92426509999999995</v>
      </c>
      <c r="BE9" s="692">
        <v>0.85891899999999999</v>
      </c>
      <c r="BF9" s="692">
        <v>0.76083679999999998</v>
      </c>
      <c r="BG9" s="692">
        <v>0.66821459999999999</v>
      </c>
      <c r="BH9" s="692">
        <v>0.69987089999999996</v>
      </c>
      <c r="BI9" s="692">
        <v>0.70318080000000005</v>
      </c>
      <c r="BJ9" s="692">
        <v>0.72353500000000004</v>
      </c>
      <c r="BK9" s="692">
        <v>0.86746990000000002</v>
      </c>
      <c r="BL9" s="692">
        <v>0.76868550000000002</v>
      </c>
      <c r="BM9" s="692">
        <v>0.88750530000000005</v>
      </c>
      <c r="BN9" s="692">
        <v>0.98598359999999996</v>
      </c>
      <c r="BO9" s="692">
        <v>0.97272689999999995</v>
      </c>
      <c r="BP9" s="692">
        <v>0.97741619999999996</v>
      </c>
      <c r="BQ9" s="692">
        <v>0.90875410000000001</v>
      </c>
      <c r="BR9" s="692">
        <v>0.80527349999999998</v>
      </c>
      <c r="BS9" s="692">
        <v>0.70746929999999997</v>
      </c>
      <c r="BT9" s="692">
        <v>0.74124480000000004</v>
      </c>
      <c r="BU9" s="692">
        <v>0.74494450000000001</v>
      </c>
      <c r="BV9" s="692">
        <v>0.76324150000000002</v>
      </c>
    </row>
    <row r="10" spans="1:74" ht="11.15" customHeight="1" x14ac:dyDescent="0.25">
      <c r="A10" s="499" t="s">
        <v>1253</v>
      </c>
      <c r="B10" s="502" t="s">
        <v>1312</v>
      </c>
      <c r="C10" s="691">
        <v>6.5160820570000002</v>
      </c>
      <c r="D10" s="691">
        <v>5.0827558530000001</v>
      </c>
      <c r="E10" s="691">
        <v>5.747405519</v>
      </c>
      <c r="F10" s="691">
        <v>5.485555958</v>
      </c>
      <c r="G10" s="691">
        <v>4.3386260449999998</v>
      </c>
      <c r="H10" s="691">
        <v>4.4479935700000004</v>
      </c>
      <c r="I10" s="691">
        <v>3.239282298</v>
      </c>
      <c r="J10" s="691">
        <v>3.482277517</v>
      </c>
      <c r="K10" s="691">
        <v>4.4072345210000003</v>
      </c>
      <c r="L10" s="691">
        <v>5.0664091429999996</v>
      </c>
      <c r="M10" s="691">
        <v>5.064328401</v>
      </c>
      <c r="N10" s="691">
        <v>5.537876818</v>
      </c>
      <c r="O10" s="691">
        <v>5.6902547859999997</v>
      </c>
      <c r="P10" s="691">
        <v>4.6769349199999999</v>
      </c>
      <c r="Q10" s="691">
        <v>6.2772864310000003</v>
      </c>
      <c r="R10" s="691">
        <v>6.4090335349999998</v>
      </c>
      <c r="S10" s="691">
        <v>5.2732024969999998</v>
      </c>
      <c r="T10" s="691">
        <v>4.3824773380000002</v>
      </c>
      <c r="U10" s="691">
        <v>3.9699351740000002</v>
      </c>
      <c r="V10" s="691">
        <v>3.4438678500000002</v>
      </c>
      <c r="W10" s="691">
        <v>5.236976437</v>
      </c>
      <c r="X10" s="691">
        <v>6.5162306000000001</v>
      </c>
      <c r="Y10" s="691">
        <v>6.1559887250000003</v>
      </c>
      <c r="Z10" s="691">
        <v>6.4190989619999996</v>
      </c>
      <c r="AA10" s="691">
        <v>5.8346753360000001</v>
      </c>
      <c r="AB10" s="691">
        <v>6.967641918</v>
      </c>
      <c r="AC10" s="691">
        <v>7.0018717490000002</v>
      </c>
      <c r="AD10" s="691">
        <v>6.8103884910000003</v>
      </c>
      <c r="AE10" s="691">
        <v>6.2301098550000003</v>
      </c>
      <c r="AF10" s="691">
        <v>6.552412093</v>
      </c>
      <c r="AG10" s="691">
        <v>4.306054069</v>
      </c>
      <c r="AH10" s="691">
        <v>5.2039302300000001</v>
      </c>
      <c r="AI10" s="691">
        <v>6.6127734480000004</v>
      </c>
      <c r="AJ10" s="691">
        <v>7.3476164649999998</v>
      </c>
      <c r="AK10" s="691">
        <v>8.6657022500000007</v>
      </c>
      <c r="AL10" s="691">
        <v>7.6563524540000003</v>
      </c>
      <c r="AM10" s="691">
        <v>7.3786755020000001</v>
      </c>
      <c r="AN10" s="691">
        <v>7.011220303</v>
      </c>
      <c r="AO10" s="691">
        <v>9.7373942230000008</v>
      </c>
      <c r="AP10" s="691">
        <v>8.8894768010000007</v>
      </c>
      <c r="AQ10" s="691">
        <v>7.9342015510000001</v>
      </c>
      <c r="AR10" s="691">
        <v>6.3074106289999996</v>
      </c>
      <c r="AS10" s="691">
        <v>5.1710095999999997</v>
      </c>
      <c r="AT10" s="691">
        <v>5.993944333</v>
      </c>
      <c r="AU10" s="691">
        <v>7.3408583060000003</v>
      </c>
      <c r="AV10" s="691">
        <v>7.6838753009999996</v>
      </c>
      <c r="AW10" s="691">
        <v>10.27862</v>
      </c>
      <c r="AX10" s="691">
        <v>8.4926250000000003</v>
      </c>
      <c r="AY10" s="692">
        <v>8.1247360000000004</v>
      </c>
      <c r="AZ10" s="692">
        <v>7.7866900000000001</v>
      </c>
      <c r="BA10" s="692">
        <v>10.47865</v>
      </c>
      <c r="BB10" s="692">
        <v>9.5626519999999999</v>
      </c>
      <c r="BC10" s="692">
        <v>8.5613729999999997</v>
      </c>
      <c r="BD10" s="692">
        <v>6.9221329999999996</v>
      </c>
      <c r="BE10" s="692">
        <v>5.718629</v>
      </c>
      <c r="BF10" s="692">
        <v>6.4334040000000003</v>
      </c>
      <c r="BG10" s="692">
        <v>7.9770180000000002</v>
      </c>
      <c r="BH10" s="692">
        <v>8.0992580000000007</v>
      </c>
      <c r="BI10" s="692">
        <v>10.8718</v>
      </c>
      <c r="BJ10" s="692">
        <v>8.4860319999999998</v>
      </c>
      <c r="BK10" s="692">
        <v>8.4058100000000007</v>
      </c>
      <c r="BL10" s="692">
        <v>7.7917540000000001</v>
      </c>
      <c r="BM10" s="692">
        <v>11.09708</v>
      </c>
      <c r="BN10" s="692">
        <v>9.9395910000000001</v>
      </c>
      <c r="BO10" s="692">
        <v>8.7874970000000001</v>
      </c>
      <c r="BP10" s="692">
        <v>7.2933380000000003</v>
      </c>
      <c r="BQ10" s="692">
        <v>6.0504879999999996</v>
      </c>
      <c r="BR10" s="692">
        <v>6.8040760000000002</v>
      </c>
      <c r="BS10" s="692">
        <v>8.3409859999999991</v>
      </c>
      <c r="BT10" s="692">
        <v>8.3864070000000002</v>
      </c>
      <c r="BU10" s="692">
        <v>11.176819999999999</v>
      </c>
      <c r="BV10" s="692">
        <v>8.7407430000000002</v>
      </c>
    </row>
    <row r="11" spans="1:74" ht="11.15" customHeight="1" x14ac:dyDescent="0.25">
      <c r="A11" s="499" t="s">
        <v>1254</v>
      </c>
      <c r="B11" s="500" t="s">
        <v>1313</v>
      </c>
      <c r="C11" s="691">
        <v>0.72981647000000005</v>
      </c>
      <c r="D11" s="691">
        <v>0.62538100799999996</v>
      </c>
      <c r="E11" s="691">
        <v>0.62290332699999995</v>
      </c>
      <c r="F11" s="691">
        <v>0.58601661000000005</v>
      </c>
      <c r="G11" s="691">
        <v>0.44374764</v>
      </c>
      <c r="H11" s="691">
        <v>0.65435080899999998</v>
      </c>
      <c r="I11" s="691">
        <v>0.622674481</v>
      </c>
      <c r="J11" s="691">
        <v>0.60604445699999998</v>
      </c>
      <c r="K11" s="691">
        <v>0.61611483300000003</v>
      </c>
      <c r="L11" s="691">
        <v>0.37546072699999999</v>
      </c>
      <c r="M11" s="691">
        <v>0.60913275499999997</v>
      </c>
      <c r="N11" s="691">
        <v>0.668318407</v>
      </c>
      <c r="O11" s="691">
        <v>0.72222091099999997</v>
      </c>
      <c r="P11" s="691">
        <v>0.63384242599999996</v>
      </c>
      <c r="Q11" s="691">
        <v>0.59999751400000001</v>
      </c>
      <c r="R11" s="691">
        <v>0.32053062599999999</v>
      </c>
      <c r="S11" s="691">
        <v>0.63464263899999995</v>
      </c>
      <c r="T11" s="691">
        <v>0.47773586699999998</v>
      </c>
      <c r="U11" s="691">
        <v>0.624298189</v>
      </c>
      <c r="V11" s="691">
        <v>0.58123831999999997</v>
      </c>
      <c r="W11" s="691">
        <v>0.49478881299999999</v>
      </c>
      <c r="X11" s="691">
        <v>0.22717230499999999</v>
      </c>
      <c r="Y11" s="691">
        <v>0.35620180699999998</v>
      </c>
      <c r="Z11" s="691">
        <v>0.401239175</v>
      </c>
      <c r="AA11" s="691">
        <v>0.50063717799999996</v>
      </c>
      <c r="AB11" s="691">
        <v>0.38749684299999998</v>
      </c>
      <c r="AC11" s="691">
        <v>0.55624018399999997</v>
      </c>
      <c r="AD11" s="691">
        <v>0.401995396</v>
      </c>
      <c r="AE11" s="691">
        <v>0.39690252999999998</v>
      </c>
      <c r="AF11" s="691">
        <v>0.48450906199999999</v>
      </c>
      <c r="AG11" s="691">
        <v>0.45717702799999999</v>
      </c>
      <c r="AH11" s="691">
        <v>0.52907077400000002</v>
      </c>
      <c r="AI11" s="691">
        <v>0.30445091899999999</v>
      </c>
      <c r="AJ11" s="691">
        <v>0.17695991999999999</v>
      </c>
      <c r="AK11" s="691">
        <v>0.43868622000000002</v>
      </c>
      <c r="AL11" s="691">
        <v>0.64633965599999998</v>
      </c>
      <c r="AM11" s="691">
        <v>0.59058249399999996</v>
      </c>
      <c r="AN11" s="691">
        <v>0.61074305299999998</v>
      </c>
      <c r="AO11" s="691">
        <v>0.56931970799999998</v>
      </c>
      <c r="AP11" s="691">
        <v>0.33977779000000002</v>
      </c>
      <c r="AQ11" s="691">
        <v>0.52799074800000001</v>
      </c>
      <c r="AR11" s="691">
        <v>0.449626843</v>
      </c>
      <c r="AS11" s="691">
        <v>0.554181645</v>
      </c>
      <c r="AT11" s="691">
        <v>0.60771765</v>
      </c>
      <c r="AU11" s="691">
        <v>0.494635461</v>
      </c>
      <c r="AV11" s="691">
        <v>0.599094181</v>
      </c>
      <c r="AW11" s="691">
        <v>0.4285967</v>
      </c>
      <c r="AX11" s="691">
        <v>0.54568720000000004</v>
      </c>
      <c r="AY11" s="692">
        <v>0.57406670000000004</v>
      </c>
      <c r="AZ11" s="692">
        <v>0.51765510000000003</v>
      </c>
      <c r="BA11" s="692">
        <v>0.57080299999999995</v>
      </c>
      <c r="BB11" s="692">
        <v>0.3683826</v>
      </c>
      <c r="BC11" s="692">
        <v>0.56377200000000005</v>
      </c>
      <c r="BD11" s="692">
        <v>0.49680849999999999</v>
      </c>
      <c r="BE11" s="692">
        <v>0.53370879999999998</v>
      </c>
      <c r="BF11" s="692">
        <v>0.58832519999999999</v>
      </c>
      <c r="BG11" s="692">
        <v>0.4362567</v>
      </c>
      <c r="BH11" s="692">
        <v>0.28986600000000001</v>
      </c>
      <c r="BI11" s="692">
        <v>0.38901419999999998</v>
      </c>
      <c r="BJ11" s="692">
        <v>0.51791580000000004</v>
      </c>
      <c r="BK11" s="692">
        <v>0.54540299999999997</v>
      </c>
      <c r="BL11" s="692">
        <v>0.4892765</v>
      </c>
      <c r="BM11" s="692">
        <v>0.55934240000000002</v>
      </c>
      <c r="BN11" s="692">
        <v>0.37421870000000002</v>
      </c>
      <c r="BO11" s="692">
        <v>0.51983749999999995</v>
      </c>
      <c r="BP11" s="692">
        <v>0.47219070000000002</v>
      </c>
      <c r="BQ11" s="692">
        <v>0.51873590000000003</v>
      </c>
      <c r="BR11" s="692">
        <v>0.59264620000000001</v>
      </c>
      <c r="BS11" s="692">
        <v>0.41811999999999999</v>
      </c>
      <c r="BT11" s="692">
        <v>0.33716849999999998</v>
      </c>
      <c r="BU11" s="692">
        <v>0.41664319999999999</v>
      </c>
      <c r="BV11" s="692">
        <v>0.56722830000000002</v>
      </c>
    </row>
    <row r="12" spans="1:74" ht="11.15" customHeight="1" x14ac:dyDescent="0.25">
      <c r="A12" s="499" t="s">
        <v>1255</v>
      </c>
      <c r="B12" s="500" t="s">
        <v>1213</v>
      </c>
      <c r="C12" s="691">
        <v>62.177922041000002</v>
      </c>
      <c r="D12" s="691">
        <v>50.955756106000003</v>
      </c>
      <c r="E12" s="691">
        <v>52.791913035999997</v>
      </c>
      <c r="F12" s="691">
        <v>49.127302254</v>
      </c>
      <c r="G12" s="691">
        <v>53.612870557000001</v>
      </c>
      <c r="H12" s="691">
        <v>58.871922906999998</v>
      </c>
      <c r="I12" s="691">
        <v>64.081769610999999</v>
      </c>
      <c r="J12" s="691">
        <v>63.190935060000001</v>
      </c>
      <c r="K12" s="691">
        <v>55.226363337999999</v>
      </c>
      <c r="L12" s="691">
        <v>51.396653809999997</v>
      </c>
      <c r="M12" s="691">
        <v>52.454839499999999</v>
      </c>
      <c r="N12" s="691">
        <v>54.283089572999998</v>
      </c>
      <c r="O12" s="691">
        <v>58.057885112000001</v>
      </c>
      <c r="P12" s="691">
        <v>50.687077185</v>
      </c>
      <c r="Q12" s="691">
        <v>52.518197534999999</v>
      </c>
      <c r="R12" s="691">
        <v>45.513126034000003</v>
      </c>
      <c r="S12" s="691">
        <v>49.168828761</v>
      </c>
      <c r="T12" s="691">
        <v>52.504918146000001</v>
      </c>
      <c r="U12" s="691">
        <v>62.092213911000002</v>
      </c>
      <c r="V12" s="691">
        <v>59.13827964</v>
      </c>
      <c r="W12" s="691">
        <v>53.643059266000002</v>
      </c>
      <c r="X12" s="691">
        <v>49.558700119000001</v>
      </c>
      <c r="Y12" s="691">
        <v>50.830856801000003</v>
      </c>
      <c r="Z12" s="691">
        <v>52.808807780999999</v>
      </c>
      <c r="AA12" s="691">
        <v>53.203841509</v>
      </c>
      <c r="AB12" s="691">
        <v>49.07328923</v>
      </c>
      <c r="AC12" s="691">
        <v>45.893383845999999</v>
      </c>
      <c r="AD12" s="691">
        <v>39.737667719999997</v>
      </c>
      <c r="AE12" s="691">
        <v>42.380993746999998</v>
      </c>
      <c r="AF12" s="691">
        <v>51.362433772000003</v>
      </c>
      <c r="AG12" s="691">
        <v>60.649263167000001</v>
      </c>
      <c r="AH12" s="691">
        <v>57.851269039999998</v>
      </c>
      <c r="AI12" s="691">
        <v>46.892346588999999</v>
      </c>
      <c r="AJ12" s="691">
        <v>45.748251273000001</v>
      </c>
      <c r="AK12" s="691">
        <v>45.690137921000002</v>
      </c>
      <c r="AL12" s="691">
        <v>53.359601519000002</v>
      </c>
      <c r="AM12" s="691">
        <v>55.295248192000003</v>
      </c>
      <c r="AN12" s="691">
        <v>53.677116056999999</v>
      </c>
      <c r="AO12" s="691">
        <v>48.513834926000001</v>
      </c>
      <c r="AP12" s="691">
        <v>45.521873364999998</v>
      </c>
      <c r="AQ12" s="691">
        <v>47.735272854999998</v>
      </c>
      <c r="AR12" s="691">
        <v>57.607719408999998</v>
      </c>
      <c r="AS12" s="691">
        <v>62.568262621000002</v>
      </c>
      <c r="AT12" s="691">
        <v>65.429285733</v>
      </c>
      <c r="AU12" s="691">
        <v>53.153449504999998</v>
      </c>
      <c r="AV12" s="691">
        <v>50.812991681</v>
      </c>
      <c r="AW12" s="691">
        <v>50.958399999999997</v>
      </c>
      <c r="AX12" s="691">
        <v>53.687159999999999</v>
      </c>
      <c r="AY12" s="692">
        <v>56.7622</v>
      </c>
      <c r="AZ12" s="692">
        <v>49.78087</v>
      </c>
      <c r="BA12" s="692">
        <v>49.103850000000001</v>
      </c>
      <c r="BB12" s="692">
        <v>45.508069999999996</v>
      </c>
      <c r="BC12" s="692">
        <v>50.120379999999997</v>
      </c>
      <c r="BD12" s="692">
        <v>56.365569999999998</v>
      </c>
      <c r="BE12" s="692">
        <v>63.150869999999998</v>
      </c>
      <c r="BF12" s="692">
        <v>62.326210000000003</v>
      </c>
      <c r="BG12" s="692">
        <v>51.827950000000001</v>
      </c>
      <c r="BH12" s="692">
        <v>48.716009999999997</v>
      </c>
      <c r="BI12" s="692">
        <v>48.705100000000002</v>
      </c>
      <c r="BJ12" s="692">
        <v>54.154829999999997</v>
      </c>
      <c r="BK12" s="692">
        <v>57.60239</v>
      </c>
      <c r="BL12" s="692">
        <v>50.705379999999998</v>
      </c>
      <c r="BM12" s="692">
        <v>50.133090000000003</v>
      </c>
      <c r="BN12" s="692">
        <v>46.204149999999998</v>
      </c>
      <c r="BO12" s="692">
        <v>50.183590000000002</v>
      </c>
      <c r="BP12" s="692">
        <v>56.639989999999997</v>
      </c>
      <c r="BQ12" s="692">
        <v>63.015799999999999</v>
      </c>
      <c r="BR12" s="692">
        <v>62.024970000000003</v>
      </c>
      <c r="BS12" s="692">
        <v>50.966430000000003</v>
      </c>
      <c r="BT12" s="692">
        <v>47.358890000000002</v>
      </c>
      <c r="BU12" s="692">
        <v>48.410150000000002</v>
      </c>
      <c r="BV12" s="692">
        <v>54.330289999999998</v>
      </c>
    </row>
    <row r="13" spans="1:74" ht="11.15" customHeight="1" x14ac:dyDescent="0.25">
      <c r="A13" s="499" t="s">
        <v>1256</v>
      </c>
      <c r="B13" s="500" t="s">
        <v>1314</v>
      </c>
      <c r="C13" s="691">
        <v>60.122512391999997</v>
      </c>
      <c r="D13" s="691">
        <v>49.804185203999999</v>
      </c>
      <c r="E13" s="691">
        <v>50.906114809000002</v>
      </c>
      <c r="F13" s="691">
        <v>47.605038213</v>
      </c>
      <c r="G13" s="691">
        <v>54.140375704999997</v>
      </c>
      <c r="H13" s="691">
        <v>59.170126404999998</v>
      </c>
      <c r="I13" s="691">
        <v>63.431425224999998</v>
      </c>
      <c r="J13" s="691">
        <v>62.981856188000002</v>
      </c>
      <c r="K13" s="691">
        <v>55.280018130000002</v>
      </c>
      <c r="L13" s="691">
        <v>51.635167873999997</v>
      </c>
      <c r="M13" s="691">
        <v>52.030539801000003</v>
      </c>
      <c r="N13" s="691">
        <v>54.755304088000003</v>
      </c>
      <c r="O13" s="691">
        <v>58.013325921000003</v>
      </c>
      <c r="P13" s="691">
        <v>50.734998756000003</v>
      </c>
      <c r="Q13" s="691">
        <v>52.051213326999999</v>
      </c>
      <c r="R13" s="691">
        <v>46.548128052999999</v>
      </c>
      <c r="S13" s="691">
        <v>50.915491332999999</v>
      </c>
      <c r="T13" s="691">
        <v>54.450629945999999</v>
      </c>
      <c r="U13" s="691">
        <v>62.872065577000001</v>
      </c>
      <c r="V13" s="691">
        <v>60.368613736</v>
      </c>
      <c r="W13" s="691">
        <v>55.477496610000003</v>
      </c>
      <c r="X13" s="691">
        <v>50.180712645</v>
      </c>
      <c r="Y13" s="691">
        <v>50.613301606999997</v>
      </c>
      <c r="Z13" s="691">
        <v>53.627992266</v>
      </c>
      <c r="AA13" s="691">
        <v>54.504113482999998</v>
      </c>
      <c r="AB13" s="691">
        <v>50.501136580999997</v>
      </c>
      <c r="AC13" s="691">
        <v>48.948793316</v>
      </c>
      <c r="AD13" s="691">
        <v>42.503716949999998</v>
      </c>
      <c r="AE13" s="691">
        <v>45.450511646000002</v>
      </c>
      <c r="AF13" s="691">
        <v>54.326223657</v>
      </c>
      <c r="AG13" s="691">
        <v>63.012283064999998</v>
      </c>
      <c r="AH13" s="691">
        <v>59.815839967000002</v>
      </c>
      <c r="AI13" s="691">
        <v>49.610862568000002</v>
      </c>
      <c r="AJ13" s="691">
        <v>48.131435254000003</v>
      </c>
      <c r="AK13" s="691">
        <v>47.558615443999997</v>
      </c>
      <c r="AL13" s="691">
        <v>54.006598898</v>
      </c>
      <c r="AM13" s="691">
        <v>55.103357715000001</v>
      </c>
      <c r="AN13" s="691">
        <v>54.411688552000001</v>
      </c>
      <c r="AO13" s="691">
        <v>49.54691527</v>
      </c>
      <c r="AP13" s="691">
        <v>46.020034944999999</v>
      </c>
      <c r="AQ13" s="691">
        <v>49.083606385000003</v>
      </c>
      <c r="AR13" s="691">
        <v>58.863031857999999</v>
      </c>
      <c r="AS13" s="691">
        <v>62.963315188000003</v>
      </c>
      <c r="AT13" s="691">
        <v>64.682018130000003</v>
      </c>
      <c r="AU13" s="691">
        <v>53.041154628999998</v>
      </c>
      <c r="AV13" s="691">
        <v>51.139173943000003</v>
      </c>
      <c r="AW13" s="691">
        <v>51.239080000000001</v>
      </c>
      <c r="AX13" s="691">
        <v>53.901699999999998</v>
      </c>
      <c r="AY13" s="692">
        <v>55.33663</v>
      </c>
      <c r="AZ13" s="692">
        <v>49.369790000000002</v>
      </c>
      <c r="BA13" s="692">
        <v>49.72251</v>
      </c>
      <c r="BB13" s="692">
        <v>47.429139999999997</v>
      </c>
      <c r="BC13" s="692">
        <v>52.013750000000002</v>
      </c>
      <c r="BD13" s="692">
        <v>57.947380000000003</v>
      </c>
      <c r="BE13" s="692">
        <v>63.6982</v>
      </c>
      <c r="BF13" s="692">
        <v>63.22242</v>
      </c>
      <c r="BG13" s="692">
        <v>53.842309999999998</v>
      </c>
      <c r="BH13" s="692">
        <v>51.484999999999999</v>
      </c>
      <c r="BI13" s="692">
        <v>50.752830000000003</v>
      </c>
      <c r="BJ13" s="692">
        <v>56.033140000000003</v>
      </c>
      <c r="BK13" s="692">
        <v>57.566580000000002</v>
      </c>
      <c r="BL13" s="692">
        <v>50.689129999999999</v>
      </c>
      <c r="BM13" s="692">
        <v>50.864649999999997</v>
      </c>
      <c r="BN13" s="692">
        <v>48.414540000000002</v>
      </c>
      <c r="BO13" s="692">
        <v>52.991370000000003</v>
      </c>
      <c r="BP13" s="692">
        <v>58.960470000000001</v>
      </c>
      <c r="BQ13" s="692">
        <v>64.685149999999993</v>
      </c>
      <c r="BR13" s="692">
        <v>64.14967</v>
      </c>
      <c r="BS13" s="692">
        <v>54.629049999999999</v>
      </c>
      <c r="BT13" s="692">
        <v>52.204050000000002</v>
      </c>
      <c r="BU13" s="692">
        <v>51.423960000000001</v>
      </c>
      <c r="BV13" s="692">
        <v>56.766089999999998</v>
      </c>
    </row>
    <row r="14" spans="1:74" ht="11.15" customHeight="1" x14ac:dyDescent="0.25">
      <c r="A14" s="517"/>
      <c r="B14" s="131" t="s">
        <v>1333</v>
      </c>
      <c r="C14" s="243"/>
      <c r="D14" s="243"/>
      <c r="E14" s="243"/>
      <c r="F14" s="243"/>
      <c r="G14" s="243"/>
      <c r="H14" s="243"/>
      <c r="I14" s="243"/>
      <c r="J14" s="243"/>
      <c r="K14" s="243"/>
      <c r="L14" s="243"/>
      <c r="M14" s="243"/>
      <c r="N14" s="243"/>
      <c r="O14" s="243"/>
      <c r="P14" s="243"/>
      <c r="Q14" s="243"/>
      <c r="R14" s="243"/>
      <c r="S14" s="243"/>
      <c r="T14" s="243"/>
      <c r="U14" s="243"/>
      <c r="V14" s="243"/>
      <c r="W14" s="243"/>
      <c r="X14" s="243"/>
      <c r="Y14" s="243"/>
      <c r="Z14" s="243"/>
      <c r="AA14" s="243"/>
      <c r="AB14" s="243"/>
      <c r="AC14" s="243"/>
      <c r="AD14" s="243"/>
      <c r="AE14" s="243"/>
      <c r="AF14" s="243"/>
      <c r="AG14" s="243"/>
      <c r="AH14" s="243"/>
      <c r="AI14" s="243"/>
      <c r="AJ14" s="243"/>
      <c r="AK14" s="243"/>
      <c r="AL14" s="243"/>
      <c r="AM14" s="243"/>
      <c r="AN14" s="243"/>
      <c r="AO14" s="243"/>
      <c r="AP14" s="243"/>
      <c r="AQ14" s="243"/>
      <c r="AR14" s="243"/>
      <c r="AS14" s="243"/>
      <c r="AT14" s="243"/>
      <c r="AU14" s="243"/>
      <c r="AV14" s="243"/>
      <c r="AW14" s="243"/>
      <c r="AX14" s="243"/>
      <c r="AY14" s="333"/>
      <c r="AZ14" s="333"/>
      <c r="BA14" s="333"/>
      <c r="BB14" s="333"/>
      <c r="BC14" s="333"/>
      <c r="BD14" s="333"/>
      <c r="BE14" s="333"/>
      <c r="BF14" s="333"/>
      <c r="BG14" s="333"/>
      <c r="BH14" s="333"/>
      <c r="BI14" s="333"/>
      <c r="BJ14" s="333"/>
      <c r="BK14" s="333"/>
      <c r="BL14" s="333"/>
      <c r="BM14" s="333"/>
      <c r="BN14" s="333"/>
      <c r="BO14" s="333"/>
      <c r="BP14" s="333"/>
      <c r="BQ14" s="333"/>
      <c r="BR14" s="333"/>
      <c r="BS14" s="333"/>
      <c r="BT14" s="333"/>
      <c r="BU14" s="333"/>
      <c r="BV14" s="333"/>
    </row>
    <row r="15" spans="1:74" ht="11.15" customHeight="1" x14ac:dyDescent="0.25">
      <c r="A15" s="499" t="s">
        <v>1257</v>
      </c>
      <c r="B15" s="500" t="s">
        <v>83</v>
      </c>
      <c r="C15" s="691">
        <v>4.0762577809999998</v>
      </c>
      <c r="D15" s="691">
        <v>4.174286296</v>
      </c>
      <c r="E15" s="691">
        <v>3.948199292</v>
      </c>
      <c r="F15" s="691">
        <v>4.2962642359999998</v>
      </c>
      <c r="G15" s="691">
        <v>6.5820069569999999</v>
      </c>
      <c r="H15" s="691">
        <v>6.831932138</v>
      </c>
      <c r="I15" s="691">
        <v>8.1132640449999993</v>
      </c>
      <c r="J15" s="691">
        <v>6.9108349069999999</v>
      </c>
      <c r="K15" s="691">
        <v>5.7769125089999998</v>
      </c>
      <c r="L15" s="691">
        <v>4.7852534779999996</v>
      </c>
      <c r="M15" s="691">
        <v>4.3836213839999996</v>
      </c>
      <c r="N15" s="691">
        <v>3.736014682</v>
      </c>
      <c r="O15" s="691">
        <v>5.0281928029999996</v>
      </c>
      <c r="P15" s="691">
        <v>4.6976253159999999</v>
      </c>
      <c r="Q15" s="691">
        <v>4.6611139589999997</v>
      </c>
      <c r="R15" s="691">
        <v>4.222034657</v>
      </c>
      <c r="S15" s="691">
        <v>5.1636588420000002</v>
      </c>
      <c r="T15" s="691">
        <v>6.6514421820000003</v>
      </c>
      <c r="U15" s="691">
        <v>8.326550052</v>
      </c>
      <c r="V15" s="691">
        <v>9.1018562779999996</v>
      </c>
      <c r="W15" s="691">
        <v>6.8520639599999997</v>
      </c>
      <c r="X15" s="691">
        <v>4.936362516</v>
      </c>
      <c r="Y15" s="691">
        <v>4.2166787579999996</v>
      </c>
      <c r="Z15" s="691">
        <v>5.5767076370000002</v>
      </c>
      <c r="AA15" s="691">
        <v>6.4087687620000002</v>
      </c>
      <c r="AB15" s="691">
        <v>5.8120185639999997</v>
      </c>
      <c r="AC15" s="691">
        <v>5.3379580720000002</v>
      </c>
      <c r="AD15" s="691">
        <v>4.3851485319999997</v>
      </c>
      <c r="AE15" s="691">
        <v>4.8402121019999997</v>
      </c>
      <c r="AF15" s="691">
        <v>6.4386664820000004</v>
      </c>
      <c r="AG15" s="691">
        <v>9.0664179619999992</v>
      </c>
      <c r="AH15" s="691">
        <v>7.5917773830000002</v>
      </c>
      <c r="AI15" s="691">
        <v>5.8806845279999997</v>
      </c>
      <c r="AJ15" s="691">
        <v>5.0755320609999997</v>
      </c>
      <c r="AK15" s="691">
        <v>3.6363325450000001</v>
      </c>
      <c r="AL15" s="691">
        <v>4.4288653980000001</v>
      </c>
      <c r="AM15" s="691">
        <v>4.5675788470000001</v>
      </c>
      <c r="AN15" s="691">
        <v>4.9185537330000004</v>
      </c>
      <c r="AO15" s="691">
        <v>3.1893488909999999</v>
      </c>
      <c r="AP15" s="691">
        <v>3.9349691120000001</v>
      </c>
      <c r="AQ15" s="691">
        <v>3.9975119530000001</v>
      </c>
      <c r="AR15" s="691">
        <v>6.3607174339999997</v>
      </c>
      <c r="AS15" s="691">
        <v>6.8889444600000003</v>
      </c>
      <c r="AT15" s="691">
        <v>7.0636125109999996</v>
      </c>
      <c r="AU15" s="691">
        <v>4.7720638040000001</v>
      </c>
      <c r="AV15" s="691">
        <v>3.9489985070000002</v>
      </c>
      <c r="AW15" s="691">
        <v>3.0739540000000001</v>
      </c>
      <c r="AX15" s="691">
        <v>4.0955779999999997</v>
      </c>
      <c r="AY15" s="692">
        <v>4.2052170000000002</v>
      </c>
      <c r="AZ15" s="692">
        <v>3.4134989999999998</v>
      </c>
      <c r="BA15" s="692">
        <v>3.0707249999999999</v>
      </c>
      <c r="BB15" s="692">
        <v>3.0223300000000002</v>
      </c>
      <c r="BC15" s="692">
        <v>4.0137390000000002</v>
      </c>
      <c r="BD15" s="692">
        <v>6.4449129999999997</v>
      </c>
      <c r="BE15" s="692">
        <v>8.4881759999999993</v>
      </c>
      <c r="BF15" s="692">
        <v>7.4733989999999997</v>
      </c>
      <c r="BG15" s="692">
        <v>4.7519729999999996</v>
      </c>
      <c r="BH15" s="692">
        <v>5.0773489999999999</v>
      </c>
      <c r="BI15" s="692">
        <v>2.3279930000000002</v>
      </c>
      <c r="BJ15" s="692">
        <v>2.241349</v>
      </c>
      <c r="BK15" s="692">
        <v>2.5240900000000002</v>
      </c>
      <c r="BL15" s="692">
        <v>4.8924690000000002</v>
      </c>
      <c r="BM15" s="692">
        <v>2.6761539999999999</v>
      </c>
      <c r="BN15" s="692">
        <v>2.7685499999999998</v>
      </c>
      <c r="BO15" s="692">
        <v>4.227919</v>
      </c>
      <c r="BP15" s="692">
        <v>6.7885590000000002</v>
      </c>
      <c r="BQ15" s="692">
        <v>9.0068219999999997</v>
      </c>
      <c r="BR15" s="692">
        <v>7.867051</v>
      </c>
      <c r="BS15" s="692">
        <v>4.375712</v>
      </c>
      <c r="BT15" s="692">
        <v>3.9176039999999999</v>
      </c>
      <c r="BU15" s="692">
        <v>2.7746369999999998</v>
      </c>
      <c r="BV15" s="692">
        <v>2.9597180000000001</v>
      </c>
    </row>
    <row r="16" spans="1:74" ht="11.15" customHeight="1" x14ac:dyDescent="0.25">
      <c r="A16" s="499" t="s">
        <v>1258</v>
      </c>
      <c r="B16" s="500" t="s">
        <v>82</v>
      </c>
      <c r="C16" s="691">
        <v>10.244258691000001</v>
      </c>
      <c r="D16" s="691">
        <v>8.2745124400000005</v>
      </c>
      <c r="E16" s="691">
        <v>6.9458870570000002</v>
      </c>
      <c r="F16" s="691">
        <v>6.0962195000000001</v>
      </c>
      <c r="G16" s="691">
        <v>7.4554052280000001</v>
      </c>
      <c r="H16" s="691">
        <v>8.9400707849999996</v>
      </c>
      <c r="I16" s="691">
        <v>11.733870407</v>
      </c>
      <c r="J16" s="691">
        <v>11.004996709</v>
      </c>
      <c r="K16" s="691">
        <v>8.5764752519999998</v>
      </c>
      <c r="L16" s="691">
        <v>7.436443089</v>
      </c>
      <c r="M16" s="691">
        <v>7.9955940730000004</v>
      </c>
      <c r="N16" s="691">
        <v>9.6504304649999995</v>
      </c>
      <c r="O16" s="691">
        <v>9.2105268809999998</v>
      </c>
      <c r="P16" s="691">
        <v>8.1972200999999991</v>
      </c>
      <c r="Q16" s="691">
        <v>7.3062333480000001</v>
      </c>
      <c r="R16" s="691">
        <v>4.5441884469999998</v>
      </c>
      <c r="S16" s="691">
        <v>5.4673752340000004</v>
      </c>
      <c r="T16" s="691">
        <v>7.1618014490000004</v>
      </c>
      <c r="U16" s="691">
        <v>8.8848850749999997</v>
      </c>
      <c r="V16" s="691">
        <v>8.5845008109999998</v>
      </c>
      <c r="W16" s="691">
        <v>7.3912624759999996</v>
      </c>
      <c r="X16" s="691">
        <v>5.0974664519999999</v>
      </c>
      <c r="Y16" s="691">
        <v>6.1641563909999997</v>
      </c>
      <c r="Z16" s="691">
        <v>5.9212464960000002</v>
      </c>
      <c r="AA16" s="691">
        <v>5.6392845459999998</v>
      </c>
      <c r="AB16" s="691">
        <v>5.0634090990000002</v>
      </c>
      <c r="AC16" s="691">
        <v>3.9613143389999999</v>
      </c>
      <c r="AD16" s="691">
        <v>3.268090248</v>
      </c>
      <c r="AE16" s="691">
        <v>4.5254233099999999</v>
      </c>
      <c r="AF16" s="691">
        <v>6.2598042500000002</v>
      </c>
      <c r="AG16" s="691">
        <v>8.9424128619999994</v>
      </c>
      <c r="AH16" s="691">
        <v>9.1588824950000003</v>
      </c>
      <c r="AI16" s="691">
        <v>6.1889507349999997</v>
      </c>
      <c r="AJ16" s="691">
        <v>5.1829403689999998</v>
      </c>
      <c r="AK16" s="691">
        <v>5.174158469</v>
      </c>
      <c r="AL16" s="691">
        <v>7.4377356250000002</v>
      </c>
      <c r="AM16" s="691">
        <v>7.9562832539999997</v>
      </c>
      <c r="AN16" s="691">
        <v>8.3963393889999995</v>
      </c>
      <c r="AO16" s="691">
        <v>5.442533257</v>
      </c>
      <c r="AP16" s="691">
        <v>4.484576476</v>
      </c>
      <c r="AQ16" s="691">
        <v>5.898136622</v>
      </c>
      <c r="AR16" s="691">
        <v>9.400821638</v>
      </c>
      <c r="AS16" s="691">
        <v>11.398098034</v>
      </c>
      <c r="AT16" s="691">
        <v>10.981967312</v>
      </c>
      <c r="AU16" s="691">
        <v>8.889865361</v>
      </c>
      <c r="AV16" s="691">
        <v>6.5367117129999999</v>
      </c>
      <c r="AW16" s="691">
        <v>5.7861669999999998</v>
      </c>
      <c r="AX16" s="691">
        <v>6.5158469999999999</v>
      </c>
      <c r="AY16" s="692">
        <v>7.6194240000000004</v>
      </c>
      <c r="AZ16" s="692">
        <v>7.5030729999999997</v>
      </c>
      <c r="BA16" s="692">
        <v>4.5306559999999996</v>
      </c>
      <c r="BB16" s="692">
        <v>3.8435299999999999</v>
      </c>
      <c r="BC16" s="692">
        <v>4.8228900000000001</v>
      </c>
      <c r="BD16" s="692">
        <v>7.9737679999999997</v>
      </c>
      <c r="BE16" s="692">
        <v>10.374829999999999</v>
      </c>
      <c r="BF16" s="692">
        <v>10.48127</v>
      </c>
      <c r="BG16" s="692">
        <v>8.2702069999999992</v>
      </c>
      <c r="BH16" s="692">
        <v>7.0675549999999996</v>
      </c>
      <c r="BI16" s="692">
        <v>6.2274469999999997</v>
      </c>
      <c r="BJ16" s="692">
        <v>8.140727</v>
      </c>
      <c r="BK16" s="692">
        <v>10.809519999999999</v>
      </c>
      <c r="BL16" s="692">
        <v>6.2855369999999997</v>
      </c>
      <c r="BM16" s="692">
        <v>5.0838919999999996</v>
      </c>
      <c r="BN16" s="692">
        <v>4.0682840000000002</v>
      </c>
      <c r="BO16" s="692">
        <v>4.7734829999999997</v>
      </c>
      <c r="BP16" s="692">
        <v>7.7295920000000002</v>
      </c>
      <c r="BQ16" s="692">
        <v>10.01947</v>
      </c>
      <c r="BR16" s="692">
        <v>10.106920000000001</v>
      </c>
      <c r="BS16" s="692">
        <v>7.819655</v>
      </c>
      <c r="BT16" s="692">
        <v>6.7460839999999997</v>
      </c>
      <c r="BU16" s="692">
        <v>5.5692779999999997</v>
      </c>
      <c r="BV16" s="692">
        <v>7.426939</v>
      </c>
    </row>
    <row r="17" spans="1:74" ht="11.15" customHeight="1" x14ac:dyDescent="0.25">
      <c r="A17" s="499" t="s">
        <v>1259</v>
      </c>
      <c r="B17" s="502" t="s">
        <v>85</v>
      </c>
      <c r="C17" s="691">
        <v>1.513188</v>
      </c>
      <c r="D17" s="691">
        <v>1.343213</v>
      </c>
      <c r="E17" s="691">
        <v>1.3459890000000001</v>
      </c>
      <c r="F17" s="691">
        <v>0.56742400000000004</v>
      </c>
      <c r="G17" s="691">
        <v>0.89510699999999999</v>
      </c>
      <c r="H17" s="691">
        <v>1.3240860000000001</v>
      </c>
      <c r="I17" s="691">
        <v>1.4608840000000001</v>
      </c>
      <c r="J17" s="691">
        <v>1.4626920000000001</v>
      </c>
      <c r="K17" s="691">
        <v>1.3556140000000001</v>
      </c>
      <c r="L17" s="691">
        <v>0.90893299999999999</v>
      </c>
      <c r="M17" s="691">
        <v>1.1152260000000001</v>
      </c>
      <c r="N17" s="691">
        <v>1.508073</v>
      </c>
      <c r="O17" s="691">
        <v>1.511528</v>
      </c>
      <c r="P17" s="691">
        <v>1.3598589999999999</v>
      </c>
      <c r="Q17" s="691">
        <v>1.5056719999999999</v>
      </c>
      <c r="R17" s="691">
        <v>1.4533860000000001</v>
      </c>
      <c r="S17" s="691">
        <v>1.495071</v>
      </c>
      <c r="T17" s="691">
        <v>1.4326239999999999</v>
      </c>
      <c r="U17" s="691">
        <v>1.467462</v>
      </c>
      <c r="V17" s="691">
        <v>1.4716</v>
      </c>
      <c r="W17" s="691">
        <v>1.1383030000000001</v>
      </c>
      <c r="X17" s="691">
        <v>0.59143800000000002</v>
      </c>
      <c r="Y17" s="691">
        <v>1.26033</v>
      </c>
      <c r="Z17" s="691">
        <v>1.5120610000000001</v>
      </c>
      <c r="AA17" s="691">
        <v>1.5105420000000001</v>
      </c>
      <c r="AB17" s="691">
        <v>1.3472139999999999</v>
      </c>
      <c r="AC17" s="691">
        <v>1.501199</v>
      </c>
      <c r="AD17" s="691">
        <v>1.4584410000000001</v>
      </c>
      <c r="AE17" s="691">
        <v>1.495144</v>
      </c>
      <c r="AF17" s="691">
        <v>1.4299109999999999</v>
      </c>
      <c r="AG17" s="691">
        <v>1.4595100000000001</v>
      </c>
      <c r="AH17" s="691">
        <v>1.4489190000000001</v>
      </c>
      <c r="AI17" s="691">
        <v>1.2873030000000001</v>
      </c>
      <c r="AJ17" s="691">
        <v>0.98178100000000001</v>
      </c>
      <c r="AK17" s="691">
        <v>1.361526</v>
      </c>
      <c r="AL17" s="691">
        <v>1.4895430000000001</v>
      </c>
      <c r="AM17" s="691">
        <v>1.5047200000000001</v>
      </c>
      <c r="AN17" s="691">
        <v>1.361008</v>
      </c>
      <c r="AO17" s="691">
        <v>1.269957</v>
      </c>
      <c r="AP17" s="691">
        <v>0.572048</v>
      </c>
      <c r="AQ17" s="691">
        <v>1.0095080000000001</v>
      </c>
      <c r="AR17" s="691">
        <v>1.2044429999999999</v>
      </c>
      <c r="AS17" s="691">
        <v>1.4660550000000001</v>
      </c>
      <c r="AT17" s="691">
        <v>1.3494759999999999</v>
      </c>
      <c r="AU17" s="691">
        <v>1.434464</v>
      </c>
      <c r="AV17" s="691">
        <v>1.444636</v>
      </c>
      <c r="AW17" s="691">
        <v>1.41221</v>
      </c>
      <c r="AX17" s="691">
        <v>1.43791</v>
      </c>
      <c r="AY17" s="692">
        <v>1.4762500000000001</v>
      </c>
      <c r="AZ17" s="692">
        <v>1.3333900000000001</v>
      </c>
      <c r="BA17" s="692">
        <v>1.4762500000000001</v>
      </c>
      <c r="BB17" s="692">
        <v>1.4286300000000001</v>
      </c>
      <c r="BC17" s="692">
        <v>1.4762500000000001</v>
      </c>
      <c r="BD17" s="692">
        <v>1.4286300000000001</v>
      </c>
      <c r="BE17" s="692">
        <v>1.4762500000000001</v>
      </c>
      <c r="BF17" s="692">
        <v>1.4762500000000001</v>
      </c>
      <c r="BG17" s="692">
        <v>1.09968</v>
      </c>
      <c r="BH17" s="692">
        <v>7.1859999999999993E-2</v>
      </c>
      <c r="BI17" s="692">
        <v>0.97050999999999998</v>
      </c>
      <c r="BJ17" s="692">
        <v>1.4762500000000001</v>
      </c>
      <c r="BK17" s="692">
        <v>1.4762500000000001</v>
      </c>
      <c r="BL17" s="692">
        <v>1.3333900000000001</v>
      </c>
      <c r="BM17" s="692">
        <v>1.4762500000000001</v>
      </c>
      <c r="BN17" s="692">
        <v>1.4286300000000001</v>
      </c>
      <c r="BO17" s="692">
        <v>1.4762500000000001</v>
      </c>
      <c r="BP17" s="692">
        <v>1.4286300000000001</v>
      </c>
      <c r="BQ17" s="692">
        <v>1.4762500000000001</v>
      </c>
      <c r="BR17" s="692">
        <v>1.4762500000000001</v>
      </c>
      <c r="BS17" s="692">
        <v>1.4286300000000001</v>
      </c>
      <c r="BT17" s="692">
        <v>1.4762500000000001</v>
      </c>
      <c r="BU17" s="692">
        <v>1.4286300000000001</v>
      </c>
      <c r="BV17" s="692">
        <v>1.4762500000000001</v>
      </c>
    </row>
    <row r="18" spans="1:74" ht="11.15" customHeight="1" x14ac:dyDescent="0.25">
      <c r="A18" s="499" t="s">
        <v>1260</v>
      </c>
      <c r="B18" s="502" t="s">
        <v>1209</v>
      </c>
      <c r="C18" s="691">
        <v>1.124550918</v>
      </c>
      <c r="D18" s="691">
        <v>1.0475173069999999</v>
      </c>
      <c r="E18" s="691">
        <v>1.1481134609999999</v>
      </c>
      <c r="F18" s="691">
        <v>1.318632676</v>
      </c>
      <c r="G18" s="691">
        <v>1.2301119469999999</v>
      </c>
      <c r="H18" s="691">
        <v>1.244902086</v>
      </c>
      <c r="I18" s="691">
        <v>1.7256559840000001</v>
      </c>
      <c r="J18" s="691">
        <v>0.95323878699999998</v>
      </c>
      <c r="K18" s="691">
        <v>1.0353101920000001</v>
      </c>
      <c r="L18" s="691">
        <v>1.583475177</v>
      </c>
      <c r="M18" s="691">
        <v>1.5944000030000001</v>
      </c>
      <c r="N18" s="691">
        <v>1.518873462</v>
      </c>
      <c r="O18" s="691">
        <v>2.0846581139999998</v>
      </c>
      <c r="P18" s="691">
        <v>1.8948305139999999</v>
      </c>
      <c r="Q18" s="691">
        <v>1.8421724159999999</v>
      </c>
      <c r="R18" s="691">
        <v>2.218078014</v>
      </c>
      <c r="S18" s="691">
        <v>2.573728317</v>
      </c>
      <c r="T18" s="691">
        <v>1.9411821570000001</v>
      </c>
      <c r="U18" s="691">
        <v>1.842510589</v>
      </c>
      <c r="V18" s="691">
        <v>1.118697107</v>
      </c>
      <c r="W18" s="691">
        <v>1.237283548</v>
      </c>
      <c r="X18" s="691">
        <v>1.2739121600000001</v>
      </c>
      <c r="Y18" s="691">
        <v>1.2394249740000001</v>
      </c>
      <c r="Z18" s="691">
        <v>1.2685640899999999</v>
      </c>
      <c r="AA18" s="691">
        <v>1.6494283780000001</v>
      </c>
      <c r="AB18" s="691">
        <v>1.869203846</v>
      </c>
      <c r="AC18" s="691">
        <v>1.5957181060000001</v>
      </c>
      <c r="AD18" s="691">
        <v>2.0511322999999999</v>
      </c>
      <c r="AE18" s="691">
        <v>1.8074659239999999</v>
      </c>
      <c r="AF18" s="691">
        <v>1.421646467</v>
      </c>
      <c r="AG18" s="691">
        <v>1.3944510160000001</v>
      </c>
      <c r="AH18" s="691">
        <v>1.0993873970000001</v>
      </c>
      <c r="AI18" s="691">
        <v>0.96195385200000005</v>
      </c>
      <c r="AJ18" s="691">
        <v>1.0024672960000001</v>
      </c>
      <c r="AK18" s="691">
        <v>0.97197823299999997</v>
      </c>
      <c r="AL18" s="691">
        <v>1.019490185</v>
      </c>
      <c r="AM18" s="691">
        <v>1.585383242</v>
      </c>
      <c r="AN18" s="691">
        <v>1.3210489830000001</v>
      </c>
      <c r="AO18" s="691">
        <v>1.3166210949999999</v>
      </c>
      <c r="AP18" s="691">
        <v>1.1450095929999999</v>
      </c>
      <c r="AQ18" s="691">
        <v>1.3479886590000001</v>
      </c>
      <c r="AR18" s="691">
        <v>1.4231620780000001</v>
      </c>
      <c r="AS18" s="691">
        <v>1.2876844270000001</v>
      </c>
      <c r="AT18" s="691">
        <v>1.2221302709999999</v>
      </c>
      <c r="AU18" s="691">
        <v>1.046760683</v>
      </c>
      <c r="AV18" s="691">
        <v>1.0749621090000001</v>
      </c>
      <c r="AW18" s="691">
        <v>1.0040039999999999</v>
      </c>
      <c r="AX18" s="691">
        <v>1.0001899999999999</v>
      </c>
      <c r="AY18" s="692">
        <v>1.2271030000000001</v>
      </c>
      <c r="AZ18" s="692">
        <v>1.0807199999999999</v>
      </c>
      <c r="BA18" s="692">
        <v>1.1384970000000001</v>
      </c>
      <c r="BB18" s="692">
        <v>1.3311269999999999</v>
      </c>
      <c r="BC18" s="692">
        <v>1.4378960000000001</v>
      </c>
      <c r="BD18" s="692">
        <v>1.3620559999999999</v>
      </c>
      <c r="BE18" s="692">
        <v>1.396701</v>
      </c>
      <c r="BF18" s="692">
        <v>1.2173320000000001</v>
      </c>
      <c r="BG18" s="692">
        <v>1.1015520000000001</v>
      </c>
      <c r="BH18" s="692">
        <v>1.055531</v>
      </c>
      <c r="BI18" s="692">
        <v>0.99030549999999995</v>
      </c>
      <c r="BJ18" s="692">
        <v>0.98987820000000004</v>
      </c>
      <c r="BK18" s="692">
        <v>1.39479</v>
      </c>
      <c r="BL18" s="692">
        <v>1.2294210000000001</v>
      </c>
      <c r="BM18" s="692">
        <v>1.2971950000000001</v>
      </c>
      <c r="BN18" s="692">
        <v>1.5147269999999999</v>
      </c>
      <c r="BO18" s="692">
        <v>1.647861</v>
      </c>
      <c r="BP18" s="692">
        <v>1.5628850000000001</v>
      </c>
      <c r="BQ18" s="692">
        <v>1.6043229999999999</v>
      </c>
      <c r="BR18" s="692">
        <v>1.398539</v>
      </c>
      <c r="BS18" s="692">
        <v>1.2643489999999999</v>
      </c>
      <c r="BT18" s="692">
        <v>1.2098</v>
      </c>
      <c r="BU18" s="692">
        <v>1.13405</v>
      </c>
      <c r="BV18" s="692">
        <v>1.1324540000000001</v>
      </c>
    </row>
    <row r="19" spans="1:74" ht="11.15" customHeight="1" x14ac:dyDescent="0.25">
      <c r="A19" s="499" t="s">
        <v>1261</v>
      </c>
      <c r="B19" s="502" t="s">
        <v>1312</v>
      </c>
      <c r="C19" s="691">
        <v>6.745442229</v>
      </c>
      <c r="D19" s="691">
        <v>5.81795683</v>
      </c>
      <c r="E19" s="691">
        <v>6.9864754930000004</v>
      </c>
      <c r="F19" s="691">
        <v>6.9298936649999998</v>
      </c>
      <c r="G19" s="691">
        <v>5.8173230120000001</v>
      </c>
      <c r="H19" s="691">
        <v>6.7530980190000003</v>
      </c>
      <c r="I19" s="691">
        <v>3.4762889459999999</v>
      </c>
      <c r="J19" s="691">
        <v>5.0912779050000001</v>
      </c>
      <c r="K19" s="691">
        <v>5.1964522889999998</v>
      </c>
      <c r="L19" s="691">
        <v>5.2069986750000004</v>
      </c>
      <c r="M19" s="691">
        <v>5.6154700829999999</v>
      </c>
      <c r="N19" s="691">
        <v>6.5508466240000001</v>
      </c>
      <c r="O19" s="691">
        <v>6.1735895379999999</v>
      </c>
      <c r="P19" s="691">
        <v>5.4872398540000002</v>
      </c>
      <c r="Q19" s="691">
        <v>6.635895369</v>
      </c>
      <c r="R19" s="691">
        <v>7.1868008879999996</v>
      </c>
      <c r="S19" s="691">
        <v>6.190185091</v>
      </c>
      <c r="T19" s="691">
        <v>5.4105458689999999</v>
      </c>
      <c r="U19" s="691">
        <v>5.7925416099999998</v>
      </c>
      <c r="V19" s="691">
        <v>5.1617661860000004</v>
      </c>
      <c r="W19" s="691">
        <v>7.2108300830000003</v>
      </c>
      <c r="X19" s="691">
        <v>7.8967301440000002</v>
      </c>
      <c r="Y19" s="691">
        <v>6.9542563460000002</v>
      </c>
      <c r="Z19" s="691">
        <v>7.1220997070000003</v>
      </c>
      <c r="AA19" s="691">
        <v>7.0422780439999997</v>
      </c>
      <c r="AB19" s="691">
        <v>7.1056593980000002</v>
      </c>
      <c r="AC19" s="691">
        <v>7.1507340480000003</v>
      </c>
      <c r="AD19" s="691">
        <v>7.4016723759999996</v>
      </c>
      <c r="AE19" s="691">
        <v>6.528330177</v>
      </c>
      <c r="AF19" s="691">
        <v>8.511224833</v>
      </c>
      <c r="AG19" s="691">
        <v>5.5484037629999996</v>
      </c>
      <c r="AH19" s="691">
        <v>5.9137707969999997</v>
      </c>
      <c r="AI19" s="691">
        <v>6.0504057539999998</v>
      </c>
      <c r="AJ19" s="691">
        <v>7.2906889430000001</v>
      </c>
      <c r="AK19" s="691">
        <v>8.3288031650000001</v>
      </c>
      <c r="AL19" s="691">
        <v>7.7993536810000004</v>
      </c>
      <c r="AM19" s="691">
        <v>7.5641969639999997</v>
      </c>
      <c r="AN19" s="691">
        <v>5.6304328889999997</v>
      </c>
      <c r="AO19" s="691">
        <v>9.7396397480000001</v>
      </c>
      <c r="AP19" s="691">
        <v>9.0214833240000001</v>
      </c>
      <c r="AQ19" s="691">
        <v>8.3519611109999996</v>
      </c>
      <c r="AR19" s="691">
        <v>6.4333316820000004</v>
      </c>
      <c r="AS19" s="691">
        <v>5.374784977</v>
      </c>
      <c r="AT19" s="691">
        <v>7.4010596030000002</v>
      </c>
      <c r="AU19" s="691">
        <v>7.7608919729999997</v>
      </c>
      <c r="AV19" s="691">
        <v>8.1708979320000008</v>
      </c>
      <c r="AW19" s="691">
        <v>9.8935519999999997</v>
      </c>
      <c r="AX19" s="691">
        <v>9.1181769999999993</v>
      </c>
      <c r="AY19" s="692">
        <v>8.9343950000000003</v>
      </c>
      <c r="AZ19" s="692">
        <v>9.7467629999999996</v>
      </c>
      <c r="BA19" s="692">
        <v>11.476509999999999</v>
      </c>
      <c r="BB19" s="692">
        <v>10.207330000000001</v>
      </c>
      <c r="BC19" s="692">
        <v>9.3239129999999992</v>
      </c>
      <c r="BD19" s="692">
        <v>7.3249149999999998</v>
      </c>
      <c r="BE19" s="692">
        <v>6.17469</v>
      </c>
      <c r="BF19" s="692">
        <v>8.2111059999999991</v>
      </c>
      <c r="BG19" s="692">
        <v>9.0354989999999997</v>
      </c>
      <c r="BH19" s="692">
        <v>8.8414900000000003</v>
      </c>
      <c r="BI19" s="692">
        <v>11.092610000000001</v>
      </c>
      <c r="BJ19" s="692">
        <v>9.7219320000000007</v>
      </c>
      <c r="BK19" s="692">
        <v>9.1961209999999998</v>
      </c>
      <c r="BL19" s="692">
        <v>10.23648</v>
      </c>
      <c r="BM19" s="692">
        <v>11.99089</v>
      </c>
      <c r="BN19" s="692">
        <v>10.7803</v>
      </c>
      <c r="BO19" s="692">
        <v>9.6837959999999992</v>
      </c>
      <c r="BP19" s="692">
        <v>7.5557600000000003</v>
      </c>
      <c r="BQ19" s="692">
        <v>6.353434</v>
      </c>
      <c r="BR19" s="692">
        <v>8.4755079999999996</v>
      </c>
      <c r="BS19" s="692">
        <v>9.7216620000000002</v>
      </c>
      <c r="BT19" s="692">
        <v>9.3424119999999995</v>
      </c>
      <c r="BU19" s="692">
        <v>11.146739999999999</v>
      </c>
      <c r="BV19" s="692">
        <v>10.199170000000001</v>
      </c>
    </row>
    <row r="20" spans="1:74" ht="11.15" customHeight="1" x14ac:dyDescent="0.25">
      <c r="A20" s="499" t="s">
        <v>1262</v>
      </c>
      <c r="B20" s="500" t="s">
        <v>1313</v>
      </c>
      <c r="C20" s="691">
        <v>0.110729496</v>
      </c>
      <c r="D20" s="691">
        <v>0.10217140299999999</v>
      </c>
      <c r="E20" s="691">
        <v>0.120102737</v>
      </c>
      <c r="F20" s="691">
        <v>9.8377395000000006E-2</v>
      </c>
      <c r="G20" s="691">
        <v>8.8584985000000005E-2</v>
      </c>
      <c r="H20" s="691">
        <v>7.7621273000000005E-2</v>
      </c>
      <c r="I20" s="691">
        <v>8.8343711000000005E-2</v>
      </c>
      <c r="J20" s="691">
        <v>8.6060532999999995E-2</v>
      </c>
      <c r="K20" s="691">
        <v>8.5921150000000002E-2</v>
      </c>
      <c r="L20" s="691">
        <v>0.122031294</v>
      </c>
      <c r="M20" s="691">
        <v>9.8927823999999998E-2</v>
      </c>
      <c r="N20" s="691">
        <v>0.107092334</v>
      </c>
      <c r="O20" s="691">
        <v>0.14507715600000001</v>
      </c>
      <c r="P20" s="691">
        <v>0.117119444</v>
      </c>
      <c r="Q20" s="691">
        <v>0.122020931</v>
      </c>
      <c r="R20" s="691">
        <v>0.157682082</v>
      </c>
      <c r="S20" s="691">
        <v>0.13974636600000001</v>
      </c>
      <c r="T20" s="691">
        <v>0.15107095800000001</v>
      </c>
      <c r="U20" s="691">
        <v>7.7954124E-2</v>
      </c>
      <c r="V20" s="691">
        <v>8.2625122999999995E-2</v>
      </c>
      <c r="W20" s="691">
        <v>7.6321862000000004E-2</v>
      </c>
      <c r="X20" s="691">
        <v>4.4507710999999998E-2</v>
      </c>
      <c r="Y20" s="691">
        <v>8.4889093999999998E-2</v>
      </c>
      <c r="Z20" s="691">
        <v>9.5195134000000001E-2</v>
      </c>
      <c r="AA20" s="691">
        <v>9.0642349999999997E-2</v>
      </c>
      <c r="AB20" s="691">
        <v>9.3627851999999998E-2</v>
      </c>
      <c r="AC20" s="691">
        <v>8.1965687999999995E-2</v>
      </c>
      <c r="AD20" s="691">
        <v>7.0971727999999998E-2</v>
      </c>
      <c r="AE20" s="691">
        <v>6.6177228000000005E-2</v>
      </c>
      <c r="AF20" s="691">
        <v>5.8549181999999998E-2</v>
      </c>
      <c r="AG20" s="691">
        <v>5.8752693000000002E-2</v>
      </c>
      <c r="AH20" s="691">
        <v>7.3281509999999994E-2</v>
      </c>
      <c r="AI20" s="691">
        <v>6.0930739999999997E-2</v>
      </c>
      <c r="AJ20" s="691">
        <v>8.1740397000000006E-2</v>
      </c>
      <c r="AK20" s="691">
        <v>9.7977859E-2</v>
      </c>
      <c r="AL20" s="691">
        <v>8.2039973000000002E-2</v>
      </c>
      <c r="AM20" s="691">
        <v>5.1905373999999997E-2</v>
      </c>
      <c r="AN20" s="691">
        <v>0.16542185500000001</v>
      </c>
      <c r="AO20" s="691">
        <v>5.1059188999999998E-2</v>
      </c>
      <c r="AP20" s="691">
        <v>4.1433488999999997E-2</v>
      </c>
      <c r="AQ20" s="691">
        <v>4.0366495000000002E-2</v>
      </c>
      <c r="AR20" s="691">
        <v>4.1977168000000002E-2</v>
      </c>
      <c r="AS20" s="691">
        <v>3.2993319E-2</v>
      </c>
      <c r="AT20" s="691">
        <v>3.6039506999999998E-2</v>
      </c>
      <c r="AU20" s="691">
        <v>4.2053528999999999E-2</v>
      </c>
      <c r="AV20" s="691">
        <v>5.8052694000000002E-2</v>
      </c>
      <c r="AW20" s="691">
        <v>9.2358499999999996E-2</v>
      </c>
      <c r="AX20" s="691">
        <v>8.5527599999999995E-2</v>
      </c>
      <c r="AY20" s="692">
        <v>5.2091800000000001E-2</v>
      </c>
      <c r="AZ20" s="692">
        <v>9.6544199999999997E-2</v>
      </c>
      <c r="BA20" s="692">
        <v>5.5192699999999997E-2</v>
      </c>
      <c r="BB20" s="692">
        <v>4.7189500000000002E-2</v>
      </c>
      <c r="BC20" s="692">
        <v>3.8995500000000002E-2</v>
      </c>
      <c r="BD20" s="692">
        <v>4.0297100000000002E-2</v>
      </c>
      <c r="BE20" s="692">
        <v>4.1044700000000003E-2</v>
      </c>
      <c r="BF20" s="692">
        <v>4.0999099999999997E-2</v>
      </c>
      <c r="BG20" s="692">
        <v>3.9888E-2</v>
      </c>
      <c r="BH20" s="692">
        <v>5.6124399999999998E-2</v>
      </c>
      <c r="BI20" s="692">
        <v>9.2960100000000004E-2</v>
      </c>
      <c r="BJ20" s="692">
        <v>8.8444999999999996E-2</v>
      </c>
      <c r="BK20" s="692">
        <v>5.3558000000000001E-2</v>
      </c>
      <c r="BL20" s="692">
        <v>0.1078996</v>
      </c>
      <c r="BM20" s="692">
        <v>5.8159700000000002E-2</v>
      </c>
      <c r="BN20" s="692">
        <v>4.6016899999999999E-2</v>
      </c>
      <c r="BO20" s="692">
        <v>3.7543199999999999E-2</v>
      </c>
      <c r="BP20" s="692">
        <v>4.2123899999999999E-2</v>
      </c>
      <c r="BQ20" s="692">
        <v>4.5021199999999997E-2</v>
      </c>
      <c r="BR20" s="692">
        <v>4.3351099999999997E-2</v>
      </c>
      <c r="BS20" s="692">
        <v>3.6292699999999997E-2</v>
      </c>
      <c r="BT20" s="692">
        <v>5.8741099999999997E-2</v>
      </c>
      <c r="BU20" s="692">
        <v>9.7026000000000001E-2</v>
      </c>
      <c r="BV20" s="692">
        <v>8.8615799999999995E-2</v>
      </c>
    </row>
    <row r="21" spans="1:74" ht="11.15" customHeight="1" x14ac:dyDescent="0.25">
      <c r="A21" s="499" t="s">
        <v>1263</v>
      </c>
      <c r="B21" s="500" t="s">
        <v>1213</v>
      </c>
      <c r="C21" s="691">
        <v>23.814427115000001</v>
      </c>
      <c r="D21" s="691">
        <v>20.759657275999999</v>
      </c>
      <c r="E21" s="691">
        <v>20.494767039999999</v>
      </c>
      <c r="F21" s="691">
        <v>19.306811472</v>
      </c>
      <c r="G21" s="691">
        <v>22.068539129000001</v>
      </c>
      <c r="H21" s="691">
        <v>25.171710301000001</v>
      </c>
      <c r="I21" s="691">
        <v>26.598307092999999</v>
      </c>
      <c r="J21" s="691">
        <v>25.509100840999999</v>
      </c>
      <c r="K21" s="691">
        <v>22.026685392000001</v>
      </c>
      <c r="L21" s="691">
        <v>20.043134713000001</v>
      </c>
      <c r="M21" s="691">
        <v>20.803239367</v>
      </c>
      <c r="N21" s="691">
        <v>23.071330567</v>
      </c>
      <c r="O21" s="691">
        <v>24.153572491999999</v>
      </c>
      <c r="P21" s="691">
        <v>21.753894228</v>
      </c>
      <c r="Q21" s="691">
        <v>22.073108023</v>
      </c>
      <c r="R21" s="691">
        <v>19.782170088000001</v>
      </c>
      <c r="S21" s="691">
        <v>21.029764849999999</v>
      </c>
      <c r="T21" s="691">
        <v>22.748666615000001</v>
      </c>
      <c r="U21" s="691">
        <v>26.391903450000001</v>
      </c>
      <c r="V21" s="691">
        <v>25.521045505</v>
      </c>
      <c r="W21" s="691">
        <v>23.906064928999999</v>
      </c>
      <c r="X21" s="691">
        <v>19.840416983000001</v>
      </c>
      <c r="Y21" s="691">
        <v>19.919735563</v>
      </c>
      <c r="Z21" s="691">
        <v>21.495874063999999</v>
      </c>
      <c r="AA21" s="691">
        <v>22.34094408</v>
      </c>
      <c r="AB21" s="691">
        <v>21.291132759</v>
      </c>
      <c r="AC21" s="691">
        <v>19.628889253000001</v>
      </c>
      <c r="AD21" s="691">
        <v>18.635456183999999</v>
      </c>
      <c r="AE21" s="691">
        <v>19.262752741</v>
      </c>
      <c r="AF21" s="691">
        <v>24.119802214</v>
      </c>
      <c r="AG21" s="691">
        <v>26.469948295999998</v>
      </c>
      <c r="AH21" s="691">
        <v>25.286018582000001</v>
      </c>
      <c r="AI21" s="691">
        <v>20.430228609</v>
      </c>
      <c r="AJ21" s="691">
        <v>19.615150066000002</v>
      </c>
      <c r="AK21" s="691">
        <v>19.570776271</v>
      </c>
      <c r="AL21" s="691">
        <v>22.257027862000001</v>
      </c>
      <c r="AM21" s="691">
        <v>23.230067681000001</v>
      </c>
      <c r="AN21" s="691">
        <v>21.792804848999999</v>
      </c>
      <c r="AO21" s="691">
        <v>21.009159180000001</v>
      </c>
      <c r="AP21" s="691">
        <v>19.199519993999999</v>
      </c>
      <c r="AQ21" s="691">
        <v>20.64547284</v>
      </c>
      <c r="AR21" s="691">
        <v>24.864453000000001</v>
      </c>
      <c r="AS21" s="691">
        <v>26.448560217000001</v>
      </c>
      <c r="AT21" s="691">
        <v>28.054285203999999</v>
      </c>
      <c r="AU21" s="691">
        <v>23.946099350000001</v>
      </c>
      <c r="AV21" s="691">
        <v>21.234258955000001</v>
      </c>
      <c r="AW21" s="691">
        <v>21.262250000000002</v>
      </c>
      <c r="AX21" s="691">
        <v>22.253229999999999</v>
      </c>
      <c r="AY21" s="692">
        <v>23.514479999999999</v>
      </c>
      <c r="AZ21" s="692">
        <v>23.17399</v>
      </c>
      <c r="BA21" s="692">
        <v>21.74783</v>
      </c>
      <c r="BB21" s="692">
        <v>19.880130000000001</v>
      </c>
      <c r="BC21" s="692">
        <v>21.113679999999999</v>
      </c>
      <c r="BD21" s="692">
        <v>24.574580000000001</v>
      </c>
      <c r="BE21" s="692">
        <v>27.951699999999999</v>
      </c>
      <c r="BF21" s="692">
        <v>28.90035</v>
      </c>
      <c r="BG21" s="692">
        <v>24.2988</v>
      </c>
      <c r="BH21" s="692">
        <v>22.169910000000002</v>
      </c>
      <c r="BI21" s="692">
        <v>21.701830000000001</v>
      </c>
      <c r="BJ21" s="692">
        <v>22.658580000000001</v>
      </c>
      <c r="BK21" s="692">
        <v>25.454329999999999</v>
      </c>
      <c r="BL21" s="692">
        <v>24.0852</v>
      </c>
      <c r="BM21" s="692">
        <v>22.582550000000001</v>
      </c>
      <c r="BN21" s="692">
        <v>20.60651</v>
      </c>
      <c r="BO21" s="692">
        <v>21.84685</v>
      </c>
      <c r="BP21" s="692">
        <v>25.10755</v>
      </c>
      <c r="BQ21" s="692">
        <v>28.505320000000001</v>
      </c>
      <c r="BR21" s="692">
        <v>29.367619999999999</v>
      </c>
      <c r="BS21" s="692">
        <v>24.6463</v>
      </c>
      <c r="BT21" s="692">
        <v>22.750889999999998</v>
      </c>
      <c r="BU21" s="692">
        <v>22.150359999999999</v>
      </c>
      <c r="BV21" s="692">
        <v>23.28314</v>
      </c>
    </row>
    <row r="22" spans="1:74" ht="11.15" customHeight="1" x14ac:dyDescent="0.25">
      <c r="A22" s="499" t="s">
        <v>1264</v>
      </c>
      <c r="B22" s="500" t="s">
        <v>1314</v>
      </c>
      <c r="C22" s="691">
        <v>23.745493878000001</v>
      </c>
      <c r="D22" s="691">
        <v>20.569772669999999</v>
      </c>
      <c r="E22" s="691">
        <v>20.038005636000001</v>
      </c>
      <c r="F22" s="691">
        <v>19.368294952999999</v>
      </c>
      <c r="G22" s="691">
        <v>22.315391599000002</v>
      </c>
      <c r="H22" s="691">
        <v>25.00808889</v>
      </c>
      <c r="I22" s="691">
        <v>27.132358060000001</v>
      </c>
      <c r="J22" s="691">
        <v>26.004106658000001</v>
      </c>
      <c r="K22" s="691">
        <v>21.435349272</v>
      </c>
      <c r="L22" s="691">
        <v>19.807549772000002</v>
      </c>
      <c r="M22" s="691">
        <v>20.686768041000001</v>
      </c>
      <c r="N22" s="691">
        <v>22.183831343000001</v>
      </c>
      <c r="O22" s="691">
        <v>23.460153885</v>
      </c>
      <c r="P22" s="691">
        <v>21.252882364000001</v>
      </c>
      <c r="Q22" s="691">
        <v>21.237754071000001</v>
      </c>
      <c r="R22" s="691">
        <v>19.222733433999998</v>
      </c>
      <c r="S22" s="691">
        <v>21.368784427000001</v>
      </c>
      <c r="T22" s="691">
        <v>23.410208566000001</v>
      </c>
      <c r="U22" s="691">
        <v>26.563651199999999</v>
      </c>
      <c r="V22" s="691">
        <v>26.211562438000001</v>
      </c>
      <c r="W22" s="691">
        <v>23.477646964000002</v>
      </c>
      <c r="X22" s="691">
        <v>19.892083165999999</v>
      </c>
      <c r="Y22" s="691">
        <v>20.452488554999999</v>
      </c>
      <c r="Z22" s="691">
        <v>21.916089916000001</v>
      </c>
      <c r="AA22" s="691">
        <v>22.612715190999999</v>
      </c>
      <c r="AB22" s="691">
        <v>21.064029121000001</v>
      </c>
      <c r="AC22" s="691">
        <v>19.569131093999999</v>
      </c>
      <c r="AD22" s="691">
        <v>18.283694766</v>
      </c>
      <c r="AE22" s="691">
        <v>20.010562546999999</v>
      </c>
      <c r="AF22" s="691">
        <v>25.389910265000001</v>
      </c>
      <c r="AG22" s="691">
        <v>27.206687427999999</v>
      </c>
      <c r="AH22" s="691">
        <v>25.918028013000001</v>
      </c>
      <c r="AI22" s="691">
        <v>20.465701345999999</v>
      </c>
      <c r="AJ22" s="691">
        <v>19.840744813000001</v>
      </c>
      <c r="AK22" s="691">
        <v>18.927133201</v>
      </c>
      <c r="AL22" s="691">
        <v>21.966742880000002</v>
      </c>
      <c r="AM22" s="691">
        <v>22.858057664</v>
      </c>
      <c r="AN22" s="691">
        <v>22.423027895000001</v>
      </c>
      <c r="AO22" s="691">
        <v>19.876436421000001</v>
      </c>
      <c r="AP22" s="691">
        <v>19.424627459</v>
      </c>
      <c r="AQ22" s="691">
        <v>21.309561681000002</v>
      </c>
      <c r="AR22" s="691">
        <v>25.914921097000001</v>
      </c>
      <c r="AS22" s="691">
        <v>26.736994948</v>
      </c>
      <c r="AT22" s="691">
        <v>27.349632198999998</v>
      </c>
      <c r="AU22" s="691">
        <v>23.139760046999999</v>
      </c>
      <c r="AV22" s="691">
        <v>19.519449999999999</v>
      </c>
      <c r="AW22" s="691">
        <v>19.886299999999999</v>
      </c>
      <c r="AX22" s="691">
        <v>22.241499999999998</v>
      </c>
      <c r="AY22" s="692">
        <v>22.612459999999999</v>
      </c>
      <c r="AZ22" s="692">
        <v>21.045860000000001</v>
      </c>
      <c r="BA22" s="692">
        <v>20.133749999999999</v>
      </c>
      <c r="BB22" s="692">
        <v>19.202570000000001</v>
      </c>
      <c r="BC22" s="692">
        <v>20.90747</v>
      </c>
      <c r="BD22" s="692">
        <v>24.986840000000001</v>
      </c>
      <c r="BE22" s="692">
        <v>28.174880000000002</v>
      </c>
      <c r="BF22" s="692">
        <v>28.209869999999999</v>
      </c>
      <c r="BG22" s="692">
        <v>23.03755</v>
      </c>
      <c r="BH22" s="692">
        <v>20.993639999999999</v>
      </c>
      <c r="BI22" s="692">
        <v>20.776399999999999</v>
      </c>
      <c r="BJ22" s="692">
        <v>22.72467</v>
      </c>
      <c r="BK22" s="692">
        <v>23.936019999999999</v>
      </c>
      <c r="BL22" s="692">
        <v>21.835360000000001</v>
      </c>
      <c r="BM22" s="692">
        <v>21.056560000000001</v>
      </c>
      <c r="BN22" s="692">
        <v>19.954660000000001</v>
      </c>
      <c r="BO22" s="692">
        <v>21.55341</v>
      </c>
      <c r="BP22" s="692">
        <v>25.57544</v>
      </c>
      <c r="BQ22" s="692">
        <v>28.67351</v>
      </c>
      <c r="BR22" s="692">
        <v>28.6065</v>
      </c>
      <c r="BS22" s="692">
        <v>23.335850000000001</v>
      </c>
      <c r="BT22" s="692">
        <v>21.291779999999999</v>
      </c>
      <c r="BU22" s="692">
        <v>21.1553</v>
      </c>
      <c r="BV22" s="692">
        <v>23.272010000000002</v>
      </c>
    </row>
    <row r="23" spans="1:74" ht="11.15" customHeight="1" x14ac:dyDescent="0.25">
      <c r="A23" s="517"/>
      <c r="B23" s="131" t="s">
        <v>1317</v>
      </c>
      <c r="C23" s="243"/>
      <c r="D23" s="243"/>
      <c r="E23" s="243"/>
      <c r="F23" s="243"/>
      <c r="G23" s="243"/>
      <c r="H23" s="243"/>
      <c r="I23" s="243"/>
      <c r="J23" s="243"/>
      <c r="K23" s="243"/>
      <c r="L23" s="243"/>
      <c r="M23" s="243"/>
      <c r="N23" s="243"/>
      <c r="O23" s="243"/>
      <c r="P23" s="243"/>
      <c r="Q23" s="243"/>
      <c r="R23" s="243"/>
      <c r="S23" s="243"/>
      <c r="T23" s="243"/>
      <c r="U23" s="243"/>
      <c r="V23" s="243"/>
      <c r="W23" s="243"/>
      <c r="X23" s="243"/>
      <c r="Y23" s="243"/>
      <c r="Z23" s="243"/>
      <c r="AA23" s="243"/>
      <c r="AB23" s="243"/>
      <c r="AC23" s="243"/>
      <c r="AD23" s="243"/>
      <c r="AE23" s="243"/>
      <c r="AF23" s="243"/>
      <c r="AG23" s="243"/>
      <c r="AH23" s="243"/>
      <c r="AI23" s="243"/>
      <c r="AJ23" s="243"/>
      <c r="AK23" s="243"/>
      <c r="AL23" s="243"/>
      <c r="AM23" s="243"/>
      <c r="AN23" s="243"/>
      <c r="AO23" s="243"/>
      <c r="AP23" s="243"/>
      <c r="AQ23" s="243"/>
      <c r="AR23" s="243"/>
      <c r="AS23" s="243"/>
      <c r="AT23" s="243"/>
      <c r="AU23" s="243"/>
      <c r="AV23" s="243"/>
      <c r="AW23" s="243"/>
      <c r="AX23" s="243"/>
      <c r="AY23" s="333"/>
      <c r="AZ23" s="333"/>
      <c r="BA23" s="333"/>
      <c r="BB23" s="333"/>
      <c r="BC23" s="333"/>
      <c r="BD23" s="333"/>
      <c r="BE23" s="333"/>
      <c r="BF23" s="333"/>
      <c r="BG23" s="333"/>
      <c r="BH23" s="333"/>
      <c r="BI23" s="333"/>
      <c r="BJ23" s="333"/>
      <c r="BK23" s="333"/>
      <c r="BL23" s="333"/>
      <c r="BM23" s="333"/>
      <c r="BN23" s="333"/>
      <c r="BO23" s="333"/>
      <c r="BP23" s="333"/>
      <c r="BQ23" s="333"/>
      <c r="BR23" s="333"/>
      <c r="BS23" s="333"/>
      <c r="BT23" s="333"/>
      <c r="BU23" s="333"/>
      <c r="BV23" s="333"/>
    </row>
    <row r="24" spans="1:74" ht="11.15" customHeight="1" x14ac:dyDescent="0.25">
      <c r="A24" s="499" t="s">
        <v>1265</v>
      </c>
      <c r="B24" s="500" t="s">
        <v>83</v>
      </c>
      <c r="C24" s="691">
        <v>12.129506449000001</v>
      </c>
      <c r="D24" s="691">
        <v>10.827260427000001</v>
      </c>
      <c r="E24" s="691">
        <v>10.824433433999999</v>
      </c>
      <c r="F24" s="691">
        <v>10.138260428000001</v>
      </c>
      <c r="G24" s="691">
        <v>14.841272871999999</v>
      </c>
      <c r="H24" s="691">
        <v>16.525182287</v>
      </c>
      <c r="I24" s="691">
        <v>21.372707546000001</v>
      </c>
      <c r="J24" s="691">
        <v>19.728400293</v>
      </c>
      <c r="K24" s="691">
        <v>15.909548552</v>
      </c>
      <c r="L24" s="691">
        <v>12.331094848999999</v>
      </c>
      <c r="M24" s="691">
        <v>10.219806204999999</v>
      </c>
      <c r="N24" s="691">
        <v>11.927301854</v>
      </c>
      <c r="O24" s="691">
        <v>13.217144187000001</v>
      </c>
      <c r="P24" s="691">
        <v>10.247560302</v>
      </c>
      <c r="Q24" s="691">
        <v>11.487813322999999</v>
      </c>
      <c r="R24" s="691">
        <v>10.81202667</v>
      </c>
      <c r="S24" s="691">
        <v>14.829761499</v>
      </c>
      <c r="T24" s="691">
        <v>17.724638408000001</v>
      </c>
      <c r="U24" s="691">
        <v>20.639015374</v>
      </c>
      <c r="V24" s="691">
        <v>23.322893069999999</v>
      </c>
      <c r="W24" s="691">
        <v>19.789741634999999</v>
      </c>
      <c r="X24" s="691">
        <v>14.100623533</v>
      </c>
      <c r="Y24" s="691">
        <v>12.128745172</v>
      </c>
      <c r="Z24" s="691">
        <v>13.441653422</v>
      </c>
      <c r="AA24" s="691">
        <v>12.775475621</v>
      </c>
      <c r="AB24" s="691">
        <v>12.468100158</v>
      </c>
      <c r="AC24" s="691">
        <v>12.279991759</v>
      </c>
      <c r="AD24" s="691">
        <v>10.997337542</v>
      </c>
      <c r="AE24" s="691">
        <v>14.05938931</v>
      </c>
      <c r="AF24" s="691">
        <v>16.651489585</v>
      </c>
      <c r="AG24" s="691">
        <v>21.439225696000001</v>
      </c>
      <c r="AH24" s="691">
        <v>21.505703284999999</v>
      </c>
      <c r="AI24" s="691">
        <v>16.608207784000001</v>
      </c>
      <c r="AJ24" s="691">
        <v>14.277624546</v>
      </c>
      <c r="AK24" s="691">
        <v>10.026508571000001</v>
      </c>
      <c r="AL24" s="691">
        <v>10.998097003</v>
      </c>
      <c r="AM24" s="691">
        <v>11.813937554000001</v>
      </c>
      <c r="AN24" s="691">
        <v>12.823126839</v>
      </c>
      <c r="AO24" s="691">
        <v>8.5458755839999991</v>
      </c>
      <c r="AP24" s="691">
        <v>9.9443172979999996</v>
      </c>
      <c r="AQ24" s="691">
        <v>12.059496025</v>
      </c>
      <c r="AR24" s="691">
        <v>17.645332081999999</v>
      </c>
      <c r="AS24" s="691">
        <v>19.876812903000001</v>
      </c>
      <c r="AT24" s="691">
        <v>20.359780839999999</v>
      </c>
      <c r="AU24" s="691">
        <v>16.989959644999999</v>
      </c>
      <c r="AV24" s="691">
        <v>13.665084674999999</v>
      </c>
      <c r="AW24" s="691">
        <v>10.789289999999999</v>
      </c>
      <c r="AX24" s="691">
        <v>10.529529999999999</v>
      </c>
      <c r="AY24" s="692">
        <v>11.748290000000001</v>
      </c>
      <c r="AZ24" s="692">
        <v>8.4191990000000008</v>
      </c>
      <c r="BA24" s="692">
        <v>6.9003240000000003</v>
      </c>
      <c r="BB24" s="692">
        <v>7.8526720000000001</v>
      </c>
      <c r="BC24" s="692">
        <v>9.4702509999999993</v>
      </c>
      <c r="BD24" s="692">
        <v>13.407249999999999</v>
      </c>
      <c r="BE24" s="692">
        <v>17.595300000000002</v>
      </c>
      <c r="BF24" s="692">
        <v>16.749459999999999</v>
      </c>
      <c r="BG24" s="692">
        <v>12.179819999999999</v>
      </c>
      <c r="BH24" s="692">
        <v>7.8640220000000003</v>
      </c>
      <c r="BI24" s="692">
        <v>6.5797720000000002</v>
      </c>
      <c r="BJ24" s="692">
        <v>8.7580290000000005</v>
      </c>
      <c r="BK24" s="692">
        <v>9.0841189999999994</v>
      </c>
      <c r="BL24" s="692">
        <v>5.0504150000000001</v>
      </c>
      <c r="BM24" s="692">
        <v>4.3655249999999999</v>
      </c>
      <c r="BN24" s="692">
        <v>5.7937440000000002</v>
      </c>
      <c r="BO24" s="692">
        <v>6.9106860000000001</v>
      </c>
      <c r="BP24" s="692">
        <v>11.114599999999999</v>
      </c>
      <c r="BQ24" s="692">
        <v>15.392580000000001</v>
      </c>
      <c r="BR24" s="692">
        <v>14.81061</v>
      </c>
      <c r="BS24" s="692">
        <v>10.14908</v>
      </c>
      <c r="BT24" s="692">
        <v>7.3155289999999997</v>
      </c>
      <c r="BU24" s="692">
        <v>6.3683439999999996</v>
      </c>
      <c r="BV24" s="692">
        <v>8.1937169999999995</v>
      </c>
    </row>
    <row r="25" spans="1:74" ht="11.15" customHeight="1" x14ac:dyDescent="0.25">
      <c r="A25" s="499" t="s">
        <v>1266</v>
      </c>
      <c r="B25" s="500" t="s">
        <v>82</v>
      </c>
      <c r="C25" s="691">
        <v>8.3336572370000006</v>
      </c>
      <c r="D25" s="691">
        <v>5.417560613</v>
      </c>
      <c r="E25" s="691">
        <v>4.6060952220000004</v>
      </c>
      <c r="F25" s="691">
        <v>5.8405297709999999</v>
      </c>
      <c r="G25" s="691">
        <v>7.3144201740000003</v>
      </c>
      <c r="H25" s="691">
        <v>8.2110279629999994</v>
      </c>
      <c r="I25" s="691">
        <v>8.7253489599999998</v>
      </c>
      <c r="J25" s="691">
        <v>8.880167664</v>
      </c>
      <c r="K25" s="691">
        <v>8.1698972550000004</v>
      </c>
      <c r="L25" s="691">
        <v>7.5863785200000002</v>
      </c>
      <c r="M25" s="691">
        <v>7.3564077320000001</v>
      </c>
      <c r="N25" s="691">
        <v>6.9514068790000003</v>
      </c>
      <c r="O25" s="691">
        <v>6.2022458049999996</v>
      </c>
      <c r="P25" s="691">
        <v>5.733474556</v>
      </c>
      <c r="Q25" s="691">
        <v>5.6305125450000002</v>
      </c>
      <c r="R25" s="691">
        <v>4.8782187209999996</v>
      </c>
      <c r="S25" s="691">
        <v>6.2087459269999998</v>
      </c>
      <c r="T25" s="691">
        <v>6.6644000590000001</v>
      </c>
      <c r="U25" s="691">
        <v>7.2204106880000003</v>
      </c>
      <c r="V25" s="691">
        <v>6.8850594960000002</v>
      </c>
      <c r="W25" s="691">
        <v>6.8122827880000001</v>
      </c>
      <c r="X25" s="691">
        <v>5.9943344139999999</v>
      </c>
      <c r="Y25" s="691">
        <v>5.4558301079999998</v>
      </c>
      <c r="Z25" s="691">
        <v>5.1476972280000002</v>
      </c>
      <c r="AA25" s="691">
        <v>4.3645746900000004</v>
      </c>
      <c r="AB25" s="691">
        <v>3.9478249179999998</v>
      </c>
      <c r="AC25" s="691">
        <v>4.2851941</v>
      </c>
      <c r="AD25" s="691">
        <v>4.8632699180000003</v>
      </c>
      <c r="AE25" s="691">
        <v>4.8981492160000002</v>
      </c>
      <c r="AF25" s="691">
        <v>5.501823001</v>
      </c>
      <c r="AG25" s="691">
        <v>6.3485665530000004</v>
      </c>
      <c r="AH25" s="691">
        <v>6.9954055999999998</v>
      </c>
      <c r="AI25" s="691">
        <v>6.3526384980000001</v>
      </c>
      <c r="AJ25" s="691">
        <v>5.7611398879999998</v>
      </c>
      <c r="AK25" s="691">
        <v>5.2545342320000001</v>
      </c>
      <c r="AL25" s="691">
        <v>6.2068203720000001</v>
      </c>
      <c r="AM25" s="691">
        <v>6.7942421519999998</v>
      </c>
      <c r="AN25" s="691">
        <v>5.4862898910000002</v>
      </c>
      <c r="AO25" s="691">
        <v>4.0082243359999996</v>
      </c>
      <c r="AP25" s="691">
        <v>4.8305158920000002</v>
      </c>
      <c r="AQ25" s="691">
        <v>5.8882137490000002</v>
      </c>
      <c r="AR25" s="691">
        <v>7.7814559269999997</v>
      </c>
      <c r="AS25" s="691">
        <v>8.1616434770000001</v>
      </c>
      <c r="AT25" s="691">
        <v>7.6778890359999998</v>
      </c>
      <c r="AU25" s="691">
        <v>6.8582218109999999</v>
      </c>
      <c r="AV25" s="691">
        <v>6.1159716</v>
      </c>
      <c r="AW25" s="691">
        <v>5.0042010000000001</v>
      </c>
      <c r="AX25" s="691">
        <v>4.8269500000000001</v>
      </c>
      <c r="AY25" s="692">
        <v>4.6342749999999997</v>
      </c>
      <c r="AZ25" s="692">
        <v>3.5726339999999999</v>
      </c>
      <c r="BA25" s="692">
        <v>2.582973</v>
      </c>
      <c r="BB25" s="692">
        <v>4.005045</v>
      </c>
      <c r="BC25" s="692">
        <v>6.0184230000000003</v>
      </c>
      <c r="BD25" s="692">
        <v>7.3695630000000003</v>
      </c>
      <c r="BE25" s="692">
        <v>8.0464739999999999</v>
      </c>
      <c r="BF25" s="692">
        <v>8.0418690000000002</v>
      </c>
      <c r="BG25" s="692">
        <v>7.4863759999999999</v>
      </c>
      <c r="BH25" s="692">
        <v>6.6341609999999998</v>
      </c>
      <c r="BI25" s="692">
        <v>5.5364250000000004</v>
      </c>
      <c r="BJ25" s="692">
        <v>6.5726779999999998</v>
      </c>
      <c r="BK25" s="692">
        <v>6.0335700000000001</v>
      </c>
      <c r="BL25" s="692">
        <v>5.2035109999999998</v>
      </c>
      <c r="BM25" s="692">
        <v>3.7203330000000001</v>
      </c>
      <c r="BN25" s="692">
        <v>5.4377979999999999</v>
      </c>
      <c r="BO25" s="692">
        <v>6.5800359999999998</v>
      </c>
      <c r="BP25" s="692">
        <v>7.3168509999999998</v>
      </c>
      <c r="BQ25" s="692">
        <v>8.1155340000000002</v>
      </c>
      <c r="BR25" s="692">
        <v>8.1238530000000004</v>
      </c>
      <c r="BS25" s="692">
        <v>7.3862319999999997</v>
      </c>
      <c r="BT25" s="692">
        <v>6.3174640000000002</v>
      </c>
      <c r="BU25" s="692">
        <v>5.0141280000000004</v>
      </c>
      <c r="BV25" s="692">
        <v>6.4698440000000002</v>
      </c>
    </row>
    <row r="26" spans="1:74" ht="11.15" customHeight="1" x14ac:dyDescent="0.25">
      <c r="A26" s="499" t="s">
        <v>1267</v>
      </c>
      <c r="B26" s="502" t="s">
        <v>85</v>
      </c>
      <c r="C26" s="691">
        <v>3.8085140000000002</v>
      </c>
      <c r="D26" s="691">
        <v>3.432375</v>
      </c>
      <c r="E26" s="691">
        <v>3.5376690000000002</v>
      </c>
      <c r="F26" s="691">
        <v>2.7913800000000002</v>
      </c>
      <c r="G26" s="691">
        <v>3.7569159999999999</v>
      </c>
      <c r="H26" s="691">
        <v>3.6040100000000002</v>
      </c>
      <c r="I26" s="691">
        <v>3.7046139999999999</v>
      </c>
      <c r="J26" s="691">
        <v>3.6559360000000001</v>
      </c>
      <c r="K26" s="691">
        <v>3.5876730000000001</v>
      </c>
      <c r="L26" s="691">
        <v>2.90266</v>
      </c>
      <c r="M26" s="691">
        <v>3.2945500000000001</v>
      </c>
      <c r="N26" s="691">
        <v>3.109442</v>
      </c>
      <c r="O26" s="691">
        <v>3.2286229999999998</v>
      </c>
      <c r="P26" s="691">
        <v>3.4301110000000001</v>
      </c>
      <c r="Q26" s="691">
        <v>3.7206229999999998</v>
      </c>
      <c r="R26" s="691">
        <v>3.2512400000000001</v>
      </c>
      <c r="S26" s="691">
        <v>2.933249</v>
      </c>
      <c r="T26" s="691">
        <v>3.600193</v>
      </c>
      <c r="U26" s="691">
        <v>3.7037710000000001</v>
      </c>
      <c r="V26" s="691">
        <v>3.6901869999999999</v>
      </c>
      <c r="W26" s="691">
        <v>3.581048</v>
      </c>
      <c r="X26" s="691">
        <v>2.8721549999999998</v>
      </c>
      <c r="Y26" s="691">
        <v>3.497306</v>
      </c>
      <c r="Z26" s="691">
        <v>3.789501</v>
      </c>
      <c r="AA26" s="691">
        <v>3.7118679999999999</v>
      </c>
      <c r="AB26" s="691">
        <v>3.5480139999999998</v>
      </c>
      <c r="AC26" s="691">
        <v>3.1865260000000002</v>
      </c>
      <c r="AD26" s="691">
        <v>2.6729599999999998</v>
      </c>
      <c r="AE26" s="691">
        <v>3.3859940000000002</v>
      </c>
      <c r="AF26" s="691">
        <v>3.6130110000000002</v>
      </c>
      <c r="AG26" s="691">
        <v>3.7159200000000001</v>
      </c>
      <c r="AH26" s="691">
        <v>3.6970000000000001</v>
      </c>
      <c r="AI26" s="691">
        <v>3.6033080000000002</v>
      </c>
      <c r="AJ26" s="691">
        <v>3.1025360000000002</v>
      </c>
      <c r="AK26" s="691">
        <v>3.4002919999999999</v>
      </c>
      <c r="AL26" s="691">
        <v>3.8012760000000001</v>
      </c>
      <c r="AM26" s="691">
        <v>3.799445</v>
      </c>
      <c r="AN26" s="691">
        <v>3.3135479999999999</v>
      </c>
      <c r="AO26" s="691">
        <v>3.3692790000000001</v>
      </c>
      <c r="AP26" s="691">
        <v>2.9864459999999999</v>
      </c>
      <c r="AQ26" s="691">
        <v>3.7490230000000002</v>
      </c>
      <c r="AR26" s="691">
        <v>3.098792</v>
      </c>
      <c r="AS26" s="691">
        <v>3.6683720000000002</v>
      </c>
      <c r="AT26" s="691">
        <v>3.6959599999999999</v>
      </c>
      <c r="AU26" s="691">
        <v>3.5942560000000001</v>
      </c>
      <c r="AV26" s="691">
        <v>2.173943</v>
      </c>
      <c r="AW26" s="691">
        <v>2.99193</v>
      </c>
      <c r="AX26" s="691">
        <v>3.80579</v>
      </c>
      <c r="AY26" s="692">
        <v>3.7006800000000002</v>
      </c>
      <c r="AZ26" s="692">
        <v>3.3425500000000001</v>
      </c>
      <c r="BA26" s="692">
        <v>3.7006800000000002</v>
      </c>
      <c r="BB26" s="692">
        <v>2.9178000000000002</v>
      </c>
      <c r="BC26" s="692">
        <v>3.5022799999999998</v>
      </c>
      <c r="BD26" s="692">
        <v>3.5813000000000001</v>
      </c>
      <c r="BE26" s="692">
        <v>3.7006800000000002</v>
      </c>
      <c r="BF26" s="692">
        <v>3.7006800000000002</v>
      </c>
      <c r="BG26" s="692">
        <v>3.21855</v>
      </c>
      <c r="BH26" s="692">
        <v>3.58561</v>
      </c>
      <c r="BI26" s="692">
        <v>3.5813000000000001</v>
      </c>
      <c r="BJ26" s="692">
        <v>3.7006800000000002</v>
      </c>
      <c r="BK26" s="692">
        <v>3.7006800000000002</v>
      </c>
      <c r="BL26" s="692">
        <v>3.3425500000000001</v>
      </c>
      <c r="BM26" s="692">
        <v>3.7006800000000002</v>
      </c>
      <c r="BN26" s="692">
        <v>2.0359699999999998</v>
      </c>
      <c r="BO26" s="692">
        <v>3.3344399999999998</v>
      </c>
      <c r="BP26" s="692">
        <v>3.5813000000000001</v>
      </c>
      <c r="BQ26" s="692">
        <v>3.7006800000000002</v>
      </c>
      <c r="BR26" s="692">
        <v>3.7006800000000002</v>
      </c>
      <c r="BS26" s="692">
        <v>3.5813000000000001</v>
      </c>
      <c r="BT26" s="692">
        <v>3.004</v>
      </c>
      <c r="BU26" s="692">
        <v>3.4226100000000002</v>
      </c>
      <c r="BV26" s="692">
        <v>3.7006800000000002</v>
      </c>
    </row>
    <row r="27" spans="1:74" ht="11.15" customHeight="1" x14ac:dyDescent="0.25">
      <c r="A27" s="499" t="s">
        <v>1268</v>
      </c>
      <c r="B27" s="502" t="s">
        <v>1209</v>
      </c>
      <c r="C27" s="691">
        <v>7.3217634000000004E-2</v>
      </c>
      <c r="D27" s="691">
        <v>7.2152162000000006E-2</v>
      </c>
      <c r="E27" s="691">
        <v>7.3193202999999998E-2</v>
      </c>
      <c r="F27" s="691">
        <v>7.7740136000000001E-2</v>
      </c>
      <c r="G27" s="691">
        <v>8.7064186000000002E-2</v>
      </c>
      <c r="H27" s="691">
        <v>7.9056879999999996E-2</v>
      </c>
      <c r="I27" s="691">
        <v>6.8212685999999995E-2</v>
      </c>
      <c r="J27" s="691">
        <v>6.0174445E-2</v>
      </c>
      <c r="K27" s="691">
        <v>5.1038485000000001E-2</v>
      </c>
      <c r="L27" s="691">
        <v>4.8326088000000003E-2</v>
      </c>
      <c r="M27" s="691">
        <v>5.6574008000000002E-2</v>
      </c>
      <c r="N27" s="691">
        <v>6.1211086999999997E-2</v>
      </c>
      <c r="O27" s="691">
        <v>7.9355413E-2</v>
      </c>
      <c r="P27" s="691">
        <v>0.12574712499999999</v>
      </c>
      <c r="Q27" s="691">
        <v>5.0425216000000002E-2</v>
      </c>
      <c r="R27" s="691">
        <v>9.2701317000000005E-2</v>
      </c>
      <c r="S27" s="691">
        <v>0.107377139</v>
      </c>
      <c r="T27" s="691">
        <v>6.5425364E-2</v>
      </c>
      <c r="U27" s="691">
        <v>0.10296158</v>
      </c>
      <c r="V27" s="691">
        <v>4.7683756000000001E-2</v>
      </c>
      <c r="W27" s="691">
        <v>5.0468671999999999E-2</v>
      </c>
      <c r="X27" s="691">
        <v>4.75912E-2</v>
      </c>
      <c r="Y27" s="691">
        <v>4.4301047000000003E-2</v>
      </c>
      <c r="Z27" s="691">
        <v>3.6501170999999999E-2</v>
      </c>
      <c r="AA27" s="691">
        <v>3.3363654E-2</v>
      </c>
      <c r="AB27" s="691">
        <v>6.5823233999999994E-2</v>
      </c>
      <c r="AC27" s="691">
        <v>6.2343694999999998E-2</v>
      </c>
      <c r="AD27" s="691">
        <v>7.5226935999999994E-2</v>
      </c>
      <c r="AE27" s="691">
        <v>8.2035194000000006E-2</v>
      </c>
      <c r="AF27" s="691">
        <v>3.7925924999999999E-2</v>
      </c>
      <c r="AG27" s="691">
        <v>5.1283200000000001E-2</v>
      </c>
      <c r="AH27" s="691">
        <v>4.0199430000000001E-2</v>
      </c>
      <c r="AI27" s="691">
        <v>5.3614045999999999E-2</v>
      </c>
      <c r="AJ27" s="691">
        <v>5.2564832999999998E-2</v>
      </c>
      <c r="AK27" s="691">
        <v>3.3560316999999999E-2</v>
      </c>
      <c r="AL27" s="691">
        <v>3.6952145999999998E-2</v>
      </c>
      <c r="AM27" s="691">
        <v>5.3415081000000003E-2</v>
      </c>
      <c r="AN27" s="691">
        <v>5.2650003000000001E-2</v>
      </c>
      <c r="AO27" s="691">
        <v>8.9169264999999998E-2</v>
      </c>
      <c r="AP27" s="691">
        <v>6.3271066000000001E-2</v>
      </c>
      <c r="AQ27" s="691">
        <v>5.0874336999999999E-2</v>
      </c>
      <c r="AR27" s="691">
        <v>5.0534410000000002E-2</v>
      </c>
      <c r="AS27" s="691">
        <v>5.2442007999999998E-2</v>
      </c>
      <c r="AT27" s="691">
        <v>4.0461074E-2</v>
      </c>
      <c r="AU27" s="691">
        <v>4.3877932000000001E-2</v>
      </c>
      <c r="AV27" s="691">
        <v>4.3249018E-2</v>
      </c>
      <c r="AW27" s="691">
        <v>3.8527400000000003E-2</v>
      </c>
      <c r="AX27" s="691">
        <v>3.6965600000000001E-2</v>
      </c>
      <c r="AY27" s="692">
        <v>5.0887399999999999E-2</v>
      </c>
      <c r="AZ27" s="692">
        <v>4.6243100000000002E-2</v>
      </c>
      <c r="BA27" s="692">
        <v>6.2473000000000001E-2</v>
      </c>
      <c r="BB27" s="692">
        <v>7.2906299999999993E-2</v>
      </c>
      <c r="BC27" s="692">
        <v>6.9736099999999995E-2</v>
      </c>
      <c r="BD27" s="692">
        <v>6.2699400000000002E-2</v>
      </c>
      <c r="BE27" s="692">
        <v>5.3427799999999998E-2</v>
      </c>
      <c r="BF27" s="692">
        <v>4.4910699999999998E-2</v>
      </c>
      <c r="BG27" s="692">
        <v>4.6576699999999999E-2</v>
      </c>
      <c r="BH27" s="692">
        <v>3.6531500000000001E-2</v>
      </c>
      <c r="BI27" s="692">
        <v>3.5645799999999998E-2</v>
      </c>
      <c r="BJ27" s="692">
        <v>3.5121800000000002E-2</v>
      </c>
      <c r="BK27" s="692">
        <v>4.9974999999999999E-2</v>
      </c>
      <c r="BL27" s="692">
        <v>4.5835300000000002E-2</v>
      </c>
      <c r="BM27" s="692">
        <v>6.2249600000000002E-2</v>
      </c>
      <c r="BN27" s="692">
        <v>7.2799299999999997E-2</v>
      </c>
      <c r="BO27" s="692">
        <v>6.9681400000000004E-2</v>
      </c>
      <c r="BP27" s="692">
        <v>6.2673199999999998E-2</v>
      </c>
      <c r="BQ27" s="692">
        <v>5.3414499999999997E-2</v>
      </c>
      <c r="BR27" s="692">
        <v>4.4904100000000002E-2</v>
      </c>
      <c r="BS27" s="692">
        <v>4.65736E-2</v>
      </c>
      <c r="BT27" s="692">
        <v>3.6529800000000001E-2</v>
      </c>
      <c r="BU27" s="692">
        <v>3.5645000000000003E-2</v>
      </c>
      <c r="BV27" s="692">
        <v>3.5121399999999997E-2</v>
      </c>
    </row>
    <row r="28" spans="1:74" ht="11.15" customHeight="1" x14ac:dyDescent="0.25">
      <c r="A28" s="499" t="s">
        <v>1269</v>
      </c>
      <c r="B28" s="502" t="s">
        <v>1312</v>
      </c>
      <c r="C28" s="691">
        <v>6.1285282820000004</v>
      </c>
      <c r="D28" s="691">
        <v>5.605183448</v>
      </c>
      <c r="E28" s="691">
        <v>6.7022015650000002</v>
      </c>
      <c r="F28" s="691">
        <v>6.9590571959999998</v>
      </c>
      <c r="G28" s="691">
        <v>7.2160151130000001</v>
      </c>
      <c r="H28" s="691">
        <v>7.3010971290000004</v>
      </c>
      <c r="I28" s="691">
        <v>4.5823967650000004</v>
      </c>
      <c r="J28" s="691">
        <v>5.7547630789999999</v>
      </c>
      <c r="K28" s="691">
        <v>3.9442990039999999</v>
      </c>
      <c r="L28" s="691">
        <v>5.2137726820000001</v>
      </c>
      <c r="M28" s="691">
        <v>5.6371666759999997</v>
      </c>
      <c r="N28" s="691">
        <v>6.0730032510000003</v>
      </c>
      <c r="O28" s="691">
        <v>6.4247097569999996</v>
      </c>
      <c r="P28" s="691">
        <v>6.1434013580000002</v>
      </c>
      <c r="Q28" s="691">
        <v>6.3279869350000002</v>
      </c>
      <c r="R28" s="691">
        <v>7.4615323939999998</v>
      </c>
      <c r="S28" s="691">
        <v>7.4318298240000003</v>
      </c>
      <c r="T28" s="691">
        <v>6.1140384399999999</v>
      </c>
      <c r="U28" s="691">
        <v>6.4712001450000001</v>
      </c>
      <c r="V28" s="691">
        <v>6.3011474840000004</v>
      </c>
      <c r="W28" s="691">
        <v>6.124456704</v>
      </c>
      <c r="X28" s="691">
        <v>6.9225711199999997</v>
      </c>
      <c r="Y28" s="691">
        <v>6.4288574360000004</v>
      </c>
      <c r="Z28" s="691">
        <v>6.7428912319999998</v>
      </c>
      <c r="AA28" s="691">
        <v>7.4553883159999996</v>
      </c>
      <c r="AB28" s="691">
        <v>7.262333065</v>
      </c>
      <c r="AC28" s="691">
        <v>7.2240454410000003</v>
      </c>
      <c r="AD28" s="691">
        <v>7.6193987410000004</v>
      </c>
      <c r="AE28" s="691">
        <v>8.2477058289999992</v>
      </c>
      <c r="AF28" s="691">
        <v>8.7366701750000004</v>
      </c>
      <c r="AG28" s="691">
        <v>7.7052674310000002</v>
      </c>
      <c r="AH28" s="691">
        <v>7.0702537650000004</v>
      </c>
      <c r="AI28" s="691">
        <v>5.7566031100000004</v>
      </c>
      <c r="AJ28" s="691">
        <v>7.6861877859999996</v>
      </c>
      <c r="AK28" s="691">
        <v>7.6479639309999996</v>
      </c>
      <c r="AL28" s="691">
        <v>8.2956480700000004</v>
      </c>
      <c r="AM28" s="691">
        <v>7.917827773</v>
      </c>
      <c r="AN28" s="691">
        <v>6.4657915539999999</v>
      </c>
      <c r="AO28" s="691">
        <v>10.863552386</v>
      </c>
      <c r="AP28" s="691">
        <v>9.6745892169999994</v>
      </c>
      <c r="AQ28" s="691">
        <v>9.8941969860000007</v>
      </c>
      <c r="AR28" s="691">
        <v>8.1937232640000008</v>
      </c>
      <c r="AS28" s="691">
        <v>6.9578770910000003</v>
      </c>
      <c r="AT28" s="691">
        <v>8.6406330330000003</v>
      </c>
      <c r="AU28" s="691">
        <v>8.1296043089999994</v>
      </c>
      <c r="AV28" s="691">
        <v>9.5983198319999996</v>
      </c>
      <c r="AW28" s="691">
        <v>9.5639230000000008</v>
      </c>
      <c r="AX28" s="691">
        <v>10.3003</v>
      </c>
      <c r="AY28" s="692">
        <v>10.25142</v>
      </c>
      <c r="AZ28" s="692">
        <v>11.10683</v>
      </c>
      <c r="BA28" s="692">
        <v>13.763310000000001</v>
      </c>
      <c r="BB28" s="692">
        <v>13.24385</v>
      </c>
      <c r="BC28" s="692">
        <v>13.73992</v>
      </c>
      <c r="BD28" s="692">
        <v>11.22809</v>
      </c>
      <c r="BE28" s="692">
        <v>9.4334810000000004</v>
      </c>
      <c r="BF28" s="692">
        <v>10.79233</v>
      </c>
      <c r="BG28" s="692">
        <v>10.60149</v>
      </c>
      <c r="BH28" s="692">
        <v>11.49573</v>
      </c>
      <c r="BI28" s="692">
        <v>11.1267</v>
      </c>
      <c r="BJ28" s="692">
        <v>11.51009</v>
      </c>
      <c r="BK28" s="692">
        <v>11.368410000000001</v>
      </c>
      <c r="BL28" s="692">
        <v>12.8103</v>
      </c>
      <c r="BM28" s="692">
        <v>14.990919999999999</v>
      </c>
      <c r="BN28" s="692">
        <v>14.43934</v>
      </c>
      <c r="BO28" s="692">
        <v>15.650499999999999</v>
      </c>
      <c r="BP28" s="692">
        <v>13.370839999999999</v>
      </c>
      <c r="BQ28" s="692">
        <v>11.42468</v>
      </c>
      <c r="BR28" s="692">
        <v>12.5184</v>
      </c>
      <c r="BS28" s="692">
        <v>12.22588</v>
      </c>
      <c r="BT28" s="692">
        <v>12.783340000000001</v>
      </c>
      <c r="BU28" s="692">
        <v>11.86529</v>
      </c>
      <c r="BV28" s="692">
        <v>12.068580000000001</v>
      </c>
    </row>
    <row r="29" spans="1:74" ht="11.15" customHeight="1" x14ac:dyDescent="0.25">
      <c r="A29" s="499" t="s">
        <v>1270</v>
      </c>
      <c r="B29" s="500" t="s">
        <v>1313</v>
      </c>
      <c r="C29" s="691">
        <v>0.101199287</v>
      </c>
      <c r="D29" s="691">
        <v>0.100539066</v>
      </c>
      <c r="E29" s="691">
        <v>0.101519163</v>
      </c>
      <c r="F29" s="691">
        <v>0.12849954</v>
      </c>
      <c r="G29" s="691">
        <v>0.13537152</v>
      </c>
      <c r="H29" s="691">
        <v>0.106338691</v>
      </c>
      <c r="I29" s="691">
        <v>0.12996112400000001</v>
      </c>
      <c r="J29" s="691">
        <v>0.114098279</v>
      </c>
      <c r="K29" s="691">
        <v>8.2141875000000003E-2</v>
      </c>
      <c r="L29" s="691">
        <v>9.7016979000000003E-2</v>
      </c>
      <c r="M29" s="691">
        <v>0.113922315</v>
      </c>
      <c r="N29" s="691">
        <v>0.114417487</v>
      </c>
      <c r="O29" s="691">
        <v>0.14233694099999999</v>
      </c>
      <c r="P29" s="691">
        <v>0.13946989100000001</v>
      </c>
      <c r="Q29" s="691">
        <v>0.14589618900000001</v>
      </c>
      <c r="R29" s="691">
        <v>0.155302776</v>
      </c>
      <c r="S29" s="691">
        <v>0.118178133</v>
      </c>
      <c r="T29" s="691">
        <v>0.11246611300000001</v>
      </c>
      <c r="U29" s="691">
        <v>0.136843775</v>
      </c>
      <c r="V29" s="691">
        <v>0.14555903100000001</v>
      </c>
      <c r="W29" s="691">
        <v>0.130201761</v>
      </c>
      <c r="X29" s="691">
        <v>0.123746944</v>
      </c>
      <c r="Y29" s="691">
        <v>0.132321779</v>
      </c>
      <c r="Z29" s="691">
        <v>0.14394602200000001</v>
      </c>
      <c r="AA29" s="691">
        <v>0.13650770500000001</v>
      </c>
      <c r="AB29" s="691">
        <v>0.141480568</v>
      </c>
      <c r="AC29" s="691">
        <v>0.12436261699999999</v>
      </c>
      <c r="AD29" s="691">
        <v>0.10387134200000001</v>
      </c>
      <c r="AE29" s="691">
        <v>0.11810567900000001</v>
      </c>
      <c r="AF29" s="691">
        <v>0.107209181</v>
      </c>
      <c r="AG29" s="691">
        <v>0.118642795</v>
      </c>
      <c r="AH29" s="691">
        <v>0.14517975699999999</v>
      </c>
      <c r="AI29" s="691">
        <v>0.11455332</v>
      </c>
      <c r="AJ29" s="691">
        <v>0.11851856400000001</v>
      </c>
      <c r="AK29" s="691">
        <v>0.15525117399999999</v>
      </c>
      <c r="AL29" s="691">
        <v>0.147795697</v>
      </c>
      <c r="AM29" s="691">
        <v>0.13644967199999999</v>
      </c>
      <c r="AN29" s="691">
        <v>6.2728006000000003E-2</v>
      </c>
      <c r="AO29" s="691">
        <v>3.3190367999999998E-2</v>
      </c>
      <c r="AP29" s="691">
        <v>9.8306033000000001E-2</v>
      </c>
      <c r="AQ29" s="691">
        <v>9.2748424999999995E-2</v>
      </c>
      <c r="AR29" s="691">
        <v>0.121902711</v>
      </c>
      <c r="AS29" s="691">
        <v>0.13211103900000001</v>
      </c>
      <c r="AT29" s="691">
        <v>0.145293112</v>
      </c>
      <c r="AU29" s="691">
        <v>0.14106215899999999</v>
      </c>
      <c r="AV29" s="691">
        <v>0.16775659300000001</v>
      </c>
      <c r="AW29" s="691">
        <v>0.12948309999999999</v>
      </c>
      <c r="AX29" s="691">
        <v>0.13416520000000001</v>
      </c>
      <c r="AY29" s="692">
        <v>0.13522809999999999</v>
      </c>
      <c r="AZ29" s="692">
        <v>0.1134033</v>
      </c>
      <c r="BA29" s="692">
        <v>9.4350299999999998E-2</v>
      </c>
      <c r="BB29" s="692">
        <v>0.1124737</v>
      </c>
      <c r="BC29" s="692">
        <v>0.10194789999999999</v>
      </c>
      <c r="BD29" s="692">
        <v>0.1040753</v>
      </c>
      <c r="BE29" s="692">
        <v>0.1164009</v>
      </c>
      <c r="BF29" s="692">
        <v>0.13924420000000001</v>
      </c>
      <c r="BG29" s="692">
        <v>0.12526390000000001</v>
      </c>
      <c r="BH29" s="692">
        <v>0.13607449999999999</v>
      </c>
      <c r="BI29" s="692">
        <v>0.13548769999999999</v>
      </c>
      <c r="BJ29" s="692">
        <v>0.13964190000000001</v>
      </c>
      <c r="BK29" s="692">
        <v>0.13365270000000001</v>
      </c>
      <c r="BL29" s="692">
        <v>0.10572239999999999</v>
      </c>
      <c r="BM29" s="692">
        <v>7.8437300000000001E-2</v>
      </c>
      <c r="BN29" s="692">
        <v>9.9572599999999997E-2</v>
      </c>
      <c r="BO29" s="692">
        <v>0.10120469999999999</v>
      </c>
      <c r="BP29" s="692">
        <v>0.1078755</v>
      </c>
      <c r="BQ29" s="692">
        <v>0.11840879999999999</v>
      </c>
      <c r="BR29" s="692">
        <v>0.14354130000000001</v>
      </c>
      <c r="BS29" s="692">
        <v>0.1269129</v>
      </c>
      <c r="BT29" s="692">
        <v>0.1414231</v>
      </c>
      <c r="BU29" s="692">
        <v>0.1372929</v>
      </c>
      <c r="BV29" s="692">
        <v>0.140207</v>
      </c>
    </row>
    <row r="30" spans="1:74" ht="11.15" customHeight="1" x14ac:dyDescent="0.25">
      <c r="A30" s="499" t="s">
        <v>1271</v>
      </c>
      <c r="B30" s="500" t="s">
        <v>1213</v>
      </c>
      <c r="C30" s="691">
        <v>30.574622889</v>
      </c>
      <c r="D30" s="691">
        <v>25.455070716000002</v>
      </c>
      <c r="E30" s="691">
        <v>25.845111587000002</v>
      </c>
      <c r="F30" s="691">
        <v>25.935467071000001</v>
      </c>
      <c r="G30" s="691">
        <v>33.351059865000003</v>
      </c>
      <c r="H30" s="691">
        <v>35.826712950000001</v>
      </c>
      <c r="I30" s="691">
        <v>38.583241080999997</v>
      </c>
      <c r="J30" s="691">
        <v>38.19353976</v>
      </c>
      <c r="K30" s="691">
        <v>31.744598171</v>
      </c>
      <c r="L30" s="691">
        <v>28.179249118000001</v>
      </c>
      <c r="M30" s="691">
        <v>26.678426936000001</v>
      </c>
      <c r="N30" s="691">
        <v>28.236782558000002</v>
      </c>
      <c r="O30" s="691">
        <v>29.294415102999999</v>
      </c>
      <c r="P30" s="691">
        <v>25.819764232000001</v>
      </c>
      <c r="Q30" s="691">
        <v>27.363257208</v>
      </c>
      <c r="R30" s="691">
        <v>26.651021878000002</v>
      </c>
      <c r="S30" s="691">
        <v>31.629141522000001</v>
      </c>
      <c r="T30" s="691">
        <v>34.281161384000001</v>
      </c>
      <c r="U30" s="691">
        <v>38.274202561999999</v>
      </c>
      <c r="V30" s="691">
        <v>40.392529836999998</v>
      </c>
      <c r="W30" s="691">
        <v>36.488199559999998</v>
      </c>
      <c r="X30" s="691">
        <v>30.061022211000001</v>
      </c>
      <c r="Y30" s="691">
        <v>27.687361542000001</v>
      </c>
      <c r="Z30" s="691">
        <v>29.302190074999999</v>
      </c>
      <c r="AA30" s="691">
        <v>28.477177986000001</v>
      </c>
      <c r="AB30" s="691">
        <v>27.433575943000001</v>
      </c>
      <c r="AC30" s="691">
        <v>27.162463612</v>
      </c>
      <c r="AD30" s="691">
        <v>26.332064479</v>
      </c>
      <c r="AE30" s="691">
        <v>30.791379228</v>
      </c>
      <c r="AF30" s="691">
        <v>34.648128866999997</v>
      </c>
      <c r="AG30" s="691">
        <v>39.378905674999999</v>
      </c>
      <c r="AH30" s="691">
        <v>39.453741837000003</v>
      </c>
      <c r="AI30" s="691">
        <v>32.488924758000003</v>
      </c>
      <c r="AJ30" s="691">
        <v>30.998571617</v>
      </c>
      <c r="AK30" s="691">
        <v>26.518110225000001</v>
      </c>
      <c r="AL30" s="691">
        <v>29.486589288000001</v>
      </c>
      <c r="AM30" s="691">
        <v>30.515317232000001</v>
      </c>
      <c r="AN30" s="691">
        <v>28.204134292999999</v>
      </c>
      <c r="AO30" s="691">
        <v>26.909290939000002</v>
      </c>
      <c r="AP30" s="691">
        <v>27.597445506</v>
      </c>
      <c r="AQ30" s="691">
        <v>31.734552522000001</v>
      </c>
      <c r="AR30" s="691">
        <v>36.891740394000003</v>
      </c>
      <c r="AS30" s="691">
        <v>38.849258517999999</v>
      </c>
      <c r="AT30" s="691">
        <v>40.560017094999999</v>
      </c>
      <c r="AU30" s="691">
        <v>35.756981856000003</v>
      </c>
      <c r="AV30" s="691">
        <v>31.764324718000001</v>
      </c>
      <c r="AW30" s="691">
        <v>28.51736</v>
      </c>
      <c r="AX30" s="691">
        <v>29.633700000000001</v>
      </c>
      <c r="AY30" s="692">
        <v>30.520790000000002</v>
      </c>
      <c r="AZ30" s="692">
        <v>26.600860000000001</v>
      </c>
      <c r="BA30" s="692">
        <v>27.104109999999999</v>
      </c>
      <c r="BB30" s="692">
        <v>28.204750000000001</v>
      </c>
      <c r="BC30" s="692">
        <v>32.902560000000001</v>
      </c>
      <c r="BD30" s="692">
        <v>35.752980000000001</v>
      </c>
      <c r="BE30" s="692">
        <v>38.945770000000003</v>
      </c>
      <c r="BF30" s="692">
        <v>39.468490000000003</v>
      </c>
      <c r="BG30" s="692">
        <v>33.658079999999998</v>
      </c>
      <c r="BH30" s="692">
        <v>29.752130000000001</v>
      </c>
      <c r="BI30" s="692">
        <v>26.995329999999999</v>
      </c>
      <c r="BJ30" s="692">
        <v>30.716239999999999</v>
      </c>
      <c r="BK30" s="692">
        <v>30.37041</v>
      </c>
      <c r="BL30" s="692">
        <v>26.558330000000002</v>
      </c>
      <c r="BM30" s="692">
        <v>26.918150000000001</v>
      </c>
      <c r="BN30" s="692">
        <v>27.87922</v>
      </c>
      <c r="BO30" s="692">
        <v>32.646549999999998</v>
      </c>
      <c r="BP30" s="692">
        <v>35.554130000000001</v>
      </c>
      <c r="BQ30" s="692">
        <v>38.805300000000003</v>
      </c>
      <c r="BR30" s="692">
        <v>39.341990000000003</v>
      </c>
      <c r="BS30" s="692">
        <v>33.515979999999999</v>
      </c>
      <c r="BT30" s="692">
        <v>29.598289999999999</v>
      </c>
      <c r="BU30" s="692">
        <v>26.843309999999999</v>
      </c>
      <c r="BV30" s="692">
        <v>30.608149999999998</v>
      </c>
    </row>
    <row r="31" spans="1:74" ht="11.15" customHeight="1" x14ac:dyDescent="0.25">
      <c r="A31" s="499" t="s">
        <v>1272</v>
      </c>
      <c r="B31" s="500" t="s">
        <v>1314</v>
      </c>
      <c r="C31" s="691">
        <v>30.574622889</v>
      </c>
      <c r="D31" s="691">
        <v>25.455070716000002</v>
      </c>
      <c r="E31" s="691">
        <v>25.845111587000002</v>
      </c>
      <c r="F31" s="691">
        <v>25.935467071000001</v>
      </c>
      <c r="G31" s="691">
        <v>33.351059865000003</v>
      </c>
      <c r="H31" s="691">
        <v>35.826712950000001</v>
      </c>
      <c r="I31" s="691">
        <v>38.583241080999997</v>
      </c>
      <c r="J31" s="691">
        <v>38.19353976</v>
      </c>
      <c r="K31" s="691">
        <v>31.744598171</v>
      </c>
      <c r="L31" s="691">
        <v>28.179249118000001</v>
      </c>
      <c r="M31" s="691">
        <v>26.678426936000001</v>
      </c>
      <c r="N31" s="691">
        <v>28.236782558000002</v>
      </c>
      <c r="O31" s="691">
        <v>29.294415102999999</v>
      </c>
      <c r="P31" s="691">
        <v>25.819764232000001</v>
      </c>
      <c r="Q31" s="691">
        <v>27.363257208</v>
      </c>
      <c r="R31" s="691">
        <v>26.651021878000002</v>
      </c>
      <c r="S31" s="691">
        <v>31.629141522000001</v>
      </c>
      <c r="T31" s="691">
        <v>34.281161384000001</v>
      </c>
      <c r="U31" s="691">
        <v>38.274202561999999</v>
      </c>
      <c r="V31" s="691">
        <v>40.392529836999998</v>
      </c>
      <c r="W31" s="691">
        <v>36.488199559999998</v>
      </c>
      <c r="X31" s="691">
        <v>30.061022211000001</v>
      </c>
      <c r="Y31" s="691">
        <v>27.687361542000001</v>
      </c>
      <c r="Z31" s="691">
        <v>29.302190074999999</v>
      </c>
      <c r="AA31" s="691">
        <v>28.477177986000001</v>
      </c>
      <c r="AB31" s="691">
        <v>27.433575943000001</v>
      </c>
      <c r="AC31" s="691">
        <v>27.162463612</v>
      </c>
      <c r="AD31" s="691">
        <v>26.332064479</v>
      </c>
      <c r="AE31" s="691">
        <v>30.791379228</v>
      </c>
      <c r="AF31" s="691">
        <v>34.648128866999997</v>
      </c>
      <c r="AG31" s="691">
        <v>39.378905674999999</v>
      </c>
      <c r="AH31" s="691">
        <v>39.453741837000003</v>
      </c>
      <c r="AI31" s="691">
        <v>32.488924758000003</v>
      </c>
      <c r="AJ31" s="691">
        <v>30.998571617</v>
      </c>
      <c r="AK31" s="691">
        <v>26.518110225000001</v>
      </c>
      <c r="AL31" s="691">
        <v>29.486589288000001</v>
      </c>
      <c r="AM31" s="691">
        <v>30.515317232000001</v>
      </c>
      <c r="AN31" s="691">
        <v>28.204134292999999</v>
      </c>
      <c r="AO31" s="691">
        <v>26.909290939000002</v>
      </c>
      <c r="AP31" s="691">
        <v>27.597445506</v>
      </c>
      <c r="AQ31" s="691">
        <v>31.734552522000001</v>
      </c>
      <c r="AR31" s="691">
        <v>36.891740394000003</v>
      </c>
      <c r="AS31" s="691">
        <v>38.849258517999999</v>
      </c>
      <c r="AT31" s="691">
        <v>40.560017094999999</v>
      </c>
      <c r="AU31" s="691">
        <v>35.756981856000003</v>
      </c>
      <c r="AV31" s="691">
        <v>31.764324718000001</v>
      </c>
      <c r="AW31" s="691">
        <v>28.51736</v>
      </c>
      <c r="AX31" s="691">
        <v>29.633700000000001</v>
      </c>
      <c r="AY31" s="692">
        <v>30.520790000000002</v>
      </c>
      <c r="AZ31" s="692">
        <v>26.600860000000001</v>
      </c>
      <c r="BA31" s="692">
        <v>27.104109999999999</v>
      </c>
      <c r="BB31" s="692">
        <v>28.204750000000001</v>
      </c>
      <c r="BC31" s="692">
        <v>32.902560000000001</v>
      </c>
      <c r="BD31" s="692">
        <v>35.752980000000001</v>
      </c>
      <c r="BE31" s="692">
        <v>38.945770000000003</v>
      </c>
      <c r="BF31" s="692">
        <v>39.468490000000003</v>
      </c>
      <c r="BG31" s="692">
        <v>33.658079999999998</v>
      </c>
      <c r="BH31" s="692">
        <v>29.752130000000001</v>
      </c>
      <c r="BI31" s="692">
        <v>26.995329999999999</v>
      </c>
      <c r="BJ31" s="692">
        <v>30.716239999999999</v>
      </c>
      <c r="BK31" s="692">
        <v>30.37041</v>
      </c>
      <c r="BL31" s="692">
        <v>26.558330000000002</v>
      </c>
      <c r="BM31" s="692">
        <v>26.918150000000001</v>
      </c>
      <c r="BN31" s="692">
        <v>27.87922</v>
      </c>
      <c r="BO31" s="692">
        <v>32.646549999999998</v>
      </c>
      <c r="BP31" s="692">
        <v>35.554130000000001</v>
      </c>
      <c r="BQ31" s="692">
        <v>38.805300000000003</v>
      </c>
      <c r="BR31" s="692">
        <v>39.341990000000003</v>
      </c>
      <c r="BS31" s="692">
        <v>33.515979999999999</v>
      </c>
      <c r="BT31" s="692">
        <v>29.598289999999999</v>
      </c>
      <c r="BU31" s="692">
        <v>26.843309999999999</v>
      </c>
      <c r="BV31" s="692">
        <v>30.608149999999998</v>
      </c>
    </row>
    <row r="32" spans="1:74" ht="11.15" customHeight="1" x14ac:dyDescent="0.25">
      <c r="A32" s="517"/>
      <c r="B32" s="131" t="s">
        <v>1334</v>
      </c>
      <c r="C32" s="243"/>
      <c r="D32" s="243"/>
      <c r="E32" s="243"/>
      <c r="F32" s="243"/>
      <c r="G32" s="243"/>
      <c r="H32" s="243"/>
      <c r="I32" s="243"/>
      <c r="J32" s="243"/>
      <c r="K32" s="243"/>
      <c r="L32" s="243"/>
      <c r="M32" s="243"/>
      <c r="N32" s="243"/>
      <c r="O32" s="243"/>
      <c r="P32" s="243"/>
      <c r="Q32" s="243"/>
      <c r="R32" s="243"/>
      <c r="S32" s="243"/>
      <c r="T32" s="243"/>
      <c r="U32" s="243"/>
      <c r="V32" s="243"/>
      <c r="W32" s="243"/>
      <c r="X32" s="243"/>
      <c r="Y32" s="243"/>
      <c r="Z32" s="243"/>
      <c r="AA32" s="243"/>
      <c r="AB32" s="243"/>
      <c r="AC32" s="243"/>
      <c r="AD32" s="243"/>
      <c r="AE32" s="243"/>
      <c r="AF32" s="243"/>
      <c r="AG32" s="243"/>
      <c r="AH32" s="243"/>
      <c r="AI32" s="243"/>
      <c r="AJ32" s="243"/>
      <c r="AK32" s="243"/>
      <c r="AL32" s="243"/>
      <c r="AM32" s="243"/>
      <c r="AN32" s="243"/>
      <c r="AO32" s="243"/>
      <c r="AP32" s="243"/>
      <c r="AQ32" s="243"/>
      <c r="AR32" s="243"/>
      <c r="AS32" s="243"/>
      <c r="AT32" s="243"/>
      <c r="AU32" s="243"/>
      <c r="AV32" s="243"/>
      <c r="AW32" s="243"/>
      <c r="AX32" s="243"/>
      <c r="AY32" s="333"/>
      <c r="AZ32" s="333"/>
      <c r="BA32" s="333"/>
      <c r="BB32" s="333"/>
      <c r="BC32" s="333"/>
      <c r="BD32" s="333"/>
      <c r="BE32" s="333"/>
      <c r="BF32" s="333"/>
      <c r="BG32" s="333"/>
      <c r="BH32" s="333"/>
      <c r="BI32" s="333"/>
      <c r="BJ32" s="333"/>
      <c r="BK32" s="333"/>
      <c r="BL32" s="333"/>
      <c r="BM32" s="333"/>
      <c r="BN32" s="333"/>
      <c r="BO32" s="333"/>
      <c r="BP32" s="333"/>
      <c r="BQ32" s="333"/>
      <c r="BR32" s="333"/>
      <c r="BS32" s="333"/>
      <c r="BT32" s="333"/>
      <c r="BU32" s="333"/>
      <c r="BV32" s="333"/>
    </row>
    <row r="33" spans="1:74" ht="11.15" customHeight="1" x14ac:dyDescent="0.25">
      <c r="A33" s="499" t="s">
        <v>1273</v>
      </c>
      <c r="B33" s="500" t="s">
        <v>83</v>
      </c>
      <c r="C33" s="691">
        <v>6.4390753939999996</v>
      </c>
      <c r="D33" s="691">
        <v>5.3679650990000001</v>
      </c>
      <c r="E33" s="691">
        <v>6.0035999320000002</v>
      </c>
      <c r="F33" s="691">
        <v>4.7552858100000002</v>
      </c>
      <c r="G33" s="691">
        <v>4.7092808640000001</v>
      </c>
      <c r="H33" s="691">
        <v>6.2565567399999997</v>
      </c>
      <c r="I33" s="691">
        <v>10.378365046000001</v>
      </c>
      <c r="J33" s="691">
        <v>10.176178804999999</v>
      </c>
      <c r="K33" s="691">
        <v>9.0496515330000005</v>
      </c>
      <c r="L33" s="691">
        <v>6.8053741490000004</v>
      </c>
      <c r="M33" s="691">
        <v>6.1737094590000003</v>
      </c>
      <c r="N33" s="691">
        <v>7.052231473</v>
      </c>
      <c r="O33" s="691">
        <v>7.98085413</v>
      </c>
      <c r="P33" s="691">
        <v>6.8854015909999999</v>
      </c>
      <c r="Q33" s="691">
        <v>7.0198669369999998</v>
      </c>
      <c r="R33" s="691">
        <v>5.4641559429999997</v>
      </c>
      <c r="S33" s="691">
        <v>4.411171102</v>
      </c>
      <c r="T33" s="691">
        <v>6.9576507840000001</v>
      </c>
      <c r="U33" s="691">
        <v>10.435376519</v>
      </c>
      <c r="V33" s="691">
        <v>10.854307188</v>
      </c>
      <c r="W33" s="691">
        <v>8.9005845469999993</v>
      </c>
      <c r="X33" s="691">
        <v>7.1371313150000004</v>
      </c>
      <c r="Y33" s="691">
        <v>7.6816376000000002</v>
      </c>
      <c r="Z33" s="691">
        <v>9.1258755669999996</v>
      </c>
      <c r="AA33" s="691">
        <v>8.5288587820000004</v>
      </c>
      <c r="AB33" s="691">
        <v>7.4761617469999999</v>
      </c>
      <c r="AC33" s="691">
        <v>8.5126187689999995</v>
      </c>
      <c r="AD33" s="691">
        <v>7.170352898</v>
      </c>
      <c r="AE33" s="691">
        <v>4.317512335</v>
      </c>
      <c r="AF33" s="691">
        <v>5.3940769340000001</v>
      </c>
      <c r="AG33" s="691">
        <v>8.4156807689999997</v>
      </c>
      <c r="AH33" s="691">
        <v>10.009377531</v>
      </c>
      <c r="AI33" s="691">
        <v>9.2826461229999992</v>
      </c>
      <c r="AJ33" s="691">
        <v>7.7701936720000004</v>
      </c>
      <c r="AK33" s="691">
        <v>6.3898621359999996</v>
      </c>
      <c r="AL33" s="691">
        <v>8.1069907029999992</v>
      </c>
      <c r="AM33" s="691">
        <v>7.4235411229999997</v>
      </c>
      <c r="AN33" s="691">
        <v>6.5669870799999996</v>
      </c>
      <c r="AO33" s="691">
        <v>6.9552424139999998</v>
      </c>
      <c r="AP33" s="691">
        <v>6.6958760929999999</v>
      </c>
      <c r="AQ33" s="691">
        <v>5.4758637510000003</v>
      </c>
      <c r="AR33" s="691">
        <v>7.9490287769999997</v>
      </c>
      <c r="AS33" s="691">
        <v>9.9839984869999991</v>
      </c>
      <c r="AT33" s="691">
        <v>9.9035664380000004</v>
      </c>
      <c r="AU33" s="691">
        <v>8.2922124410000002</v>
      </c>
      <c r="AV33" s="691">
        <v>6.6695070039999997</v>
      </c>
      <c r="AW33" s="691">
        <v>6.2506485899999999</v>
      </c>
      <c r="AX33" s="691">
        <v>9.4883215609999993</v>
      </c>
      <c r="AY33" s="692">
        <v>7.9942869999999999</v>
      </c>
      <c r="AZ33" s="692">
        <v>6.9297259999999996</v>
      </c>
      <c r="BA33" s="692">
        <v>6.9102680000000003</v>
      </c>
      <c r="BB33" s="692">
        <v>4.6931520000000004</v>
      </c>
      <c r="BC33" s="692">
        <v>4.9367650000000003</v>
      </c>
      <c r="BD33" s="692">
        <v>5.905951</v>
      </c>
      <c r="BE33" s="692">
        <v>9.3968849999999993</v>
      </c>
      <c r="BF33" s="692">
        <v>10.234730000000001</v>
      </c>
      <c r="BG33" s="692">
        <v>9.0423969999999994</v>
      </c>
      <c r="BH33" s="692">
        <v>6.2957929999999998</v>
      </c>
      <c r="BI33" s="692">
        <v>6.1704150000000002</v>
      </c>
      <c r="BJ33" s="692">
        <v>10.08825</v>
      </c>
      <c r="BK33" s="692">
        <v>7.3424639999999997</v>
      </c>
      <c r="BL33" s="692">
        <v>6.5084280000000003</v>
      </c>
      <c r="BM33" s="692">
        <v>6.3396330000000001</v>
      </c>
      <c r="BN33" s="692">
        <v>4.1739030000000001</v>
      </c>
      <c r="BO33" s="692">
        <v>4.7502719999999998</v>
      </c>
      <c r="BP33" s="692">
        <v>6.3141730000000003</v>
      </c>
      <c r="BQ33" s="692">
        <v>8.9470860000000005</v>
      </c>
      <c r="BR33" s="692">
        <v>9.5916979999999992</v>
      </c>
      <c r="BS33" s="692">
        <v>8.4802119999999999</v>
      </c>
      <c r="BT33" s="692">
        <v>5.3228660000000003</v>
      </c>
      <c r="BU33" s="692">
        <v>5.1251620000000004</v>
      </c>
      <c r="BV33" s="692">
        <v>9.0781709999999993</v>
      </c>
    </row>
    <row r="34" spans="1:74" ht="11.15" customHeight="1" x14ac:dyDescent="0.25">
      <c r="A34" s="499" t="s">
        <v>1274</v>
      </c>
      <c r="B34" s="500" t="s">
        <v>82</v>
      </c>
      <c r="C34" s="691">
        <v>10.69974294</v>
      </c>
      <c r="D34" s="691">
        <v>8.3791269820000007</v>
      </c>
      <c r="E34" s="691">
        <v>8.7159472390000001</v>
      </c>
      <c r="F34" s="691">
        <v>6.9846350470000003</v>
      </c>
      <c r="G34" s="691">
        <v>6.6285387809999996</v>
      </c>
      <c r="H34" s="691">
        <v>8.3916515159999996</v>
      </c>
      <c r="I34" s="691">
        <v>11.374095242999999</v>
      </c>
      <c r="J34" s="691">
        <v>11.67999936</v>
      </c>
      <c r="K34" s="691">
        <v>10.612312381000001</v>
      </c>
      <c r="L34" s="691">
        <v>10.204865891000001</v>
      </c>
      <c r="M34" s="691">
        <v>10.623527428999999</v>
      </c>
      <c r="N34" s="691">
        <v>11.955885293</v>
      </c>
      <c r="O34" s="691">
        <v>11.961520329000001</v>
      </c>
      <c r="P34" s="691">
        <v>10.59970094</v>
      </c>
      <c r="Q34" s="691">
        <v>9.777790371</v>
      </c>
      <c r="R34" s="691">
        <v>6.8249814579999999</v>
      </c>
      <c r="S34" s="691">
        <v>5.8526963470000002</v>
      </c>
      <c r="T34" s="691">
        <v>7.4026632709999998</v>
      </c>
      <c r="U34" s="691">
        <v>10.435923988000001</v>
      </c>
      <c r="V34" s="691">
        <v>11.360206093</v>
      </c>
      <c r="W34" s="691">
        <v>10.090100529000001</v>
      </c>
      <c r="X34" s="691">
        <v>9.5213554980000001</v>
      </c>
      <c r="Y34" s="691">
        <v>9.8893469710000002</v>
      </c>
      <c r="Z34" s="691">
        <v>11.180659915</v>
      </c>
      <c r="AA34" s="691">
        <v>9.2897574400000007</v>
      </c>
      <c r="AB34" s="691">
        <v>7.6646707679999997</v>
      </c>
      <c r="AC34" s="691">
        <v>7.6348706230000003</v>
      </c>
      <c r="AD34" s="691">
        <v>6.2389440309999999</v>
      </c>
      <c r="AE34" s="691">
        <v>5.4186747349999997</v>
      </c>
      <c r="AF34" s="691">
        <v>6.2620167540000002</v>
      </c>
      <c r="AG34" s="691">
        <v>8.5278825680000008</v>
      </c>
      <c r="AH34" s="691">
        <v>9.8689451120000005</v>
      </c>
      <c r="AI34" s="691">
        <v>8.4934763699999998</v>
      </c>
      <c r="AJ34" s="691">
        <v>8.0402419720000005</v>
      </c>
      <c r="AK34" s="691">
        <v>8.0252112289999999</v>
      </c>
      <c r="AL34" s="691">
        <v>9.0732423250000007</v>
      </c>
      <c r="AM34" s="691">
        <v>7.6840460229999996</v>
      </c>
      <c r="AN34" s="691">
        <v>7.2229739039999998</v>
      </c>
      <c r="AO34" s="691">
        <v>7.6306153090000004</v>
      </c>
      <c r="AP34" s="691">
        <v>5.5879852579999998</v>
      </c>
      <c r="AQ34" s="691">
        <v>5.8538621390000003</v>
      </c>
      <c r="AR34" s="691">
        <v>7.6263305179999996</v>
      </c>
      <c r="AS34" s="691">
        <v>9.362719792</v>
      </c>
      <c r="AT34" s="691">
        <v>8.7841401460000004</v>
      </c>
      <c r="AU34" s="691">
        <v>8.479774012</v>
      </c>
      <c r="AV34" s="691">
        <v>7.9041943339999996</v>
      </c>
      <c r="AW34" s="691">
        <v>6.4357160000000002</v>
      </c>
      <c r="AX34" s="691">
        <v>9.5768889999999995</v>
      </c>
      <c r="AY34" s="692">
        <v>6.9633099999999999</v>
      </c>
      <c r="AZ34" s="692">
        <v>5.3264379999999996</v>
      </c>
      <c r="BA34" s="692">
        <v>6.3721170000000003</v>
      </c>
      <c r="BB34" s="692">
        <v>3.389748</v>
      </c>
      <c r="BC34" s="692">
        <v>3.1682649999999999</v>
      </c>
      <c r="BD34" s="692">
        <v>6.4902410000000001</v>
      </c>
      <c r="BE34" s="692">
        <v>7.2865869999999999</v>
      </c>
      <c r="BF34" s="692">
        <v>8.5705860000000005</v>
      </c>
      <c r="BG34" s="692">
        <v>7.5004780000000002</v>
      </c>
      <c r="BH34" s="692">
        <v>6.7016280000000004</v>
      </c>
      <c r="BI34" s="692">
        <v>6.736809</v>
      </c>
      <c r="BJ34" s="692">
        <v>9.3425030000000007</v>
      </c>
      <c r="BK34" s="692">
        <v>6.8390469999999999</v>
      </c>
      <c r="BL34" s="692">
        <v>5.2335830000000003</v>
      </c>
      <c r="BM34" s="692">
        <v>5.9579380000000004</v>
      </c>
      <c r="BN34" s="692">
        <v>3.0368729999999999</v>
      </c>
      <c r="BO34" s="692">
        <v>2.809466</v>
      </c>
      <c r="BP34" s="692">
        <v>6.2315690000000004</v>
      </c>
      <c r="BQ34" s="692">
        <v>6.9943350000000004</v>
      </c>
      <c r="BR34" s="692">
        <v>8.1213809999999995</v>
      </c>
      <c r="BS34" s="692">
        <v>7.2378299999999998</v>
      </c>
      <c r="BT34" s="692">
        <v>6.2355090000000004</v>
      </c>
      <c r="BU34" s="692">
        <v>6.3621270000000001</v>
      </c>
      <c r="BV34" s="692">
        <v>8.8845709999999993</v>
      </c>
    </row>
    <row r="35" spans="1:74" ht="11.15" customHeight="1" x14ac:dyDescent="0.25">
      <c r="A35" s="499" t="s">
        <v>1275</v>
      </c>
      <c r="B35" s="502" t="s">
        <v>85</v>
      </c>
      <c r="C35" s="691">
        <v>0.86232799999999998</v>
      </c>
      <c r="D35" s="691">
        <v>0.78793899999999994</v>
      </c>
      <c r="E35" s="691">
        <v>0.86643700000000001</v>
      </c>
      <c r="F35" s="691">
        <v>0.82247899999999996</v>
      </c>
      <c r="G35" s="691">
        <v>0.60275299999999998</v>
      </c>
      <c r="H35" s="691">
        <v>0.72396000000000005</v>
      </c>
      <c r="I35" s="691">
        <v>0.84852099999999997</v>
      </c>
      <c r="J35" s="691">
        <v>0.84925499999999998</v>
      </c>
      <c r="K35" s="691">
        <v>0.82927700000000004</v>
      </c>
      <c r="L35" s="691">
        <v>0.86246199999999995</v>
      </c>
      <c r="M35" s="691">
        <v>0.84036100000000002</v>
      </c>
      <c r="N35" s="691">
        <v>0.81266899999999997</v>
      </c>
      <c r="O35" s="691">
        <v>0.84955700000000001</v>
      </c>
      <c r="P35" s="691">
        <v>0.77974600000000005</v>
      </c>
      <c r="Q35" s="691">
        <v>0.86134900000000003</v>
      </c>
      <c r="R35" s="691">
        <v>0.81644000000000005</v>
      </c>
      <c r="S35" s="691">
        <v>0.243895</v>
      </c>
      <c r="T35" s="691">
        <v>0.244696</v>
      </c>
      <c r="U35" s="691">
        <v>0.83834200000000003</v>
      </c>
      <c r="V35" s="691">
        <v>0.84835400000000005</v>
      </c>
      <c r="W35" s="691">
        <v>0.82288499999999998</v>
      </c>
      <c r="X35" s="691">
        <v>0.86165899999999995</v>
      </c>
      <c r="Y35" s="691">
        <v>0.83929500000000001</v>
      </c>
      <c r="Z35" s="691">
        <v>0.86028099999999996</v>
      </c>
      <c r="AA35" s="691">
        <v>0.86132399999999998</v>
      </c>
      <c r="AB35" s="691">
        <v>0.72480299999999998</v>
      </c>
      <c r="AC35" s="691">
        <v>0.85381799999999997</v>
      </c>
      <c r="AD35" s="691">
        <v>0.83510099999999998</v>
      </c>
      <c r="AE35" s="691">
        <v>0.78814099999999998</v>
      </c>
      <c r="AF35" s="691">
        <v>0.42041600000000001</v>
      </c>
      <c r="AG35" s="691">
        <v>0.76592099999999996</v>
      </c>
      <c r="AH35" s="691">
        <v>0.84852399999999994</v>
      </c>
      <c r="AI35" s="691">
        <v>0.81708599999999998</v>
      </c>
      <c r="AJ35" s="691">
        <v>0.85855599999999999</v>
      </c>
      <c r="AK35" s="691">
        <v>0.79508800000000002</v>
      </c>
      <c r="AL35" s="691">
        <v>0.85827200000000003</v>
      </c>
      <c r="AM35" s="691">
        <v>0.86509400000000003</v>
      </c>
      <c r="AN35" s="691">
        <v>0.76846099999999995</v>
      </c>
      <c r="AO35" s="691">
        <v>0.84978100000000001</v>
      </c>
      <c r="AP35" s="691">
        <v>0.74666699999999997</v>
      </c>
      <c r="AQ35" s="691">
        <v>0.150615</v>
      </c>
      <c r="AR35" s="691">
        <v>0.30405700000000002</v>
      </c>
      <c r="AS35" s="691">
        <v>0.84557899999999997</v>
      </c>
      <c r="AT35" s="691">
        <v>0.84937600000000002</v>
      </c>
      <c r="AU35" s="691">
        <v>0.81538299999999997</v>
      </c>
      <c r="AV35" s="691">
        <v>0.84853599999999996</v>
      </c>
      <c r="AW35" s="691">
        <v>0.85116000000000003</v>
      </c>
      <c r="AX35" s="691">
        <v>0.65122000000000002</v>
      </c>
      <c r="AY35" s="692">
        <v>0.80550999999999995</v>
      </c>
      <c r="AZ35" s="692">
        <v>0.72755000000000003</v>
      </c>
      <c r="BA35" s="692">
        <v>0.80550999999999995</v>
      </c>
      <c r="BB35" s="692">
        <v>0.77951999999999999</v>
      </c>
      <c r="BC35" s="692">
        <v>0.80550999999999995</v>
      </c>
      <c r="BD35" s="692">
        <v>0.77951999999999999</v>
      </c>
      <c r="BE35" s="692">
        <v>0.80550999999999995</v>
      </c>
      <c r="BF35" s="692">
        <v>0.80550999999999995</v>
      </c>
      <c r="BG35" s="692">
        <v>0.77951999999999999</v>
      </c>
      <c r="BH35" s="692">
        <v>0.80550999999999995</v>
      </c>
      <c r="BI35" s="692">
        <v>0.77951999999999999</v>
      </c>
      <c r="BJ35" s="692">
        <v>0.80550999999999995</v>
      </c>
      <c r="BK35" s="692">
        <v>0.80550999999999995</v>
      </c>
      <c r="BL35" s="692">
        <v>0.72755000000000003</v>
      </c>
      <c r="BM35" s="692">
        <v>0.80550999999999995</v>
      </c>
      <c r="BN35" s="692">
        <v>0.77951999999999999</v>
      </c>
      <c r="BO35" s="692">
        <v>0.12933</v>
      </c>
      <c r="BP35" s="692">
        <v>0.26813999999999999</v>
      </c>
      <c r="BQ35" s="692">
        <v>0.80550999999999995</v>
      </c>
      <c r="BR35" s="692">
        <v>0.80550999999999995</v>
      </c>
      <c r="BS35" s="692">
        <v>0.77951999999999999</v>
      </c>
      <c r="BT35" s="692">
        <v>0.80550999999999995</v>
      </c>
      <c r="BU35" s="692">
        <v>0.77951999999999999</v>
      </c>
      <c r="BV35" s="692">
        <v>0.80550999999999995</v>
      </c>
    </row>
    <row r="36" spans="1:74" ht="11.15" customHeight="1" x14ac:dyDescent="0.25">
      <c r="A36" s="499" t="s">
        <v>1276</v>
      </c>
      <c r="B36" s="502" t="s">
        <v>1209</v>
      </c>
      <c r="C36" s="691">
        <v>13.873814731</v>
      </c>
      <c r="D36" s="691">
        <v>13.994692903000001</v>
      </c>
      <c r="E36" s="691">
        <v>13.611366035</v>
      </c>
      <c r="F36" s="691">
        <v>13.842006808000001</v>
      </c>
      <c r="G36" s="691">
        <v>16.062231679</v>
      </c>
      <c r="H36" s="691">
        <v>14.637867297</v>
      </c>
      <c r="I36" s="691">
        <v>11.757271901999999</v>
      </c>
      <c r="J36" s="691">
        <v>9.7706735410000007</v>
      </c>
      <c r="K36" s="691">
        <v>7.9713199450000003</v>
      </c>
      <c r="L36" s="691">
        <v>8.064607466</v>
      </c>
      <c r="M36" s="691">
        <v>9.6700349479999996</v>
      </c>
      <c r="N36" s="691">
        <v>9.6683600950000006</v>
      </c>
      <c r="O36" s="691">
        <v>10.385723687</v>
      </c>
      <c r="P36" s="691">
        <v>9.7063216329999999</v>
      </c>
      <c r="Q36" s="691">
        <v>10.365712204999999</v>
      </c>
      <c r="R36" s="691">
        <v>11.004657756</v>
      </c>
      <c r="S36" s="691">
        <v>14.116726622</v>
      </c>
      <c r="T36" s="691">
        <v>11.977093279</v>
      </c>
      <c r="U36" s="691">
        <v>9.9989144129999996</v>
      </c>
      <c r="V36" s="691">
        <v>9.6610923819999996</v>
      </c>
      <c r="W36" s="691">
        <v>7.4330947539999999</v>
      </c>
      <c r="X36" s="691">
        <v>7.6395099880000004</v>
      </c>
      <c r="Y36" s="691">
        <v>9.3968034639999996</v>
      </c>
      <c r="Z36" s="691">
        <v>9.1489141709999995</v>
      </c>
      <c r="AA36" s="691">
        <v>10.953426904000001</v>
      </c>
      <c r="AB36" s="691">
        <v>12.159782756</v>
      </c>
      <c r="AC36" s="691">
        <v>9.9725361039999996</v>
      </c>
      <c r="AD36" s="691">
        <v>8.8560666460000004</v>
      </c>
      <c r="AE36" s="691">
        <v>14.433234233</v>
      </c>
      <c r="AF36" s="691">
        <v>14.549704605000001</v>
      </c>
      <c r="AG36" s="691">
        <v>13.360276662</v>
      </c>
      <c r="AH36" s="691">
        <v>10.874453937</v>
      </c>
      <c r="AI36" s="691">
        <v>8.2418304780000007</v>
      </c>
      <c r="AJ36" s="691">
        <v>8.4942881779999997</v>
      </c>
      <c r="AK36" s="691">
        <v>10.231240229000001</v>
      </c>
      <c r="AL36" s="691">
        <v>10.477104536000001</v>
      </c>
      <c r="AM36" s="691">
        <v>13.555161521</v>
      </c>
      <c r="AN36" s="691">
        <v>11.067248008</v>
      </c>
      <c r="AO36" s="691">
        <v>9.1752096069999993</v>
      </c>
      <c r="AP36" s="691">
        <v>7.8059063460000004</v>
      </c>
      <c r="AQ36" s="691">
        <v>10.951046512</v>
      </c>
      <c r="AR36" s="691">
        <v>12.29053843</v>
      </c>
      <c r="AS36" s="691">
        <v>9.880920691</v>
      </c>
      <c r="AT36" s="691">
        <v>9.0972753090000005</v>
      </c>
      <c r="AU36" s="691">
        <v>6.7529714869999999</v>
      </c>
      <c r="AV36" s="691">
        <v>7.125079897</v>
      </c>
      <c r="AW36" s="691">
        <v>9.19</v>
      </c>
      <c r="AX36" s="691">
        <v>11.63</v>
      </c>
      <c r="AY36" s="692">
        <v>12.180149999999999</v>
      </c>
      <c r="AZ36" s="692">
        <v>10.86454</v>
      </c>
      <c r="BA36" s="692">
        <v>11.90029</v>
      </c>
      <c r="BB36" s="692">
        <v>11.827529999999999</v>
      </c>
      <c r="BC36" s="692">
        <v>14.435980000000001</v>
      </c>
      <c r="BD36" s="692">
        <v>15.391550000000001</v>
      </c>
      <c r="BE36" s="692">
        <v>13.022640000000001</v>
      </c>
      <c r="BF36" s="692">
        <v>10.15075</v>
      </c>
      <c r="BG36" s="692">
        <v>7.9973229999999997</v>
      </c>
      <c r="BH36" s="692">
        <v>8.0127299999999995</v>
      </c>
      <c r="BI36" s="692">
        <v>9.5347170000000006</v>
      </c>
      <c r="BJ36" s="692">
        <v>10.273260000000001</v>
      </c>
      <c r="BK36" s="692">
        <v>11.89141</v>
      </c>
      <c r="BL36" s="692">
        <v>10.776400000000001</v>
      </c>
      <c r="BM36" s="692">
        <v>11.79485</v>
      </c>
      <c r="BN36" s="692">
        <v>11.794309999999999</v>
      </c>
      <c r="BO36" s="692">
        <v>14.46881</v>
      </c>
      <c r="BP36" s="692">
        <v>14.99907</v>
      </c>
      <c r="BQ36" s="692">
        <v>12.98673</v>
      </c>
      <c r="BR36" s="692">
        <v>9.9588509999999992</v>
      </c>
      <c r="BS36" s="692">
        <v>7.8949069999999999</v>
      </c>
      <c r="BT36" s="692">
        <v>7.9395730000000002</v>
      </c>
      <c r="BU36" s="692">
        <v>9.5272100000000002</v>
      </c>
      <c r="BV36" s="692">
        <v>10.41395</v>
      </c>
    </row>
    <row r="37" spans="1:74" ht="11.15" customHeight="1" x14ac:dyDescent="0.25">
      <c r="A37" s="499" t="s">
        <v>1277</v>
      </c>
      <c r="B37" s="502" t="s">
        <v>1312</v>
      </c>
      <c r="C37" s="691">
        <v>3.2260324800000002</v>
      </c>
      <c r="D37" s="691">
        <v>3.9394863949999999</v>
      </c>
      <c r="E37" s="691">
        <v>4.265538362</v>
      </c>
      <c r="F37" s="691">
        <v>4.5164876310000004</v>
      </c>
      <c r="G37" s="691">
        <v>4.1115987890000003</v>
      </c>
      <c r="H37" s="691">
        <v>4.5315225410000002</v>
      </c>
      <c r="I37" s="691">
        <v>4.0960611010000001</v>
      </c>
      <c r="J37" s="691">
        <v>4.204084055</v>
      </c>
      <c r="K37" s="691">
        <v>3.5785432460000002</v>
      </c>
      <c r="L37" s="691">
        <v>3.1146699990000002</v>
      </c>
      <c r="M37" s="691">
        <v>3.3750614149999998</v>
      </c>
      <c r="N37" s="691">
        <v>3.4902458840000001</v>
      </c>
      <c r="O37" s="691">
        <v>3.1507209860000001</v>
      </c>
      <c r="P37" s="691">
        <v>3.133044709</v>
      </c>
      <c r="Q37" s="691">
        <v>3.450879526</v>
      </c>
      <c r="R37" s="691">
        <v>4.3702460829999996</v>
      </c>
      <c r="S37" s="691">
        <v>4.1970845949999998</v>
      </c>
      <c r="T37" s="691">
        <v>4.5631128619999997</v>
      </c>
      <c r="U37" s="691">
        <v>4.6037991979999999</v>
      </c>
      <c r="V37" s="691">
        <v>4.1776993239999998</v>
      </c>
      <c r="W37" s="691">
        <v>4.3426729350000004</v>
      </c>
      <c r="X37" s="691">
        <v>3.8718354060000002</v>
      </c>
      <c r="Y37" s="691">
        <v>3.2484780359999998</v>
      </c>
      <c r="Z37" s="691">
        <v>2.9500654759999998</v>
      </c>
      <c r="AA37" s="691">
        <v>4.7997930970000002</v>
      </c>
      <c r="AB37" s="691">
        <v>5.07443212</v>
      </c>
      <c r="AC37" s="691">
        <v>4.6128764770000004</v>
      </c>
      <c r="AD37" s="691">
        <v>4.674956162</v>
      </c>
      <c r="AE37" s="691">
        <v>4.9594373860000003</v>
      </c>
      <c r="AF37" s="691">
        <v>4.7728159850000003</v>
      </c>
      <c r="AG37" s="691">
        <v>4.9690486390000004</v>
      </c>
      <c r="AH37" s="691">
        <v>4.5857920569999999</v>
      </c>
      <c r="AI37" s="691">
        <v>3.8345957990000001</v>
      </c>
      <c r="AJ37" s="691">
        <v>4.7213016569999997</v>
      </c>
      <c r="AK37" s="691">
        <v>4.8222970869999999</v>
      </c>
      <c r="AL37" s="691">
        <v>5.0242011270000004</v>
      </c>
      <c r="AM37" s="691">
        <v>4.8817945009999999</v>
      </c>
      <c r="AN37" s="691">
        <v>5.0261683469999996</v>
      </c>
      <c r="AO37" s="691">
        <v>5.9580662980000003</v>
      </c>
      <c r="AP37" s="691">
        <v>5.9817435550000004</v>
      </c>
      <c r="AQ37" s="691">
        <v>5.8137562369999998</v>
      </c>
      <c r="AR37" s="691">
        <v>5.2393446709999996</v>
      </c>
      <c r="AS37" s="691">
        <v>4.9192376600000003</v>
      </c>
      <c r="AT37" s="691">
        <v>5.2485982150000003</v>
      </c>
      <c r="AU37" s="691">
        <v>5.0324549510000001</v>
      </c>
      <c r="AV37" s="691">
        <v>5.3091408309999997</v>
      </c>
      <c r="AW37" s="691">
        <v>4.9867929999999996</v>
      </c>
      <c r="AX37" s="691">
        <v>5.5539670000000001</v>
      </c>
      <c r="AY37" s="692">
        <v>5.8974390000000003</v>
      </c>
      <c r="AZ37" s="692">
        <v>4.974405</v>
      </c>
      <c r="BA37" s="692">
        <v>6.4093410000000004</v>
      </c>
      <c r="BB37" s="692">
        <v>6.2274130000000003</v>
      </c>
      <c r="BC37" s="692">
        <v>6.241371</v>
      </c>
      <c r="BD37" s="692">
        <v>5.6585559999999999</v>
      </c>
      <c r="BE37" s="692">
        <v>5.0422589999999996</v>
      </c>
      <c r="BF37" s="692">
        <v>5.8709709999999999</v>
      </c>
      <c r="BG37" s="692">
        <v>5.6663889999999997</v>
      </c>
      <c r="BH37" s="692">
        <v>6.0381640000000001</v>
      </c>
      <c r="BI37" s="692">
        <v>5.3537689999999998</v>
      </c>
      <c r="BJ37" s="692">
        <v>6.0057260000000001</v>
      </c>
      <c r="BK37" s="692">
        <v>6.5193510000000003</v>
      </c>
      <c r="BL37" s="692">
        <v>5.4224610000000002</v>
      </c>
      <c r="BM37" s="692">
        <v>7.1294849999999999</v>
      </c>
      <c r="BN37" s="692">
        <v>6.5152850000000004</v>
      </c>
      <c r="BO37" s="692">
        <v>6.9805789999999996</v>
      </c>
      <c r="BP37" s="692">
        <v>5.8351879999999996</v>
      </c>
      <c r="BQ37" s="692">
        <v>5.2692589999999999</v>
      </c>
      <c r="BR37" s="692">
        <v>6.4947049999999997</v>
      </c>
      <c r="BS37" s="692">
        <v>5.9711730000000003</v>
      </c>
      <c r="BT37" s="692">
        <v>6.2643050000000002</v>
      </c>
      <c r="BU37" s="692">
        <v>6.1954440000000002</v>
      </c>
      <c r="BV37" s="692">
        <v>7.0172720000000002</v>
      </c>
    </row>
    <row r="38" spans="1:74" ht="11.15" customHeight="1" x14ac:dyDescent="0.25">
      <c r="A38" s="499" t="s">
        <v>1278</v>
      </c>
      <c r="B38" s="500" t="s">
        <v>1313</v>
      </c>
      <c r="C38" s="691">
        <v>7.5016843999999999E-2</v>
      </c>
      <c r="D38" s="691">
        <v>7.4201458999999997E-2</v>
      </c>
      <c r="E38" s="691">
        <v>8.3901642999999998E-2</v>
      </c>
      <c r="F38" s="691">
        <v>7.1868103000000003E-2</v>
      </c>
      <c r="G38" s="691">
        <v>6.4547605999999993E-2</v>
      </c>
      <c r="H38" s="691">
        <v>4.5374493000000002E-2</v>
      </c>
      <c r="I38" s="691">
        <v>8.6593241000000001E-2</v>
      </c>
      <c r="J38" s="691">
        <v>9.2130055000000002E-2</v>
      </c>
      <c r="K38" s="691">
        <v>9.9517300000000003E-2</v>
      </c>
      <c r="L38" s="691">
        <v>9.1747222000000003E-2</v>
      </c>
      <c r="M38" s="691">
        <v>8.3330975000000002E-2</v>
      </c>
      <c r="N38" s="691">
        <v>7.2068572999999997E-2</v>
      </c>
      <c r="O38" s="691">
        <v>4.3312497999999998E-2</v>
      </c>
      <c r="P38" s="691">
        <v>4.5326399000000003E-2</v>
      </c>
      <c r="Q38" s="691">
        <v>5.3470402E-2</v>
      </c>
      <c r="R38" s="691">
        <v>5.3703364000000003E-2</v>
      </c>
      <c r="S38" s="691">
        <v>5.2089929E-2</v>
      </c>
      <c r="T38" s="691">
        <v>4.3549669999999999E-2</v>
      </c>
      <c r="U38" s="691">
        <v>5.1022652000000002E-2</v>
      </c>
      <c r="V38" s="691">
        <v>5.2419335999999997E-2</v>
      </c>
      <c r="W38" s="691">
        <v>4.2838308999999998E-2</v>
      </c>
      <c r="X38" s="691">
        <v>2.0978245999999999E-2</v>
      </c>
      <c r="Y38" s="691">
        <v>5.0622316000000001E-2</v>
      </c>
      <c r="Z38" s="691">
        <v>6.6841374999999995E-2</v>
      </c>
      <c r="AA38" s="691">
        <v>4.178569E-2</v>
      </c>
      <c r="AB38" s="691">
        <v>3.8447647000000001E-2</v>
      </c>
      <c r="AC38" s="691">
        <v>3.1877083000000001E-2</v>
      </c>
      <c r="AD38" s="691">
        <v>2.2911475000000001E-2</v>
      </c>
      <c r="AE38" s="691">
        <v>4.2048728E-2</v>
      </c>
      <c r="AF38" s="691">
        <v>2.1753245000000001E-2</v>
      </c>
      <c r="AG38" s="691">
        <v>1.7349966000000001E-2</v>
      </c>
      <c r="AH38" s="691">
        <v>2.6281445000000001E-2</v>
      </c>
      <c r="AI38" s="691">
        <v>2.8223826E-2</v>
      </c>
      <c r="AJ38" s="691">
        <v>6.3668750999999996E-2</v>
      </c>
      <c r="AK38" s="691">
        <v>5.2091493000000003E-2</v>
      </c>
      <c r="AL38" s="691">
        <v>4.4475519999999998E-2</v>
      </c>
      <c r="AM38" s="691">
        <v>4.5014080999999997E-2</v>
      </c>
      <c r="AN38" s="691">
        <v>5.5642616999999998E-2</v>
      </c>
      <c r="AO38" s="691">
        <v>6.6655403000000002E-2</v>
      </c>
      <c r="AP38" s="691">
        <v>7.1049952E-2</v>
      </c>
      <c r="AQ38" s="691">
        <v>6.4280503000000003E-2</v>
      </c>
      <c r="AR38" s="691">
        <v>5.8688236999999997E-2</v>
      </c>
      <c r="AS38" s="691">
        <v>6.4326745000000005E-2</v>
      </c>
      <c r="AT38" s="691">
        <v>7.9634286999999998E-2</v>
      </c>
      <c r="AU38" s="691">
        <v>6.8519441E-2</v>
      </c>
      <c r="AV38" s="691">
        <v>3.5501676000000003E-2</v>
      </c>
      <c r="AW38" s="691">
        <v>5.1282700000000001E-2</v>
      </c>
      <c r="AX38" s="691">
        <v>5.7632500000000003E-2</v>
      </c>
      <c r="AY38" s="692">
        <v>3.92529E-2</v>
      </c>
      <c r="AZ38" s="692">
        <v>4.63398E-2</v>
      </c>
      <c r="BA38" s="692">
        <v>6.5342800000000006E-2</v>
      </c>
      <c r="BB38" s="692">
        <v>5.21123E-2</v>
      </c>
      <c r="BC38" s="692">
        <v>5.2352599999999999E-2</v>
      </c>
      <c r="BD38" s="692">
        <v>4.6857299999999998E-2</v>
      </c>
      <c r="BE38" s="692">
        <v>9.4953399999999993E-2</v>
      </c>
      <c r="BF38" s="692">
        <v>9.02091E-2</v>
      </c>
      <c r="BG38" s="692">
        <v>6.9722300000000001E-2</v>
      </c>
      <c r="BH38" s="692">
        <v>4.29516E-2</v>
      </c>
      <c r="BI38" s="692">
        <v>4.77893E-2</v>
      </c>
      <c r="BJ38" s="692">
        <v>4.8516299999999998E-2</v>
      </c>
      <c r="BK38" s="692">
        <v>3.6264699999999997E-2</v>
      </c>
      <c r="BL38" s="692">
        <v>4.1203900000000002E-2</v>
      </c>
      <c r="BM38" s="692">
        <v>6.0128399999999999E-2</v>
      </c>
      <c r="BN38" s="692">
        <v>5.0661299999999999E-2</v>
      </c>
      <c r="BO38" s="692">
        <v>4.7378099999999999E-2</v>
      </c>
      <c r="BP38" s="692">
        <v>4.4641800000000002E-2</v>
      </c>
      <c r="BQ38" s="692">
        <v>9.0563299999999999E-2</v>
      </c>
      <c r="BR38" s="692">
        <v>8.8256600000000004E-2</v>
      </c>
      <c r="BS38" s="692">
        <v>6.6774700000000006E-2</v>
      </c>
      <c r="BT38" s="692">
        <v>4.1614900000000003E-2</v>
      </c>
      <c r="BU38" s="692">
        <v>4.77548E-2</v>
      </c>
      <c r="BV38" s="692">
        <v>4.41321E-2</v>
      </c>
    </row>
    <row r="39" spans="1:74" ht="11.15" customHeight="1" x14ac:dyDescent="0.25">
      <c r="A39" s="499" t="s">
        <v>1279</v>
      </c>
      <c r="B39" s="500" t="s">
        <v>1213</v>
      </c>
      <c r="C39" s="691">
        <v>35.176010388999998</v>
      </c>
      <c r="D39" s="691">
        <v>32.543411837999997</v>
      </c>
      <c r="E39" s="691">
        <v>33.546790211000001</v>
      </c>
      <c r="F39" s="691">
        <v>30.992762399</v>
      </c>
      <c r="G39" s="691">
        <v>32.178950718999999</v>
      </c>
      <c r="H39" s="691">
        <v>34.586932587</v>
      </c>
      <c r="I39" s="691">
        <v>38.540907533000002</v>
      </c>
      <c r="J39" s="691">
        <v>36.772320815999997</v>
      </c>
      <c r="K39" s="691">
        <v>32.140621404999997</v>
      </c>
      <c r="L39" s="691">
        <v>29.143726727000001</v>
      </c>
      <c r="M39" s="691">
        <v>30.766025226</v>
      </c>
      <c r="N39" s="691">
        <v>33.051460317999997</v>
      </c>
      <c r="O39" s="691">
        <v>34.371688630000001</v>
      </c>
      <c r="P39" s="691">
        <v>31.149541272</v>
      </c>
      <c r="Q39" s="691">
        <v>31.529068441</v>
      </c>
      <c r="R39" s="691">
        <v>28.534184604</v>
      </c>
      <c r="S39" s="691">
        <v>28.873663595</v>
      </c>
      <c r="T39" s="691">
        <v>31.188765866000001</v>
      </c>
      <c r="U39" s="691">
        <v>36.363378769999997</v>
      </c>
      <c r="V39" s="691">
        <v>36.954078322999997</v>
      </c>
      <c r="W39" s="691">
        <v>31.632176074</v>
      </c>
      <c r="X39" s="691">
        <v>29.052469453</v>
      </c>
      <c r="Y39" s="691">
        <v>31.106183387000002</v>
      </c>
      <c r="Z39" s="691">
        <v>33.332637503999997</v>
      </c>
      <c r="AA39" s="691">
        <v>34.474945912999999</v>
      </c>
      <c r="AB39" s="691">
        <v>33.138298038000002</v>
      </c>
      <c r="AC39" s="691">
        <v>31.618597055999999</v>
      </c>
      <c r="AD39" s="691">
        <v>27.798332211999998</v>
      </c>
      <c r="AE39" s="691">
        <v>29.959048417000002</v>
      </c>
      <c r="AF39" s="691">
        <v>31.420783523000001</v>
      </c>
      <c r="AG39" s="691">
        <v>36.056159604000001</v>
      </c>
      <c r="AH39" s="691">
        <v>36.213374082000001</v>
      </c>
      <c r="AI39" s="691">
        <v>30.697858596</v>
      </c>
      <c r="AJ39" s="691">
        <v>29.948250229999999</v>
      </c>
      <c r="AK39" s="691">
        <v>30.315790174</v>
      </c>
      <c r="AL39" s="691">
        <v>33.584286210999998</v>
      </c>
      <c r="AM39" s="691">
        <v>34.454651249000001</v>
      </c>
      <c r="AN39" s="691">
        <v>30.707480956000001</v>
      </c>
      <c r="AO39" s="691">
        <v>30.635570031</v>
      </c>
      <c r="AP39" s="691">
        <v>26.889228203999998</v>
      </c>
      <c r="AQ39" s="691">
        <v>28.309424142000001</v>
      </c>
      <c r="AR39" s="691">
        <v>33.467987633</v>
      </c>
      <c r="AS39" s="691">
        <v>35.056782374999997</v>
      </c>
      <c r="AT39" s="691">
        <v>33.962590394999999</v>
      </c>
      <c r="AU39" s="691">
        <v>29.441315331999999</v>
      </c>
      <c r="AV39" s="691">
        <v>27.891959742000001</v>
      </c>
      <c r="AW39" s="691">
        <v>27.765599999999999</v>
      </c>
      <c r="AX39" s="691">
        <v>36.958030000000001</v>
      </c>
      <c r="AY39" s="692">
        <v>33.879950000000001</v>
      </c>
      <c r="AZ39" s="692">
        <v>28.869</v>
      </c>
      <c r="BA39" s="692">
        <v>32.462870000000002</v>
      </c>
      <c r="BB39" s="692">
        <v>26.969470000000001</v>
      </c>
      <c r="BC39" s="692">
        <v>29.640239999999999</v>
      </c>
      <c r="BD39" s="692">
        <v>34.272680000000001</v>
      </c>
      <c r="BE39" s="692">
        <v>35.648829999999997</v>
      </c>
      <c r="BF39" s="692">
        <v>35.722760000000001</v>
      </c>
      <c r="BG39" s="692">
        <v>31.05583</v>
      </c>
      <c r="BH39" s="692">
        <v>27.89678</v>
      </c>
      <c r="BI39" s="692">
        <v>28.62302</v>
      </c>
      <c r="BJ39" s="692">
        <v>36.563760000000002</v>
      </c>
      <c r="BK39" s="692">
        <v>33.434040000000003</v>
      </c>
      <c r="BL39" s="692">
        <v>28.709620000000001</v>
      </c>
      <c r="BM39" s="692">
        <v>32.087539999999997</v>
      </c>
      <c r="BN39" s="692">
        <v>26.350549999999998</v>
      </c>
      <c r="BO39" s="692">
        <v>29.185839999999999</v>
      </c>
      <c r="BP39" s="692">
        <v>33.692779999999999</v>
      </c>
      <c r="BQ39" s="692">
        <v>35.09348</v>
      </c>
      <c r="BR39" s="692">
        <v>35.060400000000001</v>
      </c>
      <c r="BS39" s="692">
        <v>30.430420000000002</v>
      </c>
      <c r="BT39" s="692">
        <v>26.609380000000002</v>
      </c>
      <c r="BU39" s="692">
        <v>28.037220000000001</v>
      </c>
      <c r="BV39" s="692">
        <v>36.243609999999997</v>
      </c>
    </row>
    <row r="40" spans="1:74" ht="11.15" customHeight="1" x14ac:dyDescent="0.25">
      <c r="A40" s="499" t="s">
        <v>1280</v>
      </c>
      <c r="B40" s="500" t="s">
        <v>1314</v>
      </c>
      <c r="C40" s="691">
        <v>31.330922201</v>
      </c>
      <c r="D40" s="691">
        <v>28.916762550000001</v>
      </c>
      <c r="E40" s="691">
        <v>30.030556235999999</v>
      </c>
      <c r="F40" s="691">
        <v>27.629828297</v>
      </c>
      <c r="G40" s="691">
        <v>28.634885899</v>
      </c>
      <c r="H40" s="691">
        <v>31.051159560999999</v>
      </c>
      <c r="I40" s="691">
        <v>35.207450416</v>
      </c>
      <c r="J40" s="691">
        <v>33.458609029000002</v>
      </c>
      <c r="K40" s="691">
        <v>29.283455674999999</v>
      </c>
      <c r="L40" s="691">
        <v>29.510543777999999</v>
      </c>
      <c r="M40" s="691">
        <v>30.619778329999999</v>
      </c>
      <c r="N40" s="691">
        <v>33.269814859</v>
      </c>
      <c r="O40" s="691">
        <v>32.707210959999998</v>
      </c>
      <c r="P40" s="691">
        <v>31.387914816999999</v>
      </c>
      <c r="Q40" s="691">
        <v>31.512118806</v>
      </c>
      <c r="R40" s="691">
        <v>27.608175359000001</v>
      </c>
      <c r="S40" s="691">
        <v>28.172322242</v>
      </c>
      <c r="T40" s="691">
        <v>30.146899682000001</v>
      </c>
      <c r="U40" s="691">
        <v>34.900424946999998</v>
      </c>
      <c r="V40" s="691">
        <v>35.186123332000001</v>
      </c>
      <c r="W40" s="691">
        <v>29.631782189999999</v>
      </c>
      <c r="X40" s="691">
        <v>29.092012023999999</v>
      </c>
      <c r="Y40" s="691">
        <v>29.688052315</v>
      </c>
      <c r="Z40" s="691">
        <v>32.096432907999997</v>
      </c>
      <c r="AA40" s="691">
        <v>32.8782</v>
      </c>
      <c r="AB40" s="691">
        <v>29.669550000000001</v>
      </c>
      <c r="AC40" s="691">
        <v>29.714220000000001</v>
      </c>
      <c r="AD40" s="691">
        <v>25.582180000000001</v>
      </c>
      <c r="AE40" s="691">
        <v>27.239820000000002</v>
      </c>
      <c r="AF40" s="691">
        <v>29.440550000000002</v>
      </c>
      <c r="AG40" s="691">
        <v>34.326810000000002</v>
      </c>
      <c r="AH40" s="691">
        <v>33.180459999999997</v>
      </c>
      <c r="AI40" s="691">
        <v>27.697749999999999</v>
      </c>
      <c r="AJ40" s="691">
        <v>28.209520000000001</v>
      </c>
      <c r="AK40" s="691">
        <v>27.79345</v>
      </c>
      <c r="AL40" s="691">
        <v>32.337319999999998</v>
      </c>
      <c r="AM40" s="691">
        <v>32.162469999999999</v>
      </c>
      <c r="AN40" s="691">
        <v>27.83344</v>
      </c>
      <c r="AO40" s="691">
        <v>29.461220000000001</v>
      </c>
      <c r="AP40" s="691">
        <v>25.56344</v>
      </c>
      <c r="AQ40" s="691">
        <v>28.06549</v>
      </c>
      <c r="AR40" s="691">
        <v>31.01097</v>
      </c>
      <c r="AS40" s="691">
        <v>36.366819999999997</v>
      </c>
      <c r="AT40" s="691">
        <v>33.178989999999999</v>
      </c>
      <c r="AU40" s="691">
        <v>28.057569999999998</v>
      </c>
      <c r="AV40" s="691">
        <v>29.51455</v>
      </c>
      <c r="AW40" s="691">
        <v>27.309629999999999</v>
      </c>
      <c r="AX40" s="691">
        <v>34.00121</v>
      </c>
      <c r="AY40" s="692">
        <v>31.632919999999999</v>
      </c>
      <c r="AZ40" s="692">
        <v>27.597200000000001</v>
      </c>
      <c r="BA40" s="692">
        <v>30.0853</v>
      </c>
      <c r="BB40" s="692">
        <v>25.652280000000001</v>
      </c>
      <c r="BC40" s="692">
        <v>28.018830000000001</v>
      </c>
      <c r="BD40" s="692">
        <v>31.927980000000002</v>
      </c>
      <c r="BE40" s="692">
        <v>34.626100000000001</v>
      </c>
      <c r="BF40" s="692">
        <v>33.186979999999998</v>
      </c>
      <c r="BG40" s="692">
        <v>28.497769999999999</v>
      </c>
      <c r="BH40" s="692">
        <v>27.400410000000001</v>
      </c>
      <c r="BI40" s="692">
        <v>28.74475</v>
      </c>
      <c r="BJ40" s="692">
        <v>33.332050000000002</v>
      </c>
      <c r="BK40" s="692">
        <v>31.18534</v>
      </c>
      <c r="BL40" s="692">
        <v>27.488130000000002</v>
      </c>
      <c r="BM40" s="692">
        <v>30.010069999999999</v>
      </c>
      <c r="BN40" s="692">
        <v>25.695889999999999</v>
      </c>
      <c r="BO40" s="692">
        <v>28.074870000000001</v>
      </c>
      <c r="BP40" s="692">
        <v>31.95824</v>
      </c>
      <c r="BQ40" s="692">
        <v>34.661529999999999</v>
      </c>
      <c r="BR40" s="692">
        <v>33.18515</v>
      </c>
      <c r="BS40" s="692">
        <v>28.475359999999998</v>
      </c>
      <c r="BT40" s="692">
        <v>27.380389999999998</v>
      </c>
      <c r="BU40" s="692">
        <v>28.718589999999999</v>
      </c>
      <c r="BV40" s="692">
        <v>33.333649999999999</v>
      </c>
    </row>
    <row r="41" spans="1:74" ht="11.15" customHeight="1" x14ac:dyDescent="0.25">
      <c r="A41" s="517"/>
      <c r="B41" s="131" t="s">
        <v>1281</v>
      </c>
      <c r="C41" s="243"/>
      <c r="D41" s="243"/>
      <c r="E41" s="243"/>
      <c r="F41" s="243"/>
      <c r="G41" s="243"/>
      <c r="H41" s="243"/>
      <c r="I41" s="243"/>
      <c r="J41" s="243"/>
      <c r="K41" s="243"/>
      <c r="L41" s="243"/>
      <c r="M41" s="243"/>
      <c r="N41" s="243"/>
      <c r="O41" s="243"/>
      <c r="P41" s="243"/>
      <c r="Q41" s="243"/>
      <c r="R41" s="243"/>
      <c r="S41" s="243"/>
      <c r="T41" s="243"/>
      <c r="U41" s="243"/>
      <c r="V41" s="243"/>
      <c r="W41" s="243"/>
      <c r="X41" s="243"/>
      <c r="Y41" s="243"/>
      <c r="Z41" s="243"/>
      <c r="AA41" s="243"/>
      <c r="AB41" s="243"/>
      <c r="AC41" s="243"/>
      <c r="AD41" s="243"/>
      <c r="AE41" s="243"/>
      <c r="AF41" s="243"/>
      <c r="AG41" s="243"/>
      <c r="AH41" s="243"/>
      <c r="AI41" s="243"/>
      <c r="AJ41" s="243"/>
      <c r="AK41" s="243"/>
      <c r="AL41" s="243"/>
      <c r="AM41" s="243"/>
      <c r="AN41" s="243"/>
      <c r="AO41" s="243"/>
      <c r="AP41" s="243"/>
      <c r="AQ41" s="243"/>
      <c r="AR41" s="243"/>
      <c r="AS41" s="243"/>
      <c r="AT41" s="243"/>
      <c r="AU41" s="243"/>
      <c r="AV41" s="243"/>
      <c r="AW41" s="243"/>
      <c r="AX41" s="243"/>
      <c r="AY41" s="333"/>
      <c r="AZ41" s="333"/>
      <c r="BA41" s="333"/>
      <c r="BB41" s="333"/>
      <c r="BC41" s="333"/>
      <c r="BD41" s="333"/>
      <c r="BE41" s="333"/>
      <c r="BF41" s="333"/>
      <c r="BG41" s="333"/>
      <c r="BH41" s="333"/>
      <c r="BI41" s="333"/>
      <c r="BJ41" s="333"/>
      <c r="BK41" s="333"/>
      <c r="BL41" s="333"/>
      <c r="BM41" s="333"/>
      <c r="BN41" s="333"/>
      <c r="BO41" s="333"/>
      <c r="BP41" s="333"/>
      <c r="BQ41" s="333"/>
      <c r="BR41" s="333"/>
      <c r="BS41" s="333"/>
      <c r="BT41" s="333"/>
      <c r="BU41" s="333"/>
      <c r="BV41" s="333"/>
    </row>
    <row r="42" spans="1:74" ht="11.15" customHeight="1" x14ac:dyDescent="0.25">
      <c r="A42" s="499" t="s">
        <v>1282</v>
      </c>
      <c r="B42" s="500" t="s">
        <v>83</v>
      </c>
      <c r="C42" s="691">
        <v>2.1459455300000001</v>
      </c>
      <c r="D42" s="691">
        <v>1.9622146439999999</v>
      </c>
      <c r="E42" s="691">
        <v>2.0743502509999998</v>
      </c>
      <c r="F42" s="691">
        <v>2.9099626829999998</v>
      </c>
      <c r="G42" s="691">
        <v>3.4552790569999998</v>
      </c>
      <c r="H42" s="691">
        <v>4.4747618100000004</v>
      </c>
      <c r="I42" s="691">
        <v>5.9292395740000003</v>
      </c>
      <c r="J42" s="691">
        <v>6.2361172490000003</v>
      </c>
      <c r="K42" s="691">
        <v>5.7401245879999996</v>
      </c>
      <c r="L42" s="691">
        <v>4.7088064059999999</v>
      </c>
      <c r="M42" s="691">
        <v>3.5622692269999998</v>
      </c>
      <c r="N42" s="691">
        <v>3.8984326600000001</v>
      </c>
      <c r="O42" s="691">
        <v>3.7136536530000002</v>
      </c>
      <c r="P42" s="691">
        <v>3.336914444</v>
      </c>
      <c r="Q42" s="691">
        <v>3.3793589869999998</v>
      </c>
      <c r="R42" s="691">
        <v>3.7678275769999998</v>
      </c>
      <c r="S42" s="691">
        <v>3.7934420090000001</v>
      </c>
      <c r="T42" s="691">
        <v>5.1345561970000002</v>
      </c>
      <c r="U42" s="691">
        <v>6.4168073860000003</v>
      </c>
      <c r="V42" s="691">
        <v>6.5977859739999998</v>
      </c>
      <c r="W42" s="691">
        <v>5.8542297330000004</v>
      </c>
      <c r="X42" s="691">
        <v>5.1964041720000003</v>
      </c>
      <c r="Y42" s="691">
        <v>3.9399256889999998</v>
      </c>
      <c r="Z42" s="691">
        <v>5.0085879789999996</v>
      </c>
      <c r="AA42" s="691">
        <v>4.2607198840000002</v>
      </c>
      <c r="AB42" s="691">
        <v>4.0003018939999997</v>
      </c>
      <c r="AC42" s="691">
        <v>3.4899057579999999</v>
      </c>
      <c r="AD42" s="691">
        <v>4.0262660510000003</v>
      </c>
      <c r="AE42" s="691">
        <v>5.130337248</v>
      </c>
      <c r="AF42" s="691">
        <v>5.4747627889999997</v>
      </c>
      <c r="AG42" s="691">
        <v>6.9411709439999996</v>
      </c>
      <c r="AH42" s="691">
        <v>6.9759195119999999</v>
      </c>
      <c r="AI42" s="691">
        <v>6.1742908359999999</v>
      </c>
      <c r="AJ42" s="691">
        <v>5.494405521</v>
      </c>
      <c r="AK42" s="691">
        <v>4.3835133749999997</v>
      </c>
      <c r="AL42" s="691">
        <v>4.7801315359999998</v>
      </c>
      <c r="AM42" s="691">
        <v>4.4905330670000003</v>
      </c>
      <c r="AN42" s="691">
        <v>2.7174266450000002</v>
      </c>
      <c r="AO42" s="691">
        <v>3.6750663970000002</v>
      </c>
      <c r="AP42" s="691">
        <v>4.2865731379999996</v>
      </c>
      <c r="AQ42" s="691">
        <v>5.2067821089999997</v>
      </c>
      <c r="AR42" s="691">
        <v>6.1900416720000004</v>
      </c>
      <c r="AS42" s="691">
        <v>7.4141819980000001</v>
      </c>
      <c r="AT42" s="691">
        <v>6.8410878369999999</v>
      </c>
      <c r="AU42" s="691">
        <v>5.798844463</v>
      </c>
      <c r="AV42" s="691">
        <v>4.5351054340000001</v>
      </c>
      <c r="AW42" s="691">
        <v>3.8278780000000001</v>
      </c>
      <c r="AX42" s="691">
        <v>3.948769</v>
      </c>
      <c r="AY42" s="692">
        <v>3.5821860000000001</v>
      </c>
      <c r="AZ42" s="692">
        <v>2.7136659999999999</v>
      </c>
      <c r="BA42" s="692">
        <v>2.456725</v>
      </c>
      <c r="BB42" s="692">
        <v>3.0205690000000001</v>
      </c>
      <c r="BC42" s="692">
        <v>3.6133039999999998</v>
      </c>
      <c r="BD42" s="692">
        <v>4.4744599999999997</v>
      </c>
      <c r="BE42" s="692">
        <v>5.7774089999999996</v>
      </c>
      <c r="BF42" s="692">
        <v>5.6852999999999998</v>
      </c>
      <c r="BG42" s="692">
        <v>4.8423720000000001</v>
      </c>
      <c r="BH42" s="692">
        <v>3.8202020000000001</v>
      </c>
      <c r="BI42" s="692">
        <v>4.3071679999999999</v>
      </c>
      <c r="BJ42" s="692">
        <v>3.554376</v>
      </c>
      <c r="BK42" s="692">
        <v>3.1042770000000002</v>
      </c>
      <c r="BL42" s="692">
        <v>2.3492679999999999</v>
      </c>
      <c r="BM42" s="692">
        <v>2.2442359999999999</v>
      </c>
      <c r="BN42" s="692">
        <v>2.8439649999999999</v>
      </c>
      <c r="BO42" s="692">
        <v>3.248872</v>
      </c>
      <c r="BP42" s="692">
        <v>4.2040990000000003</v>
      </c>
      <c r="BQ42" s="692">
        <v>5.2264119999999998</v>
      </c>
      <c r="BR42" s="692">
        <v>4.9308110000000003</v>
      </c>
      <c r="BS42" s="692">
        <v>4.1497289999999998</v>
      </c>
      <c r="BT42" s="692">
        <v>3.3046850000000001</v>
      </c>
      <c r="BU42" s="692">
        <v>4.1030730000000002</v>
      </c>
      <c r="BV42" s="692">
        <v>2.895956</v>
      </c>
    </row>
    <row r="43" spans="1:74" ht="11.15" customHeight="1" x14ac:dyDescent="0.25">
      <c r="A43" s="499" t="s">
        <v>1283</v>
      </c>
      <c r="B43" s="500" t="s">
        <v>82</v>
      </c>
      <c r="C43" s="691">
        <v>3.6645473800000001</v>
      </c>
      <c r="D43" s="691">
        <v>2.986494956</v>
      </c>
      <c r="E43" s="691">
        <v>3.1816479869999998</v>
      </c>
      <c r="F43" s="691">
        <v>2.7661697219999999</v>
      </c>
      <c r="G43" s="691">
        <v>3.1135573750000001</v>
      </c>
      <c r="H43" s="691">
        <v>3.6397277290000001</v>
      </c>
      <c r="I43" s="691">
        <v>4.8569827800000001</v>
      </c>
      <c r="J43" s="691">
        <v>4.6447769320000001</v>
      </c>
      <c r="K43" s="691">
        <v>4.0983632940000003</v>
      </c>
      <c r="L43" s="691">
        <v>3.7986532149999999</v>
      </c>
      <c r="M43" s="691">
        <v>4.141078351</v>
      </c>
      <c r="N43" s="691">
        <v>4.4271465650000001</v>
      </c>
      <c r="O43" s="691">
        <v>3.815376943</v>
      </c>
      <c r="P43" s="691">
        <v>3.9071991559999999</v>
      </c>
      <c r="Q43" s="691">
        <v>2.4990189979999999</v>
      </c>
      <c r="R43" s="691">
        <v>2.372024777</v>
      </c>
      <c r="S43" s="691">
        <v>2.6821942449999998</v>
      </c>
      <c r="T43" s="691">
        <v>3.4020818369999999</v>
      </c>
      <c r="U43" s="691">
        <v>4.2909084010000003</v>
      </c>
      <c r="V43" s="691">
        <v>4.4830725100000004</v>
      </c>
      <c r="W43" s="691">
        <v>3.6542761170000002</v>
      </c>
      <c r="X43" s="691">
        <v>3.0156451419999999</v>
      </c>
      <c r="Y43" s="691">
        <v>2.6768115240000001</v>
      </c>
      <c r="Z43" s="691">
        <v>2.3146413539999999</v>
      </c>
      <c r="AA43" s="691">
        <v>2.569205416</v>
      </c>
      <c r="AB43" s="691">
        <v>1.7926339979999999</v>
      </c>
      <c r="AC43" s="691">
        <v>1.424845036</v>
      </c>
      <c r="AD43" s="691">
        <v>1.456360522</v>
      </c>
      <c r="AE43" s="691">
        <v>1.9302145310000001</v>
      </c>
      <c r="AF43" s="691">
        <v>2.5295385549999998</v>
      </c>
      <c r="AG43" s="691">
        <v>2.9921568349999998</v>
      </c>
      <c r="AH43" s="691">
        <v>3.2546384349999999</v>
      </c>
      <c r="AI43" s="691">
        <v>3.1305089389999998</v>
      </c>
      <c r="AJ43" s="691">
        <v>2.7466625769999999</v>
      </c>
      <c r="AK43" s="691">
        <v>1.99188907</v>
      </c>
      <c r="AL43" s="691">
        <v>2.5034324790000002</v>
      </c>
      <c r="AM43" s="691">
        <v>2.2740767879999999</v>
      </c>
      <c r="AN43" s="691">
        <v>1.9513666599999999</v>
      </c>
      <c r="AO43" s="691">
        <v>1.2751565</v>
      </c>
      <c r="AP43" s="691">
        <v>1.3396459810000001</v>
      </c>
      <c r="AQ43" s="691">
        <v>1.5864878840000001</v>
      </c>
      <c r="AR43" s="691">
        <v>2.6797518390000001</v>
      </c>
      <c r="AS43" s="691">
        <v>2.617466909</v>
      </c>
      <c r="AT43" s="691">
        <v>3.032714296</v>
      </c>
      <c r="AU43" s="691">
        <v>2.6670087140000001</v>
      </c>
      <c r="AV43" s="691">
        <v>2.59890599</v>
      </c>
      <c r="AW43" s="691">
        <v>2.1124329999999998</v>
      </c>
      <c r="AX43" s="691">
        <v>2.0529169999999999</v>
      </c>
      <c r="AY43" s="692">
        <v>1.649483</v>
      </c>
      <c r="AZ43" s="692">
        <v>1.5171829999999999</v>
      </c>
      <c r="BA43" s="692">
        <v>0.73392000000000002</v>
      </c>
      <c r="BB43" s="692">
        <v>0.79164860000000004</v>
      </c>
      <c r="BC43" s="692">
        <v>1.2460869999999999</v>
      </c>
      <c r="BD43" s="692">
        <v>2.502704</v>
      </c>
      <c r="BE43" s="692">
        <v>2.9221650000000001</v>
      </c>
      <c r="BF43" s="692">
        <v>2.4587349999999999</v>
      </c>
      <c r="BG43" s="692">
        <v>2.0945170000000002</v>
      </c>
      <c r="BH43" s="692">
        <v>2.0055149999999999</v>
      </c>
      <c r="BI43" s="692">
        <v>1.5155959999999999</v>
      </c>
      <c r="BJ43" s="692">
        <v>1.6555029999999999</v>
      </c>
      <c r="BK43" s="692">
        <v>1.2695529999999999</v>
      </c>
      <c r="BL43" s="692">
        <v>1.250054</v>
      </c>
      <c r="BM43" s="692">
        <v>0.40681270000000003</v>
      </c>
      <c r="BN43" s="692">
        <v>0.45779059999999999</v>
      </c>
      <c r="BO43" s="692">
        <v>0.99307500000000004</v>
      </c>
      <c r="BP43" s="692">
        <v>2.1066289999999999</v>
      </c>
      <c r="BQ43" s="692">
        <v>2.9421439999999999</v>
      </c>
      <c r="BR43" s="692">
        <v>2.433986</v>
      </c>
      <c r="BS43" s="692">
        <v>2.091208</v>
      </c>
      <c r="BT43" s="692">
        <v>1.95729</v>
      </c>
      <c r="BU43" s="692">
        <v>1.378549</v>
      </c>
      <c r="BV43" s="692">
        <v>1.6144970000000001</v>
      </c>
    </row>
    <row r="44" spans="1:74" ht="11.15" customHeight="1" x14ac:dyDescent="0.25">
      <c r="A44" s="499" t="s">
        <v>1284</v>
      </c>
      <c r="B44" s="502" t="s">
        <v>85</v>
      </c>
      <c r="C44" s="691">
        <v>2.9840309999999999</v>
      </c>
      <c r="D44" s="691">
        <v>2.5560510000000001</v>
      </c>
      <c r="E44" s="691">
        <v>2.9774259999999999</v>
      </c>
      <c r="F44" s="691">
        <v>1.9626060000000001</v>
      </c>
      <c r="G44" s="691">
        <v>2.6302530000000002</v>
      </c>
      <c r="H44" s="691">
        <v>2.750299</v>
      </c>
      <c r="I44" s="691">
        <v>2.7303090000000001</v>
      </c>
      <c r="J44" s="691">
        <v>2.923384</v>
      </c>
      <c r="K44" s="691">
        <v>2.8075549999999998</v>
      </c>
      <c r="L44" s="691">
        <v>2.1016370000000002</v>
      </c>
      <c r="M44" s="691">
        <v>1.9041889999999999</v>
      </c>
      <c r="N44" s="691">
        <v>2.7695189999999998</v>
      </c>
      <c r="O44" s="691">
        <v>2.9782630000000001</v>
      </c>
      <c r="P44" s="691">
        <v>2.6863440000000001</v>
      </c>
      <c r="Q44" s="691">
        <v>2.9667379999999999</v>
      </c>
      <c r="R44" s="691">
        <v>2.0633629999999998</v>
      </c>
      <c r="S44" s="691">
        <v>2.6435789999999999</v>
      </c>
      <c r="T44" s="691">
        <v>2.8539889999999999</v>
      </c>
      <c r="U44" s="691">
        <v>2.9360569999999999</v>
      </c>
      <c r="V44" s="691">
        <v>2.7815319999999999</v>
      </c>
      <c r="W44" s="691">
        <v>2.8387959999999999</v>
      </c>
      <c r="X44" s="691">
        <v>2.027695</v>
      </c>
      <c r="Y44" s="691">
        <v>2.1737320000000002</v>
      </c>
      <c r="Z44" s="691">
        <v>2.9702799999999998</v>
      </c>
      <c r="AA44" s="691">
        <v>2.975994</v>
      </c>
      <c r="AB44" s="691">
        <v>2.4916130000000001</v>
      </c>
      <c r="AC44" s="691">
        <v>2.7961839999999998</v>
      </c>
      <c r="AD44" s="691">
        <v>1.999298</v>
      </c>
      <c r="AE44" s="691">
        <v>2.7692589999999999</v>
      </c>
      <c r="AF44" s="691">
        <v>2.851559</v>
      </c>
      <c r="AG44" s="691">
        <v>2.9290690000000001</v>
      </c>
      <c r="AH44" s="691">
        <v>2.921071</v>
      </c>
      <c r="AI44" s="691">
        <v>2.8463080000000001</v>
      </c>
      <c r="AJ44" s="691">
        <v>2.243169</v>
      </c>
      <c r="AK44" s="691">
        <v>1.9156010000000001</v>
      </c>
      <c r="AL44" s="691">
        <v>2.8133080000000001</v>
      </c>
      <c r="AM44" s="691">
        <v>2.9762080000000002</v>
      </c>
      <c r="AN44" s="691">
        <v>2.537131</v>
      </c>
      <c r="AO44" s="691">
        <v>2.938412</v>
      </c>
      <c r="AP44" s="691">
        <v>2.203284</v>
      </c>
      <c r="AQ44" s="691">
        <v>2.0864739999999999</v>
      </c>
      <c r="AR44" s="691">
        <v>2.8533330000000001</v>
      </c>
      <c r="AS44" s="691">
        <v>2.7993480000000002</v>
      </c>
      <c r="AT44" s="691">
        <v>2.9325009999999998</v>
      </c>
      <c r="AU44" s="691">
        <v>2.8187669999999998</v>
      </c>
      <c r="AV44" s="691">
        <v>2.1867749999999999</v>
      </c>
      <c r="AW44" s="691">
        <v>2.5119199999999999</v>
      </c>
      <c r="AX44" s="691">
        <v>2.8734799999999998</v>
      </c>
      <c r="AY44" s="692">
        <v>2.9061400000000002</v>
      </c>
      <c r="AZ44" s="692">
        <v>2.6248999999999998</v>
      </c>
      <c r="BA44" s="692">
        <v>2.9061400000000002</v>
      </c>
      <c r="BB44" s="692">
        <v>2.1387200000000002</v>
      </c>
      <c r="BC44" s="692">
        <v>2.5101300000000002</v>
      </c>
      <c r="BD44" s="692">
        <v>2.8123900000000002</v>
      </c>
      <c r="BE44" s="692">
        <v>2.9061400000000002</v>
      </c>
      <c r="BF44" s="692">
        <v>2.9061400000000002</v>
      </c>
      <c r="BG44" s="692">
        <v>2.8123900000000002</v>
      </c>
      <c r="BH44" s="692">
        <v>2.1990599999999998</v>
      </c>
      <c r="BI44" s="692">
        <v>2.41377</v>
      </c>
      <c r="BJ44" s="692">
        <v>2.9061400000000002</v>
      </c>
      <c r="BK44" s="692">
        <v>2.9061400000000002</v>
      </c>
      <c r="BL44" s="692">
        <v>2.6248999999999998</v>
      </c>
      <c r="BM44" s="692">
        <v>2.9061400000000002</v>
      </c>
      <c r="BN44" s="692">
        <v>2.0995200000000001</v>
      </c>
      <c r="BO44" s="692">
        <v>2.5992299999999999</v>
      </c>
      <c r="BP44" s="692">
        <v>2.8123900000000002</v>
      </c>
      <c r="BQ44" s="692">
        <v>2.9061400000000002</v>
      </c>
      <c r="BR44" s="692">
        <v>2.9061400000000002</v>
      </c>
      <c r="BS44" s="692">
        <v>2.8123900000000002</v>
      </c>
      <c r="BT44" s="692">
        <v>2.2004100000000002</v>
      </c>
      <c r="BU44" s="692">
        <v>2.4494099999999999</v>
      </c>
      <c r="BV44" s="692">
        <v>2.9061400000000002</v>
      </c>
    </row>
    <row r="45" spans="1:74" ht="11.15" customHeight="1" x14ac:dyDescent="0.25">
      <c r="A45" s="499" t="s">
        <v>1285</v>
      </c>
      <c r="B45" s="502" t="s">
        <v>1209</v>
      </c>
      <c r="C45" s="691">
        <v>0.88486158500000001</v>
      </c>
      <c r="D45" s="691">
        <v>0.93741867599999995</v>
      </c>
      <c r="E45" s="691">
        <v>1.0514881869999999</v>
      </c>
      <c r="F45" s="691">
        <v>1.2174499350000001</v>
      </c>
      <c r="G45" s="691">
        <v>1.3970310180000001</v>
      </c>
      <c r="H45" s="691">
        <v>1.4263866460000001</v>
      </c>
      <c r="I45" s="691">
        <v>1.4386570809999999</v>
      </c>
      <c r="J45" s="691">
        <v>1.282922903</v>
      </c>
      <c r="K45" s="691">
        <v>1.018888303</v>
      </c>
      <c r="L45" s="691">
        <v>0.886647293</v>
      </c>
      <c r="M45" s="691">
        <v>0.78643590200000002</v>
      </c>
      <c r="N45" s="691">
        <v>0.73785547100000004</v>
      </c>
      <c r="O45" s="691">
        <v>0.74226289000000001</v>
      </c>
      <c r="P45" s="691">
        <v>0.837874224</v>
      </c>
      <c r="Q45" s="691">
        <v>1.424639604</v>
      </c>
      <c r="R45" s="691">
        <v>1.494656414</v>
      </c>
      <c r="S45" s="691">
        <v>1.344461669</v>
      </c>
      <c r="T45" s="691">
        <v>1.5050696400000001</v>
      </c>
      <c r="U45" s="691">
        <v>1.534626917</v>
      </c>
      <c r="V45" s="691">
        <v>1.4360080740000001</v>
      </c>
      <c r="W45" s="691">
        <v>1.081670103</v>
      </c>
      <c r="X45" s="691">
        <v>0.99591812199999996</v>
      </c>
      <c r="Y45" s="691">
        <v>0.82985009700000001</v>
      </c>
      <c r="Z45" s="691">
        <v>0.75086924600000005</v>
      </c>
      <c r="AA45" s="691">
        <v>0.82165129999999997</v>
      </c>
      <c r="AB45" s="691">
        <v>0.82964824299999995</v>
      </c>
      <c r="AC45" s="691">
        <v>0.96359954800000003</v>
      </c>
      <c r="AD45" s="691">
        <v>1.173916215</v>
      </c>
      <c r="AE45" s="691">
        <v>1.375353464</v>
      </c>
      <c r="AF45" s="691">
        <v>1.4098528029999999</v>
      </c>
      <c r="AG45" s="691">
        <v>1.4308732150000001</v>
      </c>
      <c r="AH45" s="691">
        <v>1.341194413</v>
      </c>
      <c r="AI45" s="691">
        <v>1.0065749559999999</v>
      </c>
      <c r="AJ45" s="691">
        <v>0.92307557299999998</v>
      </c>
      <c r="AK45" s="691">
        <v>0.81194819100000004</v>
      </c>
      <c r="AL45" s="691">
        <v>0.72946507900000002</v>
      </c>
      <c r="AM45" s="691">
        <v>0.81472471000000002</v>
      </c>
      <c r="AN45" s="691">
        <v>0.74168897199999995</v>
      </c>
      <c r="AO45" s="691">
        <v>0.93479156799999996</v>
      </c>
      <c r="AP45" s="691">
        <v>1.0036435829999999</v>
      </c>
      <c r="AQ45" s="691">
        <v>1.0808474020000001</v>
      </c>
      <c r="AR45" s="691">
        <v>1.161555613</v>
      </c>
      <c r="AS45" s="691">
        <v>1.212467406</v>
      </c>
      <c r="AT45" s="691">
        <v>1.0941856249999999</v>
      </c>
      <c r="AU45" s="691">
        <v>0.84715575099999996</v>
      </c>
      <c r="AV45" s="691">
        <v>0.71897712599999997</v>
      </c>
      <c r="AW45" s="691">
        <v>0.70244870000000004</v>
      </c>
      <c r="AX45" s="691">
        <v>0.723742</v>
      </c>
      <c r="AY45" s="692">
        <v>0.79215979999999997</v>
      </c>
      <c r="AZ45" s="692">
        <v>0.76424029999999998</v>
      </c>
      <c r="BA45" s="692">
        <v>1.039687</v>
      </c>
      <c r="BB45" s="692">
        <v>1.1504179999999999</v>
      </c>
      <c r="BC45" s="692">
        <v>1.2709859999999999</v>
      </c>
      <c r="BD45" s="692">
        <v>1.380296</v>
      </c>
      <c r="BE45" s="692">
        <v>1.45366</v>
      </c>
      <c r="BF45" s="692">
        <v>1.301466</v>
      </c>
      <c r="BG45" s="692">
        <v>0.99353800000000003</v>
      </c>
      <c r="BH45" s="692">
        <v>0.85590049999999995</v>
      </c>
      <c r="BI45" s="692">
        <v>0.81763280000000005</v>
      </c>
      <c r="BJ45" s="692">
        <v>0.82720579999999999</v>
      </c>
      <c r="BK45" s="692">
        <v>0.88209789999999999</v>
      </c>
      <c r="BL45" s="692">
        <v>0.83485500000000001</v>
      </c>
      <c r="BM45" s="692">
        <v>1.107647</v>
      </c>
      <c r="BN45" s="692">
        <v>1.207589</v>
      </c>
      <c r="BO45" s="692">
        <v>1.3223389999999999</v>
      </c>
      <c r="BP45" s="692">
        <v>1.4234960000000001</v>
      </c>
      <c r="BQ45" s="692">
        <v>1.4924630000000001</v>
      </c>
      <c r="BR45" s="692">
        <v>1.335197</v>
      </c>
      <c r="BS45" s="692">
        <v>1.021914</v>
      </c>
      <c r="BT45" s="692">
        <v>0.88138879999999997</v>
      </c>
      <c r="BU45" s="692">
        <v>0.83907430000000005</v>
      </c>
      <c r="BV45" s="692">
        <v>0.84646560000000004</v>
      </c>
    </row>
    <row r="46" spans="1:74" ht="11.15" customHeight="1" x14ac:dyDescent="0.25">
      <c r="A46" s="499" t="s">
        <v>1286</v>
      </c>
      <c r="B46" s="502" t="s">
        <v>1312</v>
      </c>
      <c r="C46" s="691">
        <v>0.59768081299999998</v>
      </c>
      <c r="D46" s="691">
        <v>0.64581951299999996</v>
      </c>
      <c r="E46" s="691">
        <v>0.78138629599999998</v>
      </c>
      <c r="F46" s="691">
        <v>0.90556434200000002</v>
      </c>
      <c r="G46" s="691">
        <v>0.89868231799999998</v>
      </c>
      <c r="H46" s="691">
        <v>0.90830883900000003</v>
      </c>
      <c r="I46" s="691">
        <v>0.72261233199999997</v>
      </c>
      <c r="J46" s="691">
        <v>0.76804492700000004</v>
      </c>
      <c r="K46" s="691">
        <v>0.76774340200000002</v>
      </c>
      <c r="L46" s="691">
        <v>0.69462775099999996</v>
      </c>
      <c r="M46" s="691">
        <v>0.71409350500000002</v>
      </c>
      <c r="N46" s="691">
        <v>0.609699773</v>
      </c>
      <c r="O46" s="691">
        <v>0.63984011100000004</v>
      </c>
      <c r="P46" s="691">
        <v>0.67395385299999999</v>
      </c>
      <c r="Q46" s="691">
        <v>0.81050343499999999</v>
      </c>
      <c r="R46" s="691">
        <v>0.91746971799999999</v>
      </c>
      <c r="S46" s="691">
        <v>0.929173731</v>
      </c>
      <c r="T46" s="691">
        <v>0.95730691700000003</v>
      </c>
      <c r="U46" s="691">
        <v>0.88108428900000002</v>
      </c>
      <c r="V46" s="691">
        <v>0.91191011</v>
      </c>
      <c r="W46" s="691">
        <v>0.88153995500000004</v>
      </c>
      <c r="X46" s="691">
        <v>0.96046563900000004</v>
      </c>
      <c r="Y46" s="691">
        <v>0.77107637100000004</v>
      </c>
      <c r="Z46" s="691">
        <v>0.75549676399999999</v>
      </c>
      <c r="AA46" s="691">
        <v>0.85000016300000003</v>
      </c>
      <c r="AB46" s="691">
        <v>0.840679964</v>
      </c>
      <c r="AC46" s="691">
        <v>0.981270117</v>
      </c>
      <c r="AD46" s="691">
        <v>1.076286592</v>
      </c>
      <c r="AE46" s="691">
        <v>1.1069409450000001</v>
      </c>
      <c r="AF46" s="691">
        <v>1.152350105</v>
      </c>
      <c r="AG46" s="691">
        <v>0.90131778799999995</v>
      </c>
      <c r="AH46" s="691">
        <v>0.89477769500000004</v>
      </c>
      <c r="AI46" s="691">
        <v>0.84943106599999996</v>
      </c>
      <c r="AJ46" s="691">
        <v>0.58729955</v>
      </c>
      <c r="AK46" s="691">
        <v>0.91405078200000001</v>
      </c>
      <c r="AL46" s="691">
        <v>0.91548158700000004</v>
      </c>
      <c r="AM46" s="691">
        <v>0.91551174499999999</v>
      </c>
      <c r="AN46" s="691">
        <v>0.970894441</v>
      </c>
      <c r="AO46" s="691">
        <v>1.2519874010000001</v>
      </c>
      <c r="AP46" s="691">
        <v>1.254223358</v>
      </c>
      <c r="AQ46" s="691">
        <v>1.393036647</v>
      </c>
      <c r="AR46" s="691">
        <v>1.238901845</v>
      </c>
      <c r="AS46" s="691">
        <v>0.97690585100000005</v>
      </c>
      <c r="AT46" s="691">
        <v>1.145089816</v>
      </c>
      <c r="AU46" s="691">
        <v>1.1116764159999999</v>
      </c>
      <c r="AV46" s="691">
        <v>1.142211855</v>
      </c>
      <c r="AW46" s="691">
        <v>1.6683110000000001</v>
      </c>
      <c r="AX46" s="691">
        <v>1.7647040000000001</v>
      </c>
      <c r="AY46" s="692">
        <v>1.6825540000000001</v>
      </c>
      <c r="AZ46" s="692">
        <v>1.4792339999999999</v>
      </c>
      <c r="BA46" s="692">
        <v>2.0591620000000002</v>
      </c>
      <c r="BB46" s="692">
        <v>2.0666730000000002</v>
      </c>
      <c r="BC46" s="692">
        <v>1.998837</v>
      </c>
      <c r="BD46" s="692">
        <v>1.595588</v>
      </c>
      <c r="BE46" s="692">
        <v>1.4900549999999999</v>
      </c>
      <c r="BF46" s="692">
        <v>1.4691609999999999</v>
      </c>
      <c r="BG46" s="692">
        <v>1.5942019999999999</v>
      </c>
      <c r="BH46" s="692">
        <v>1.805976</v>
      </c>
      <c r="BI46" s="692">
        <v>2.5292539999999999</v>
      </c>
      <c r="BJ46" s="692">
        <v>1.8580030000000001</v>
      </c>
      <c r="BK46" s="692">
        <v>1.8278049999999999</v>
      </c>
      <c r="BL46" s="692">
        <v>1.6640170000000001</v>
      </c>
      <c r="BM46" s="692">
        <v>2.2442160000000002</v>
      </c>
      <c r="BN46" s="692">
        <v>2.341961</v>
      </c>
      <c r="BO46" s="692">
        <v>2.0943130000000001</v>
      </c>
      <c r="BP46" s="692">
        <v>1.952442</v>
      </c>
      <c r="BQ46" s="692">
        <v>1.739744</v>
      </c>
      <c r="BR46" s="692">
        <v>1.8601810000000001</v>
      </c>
      <c r="BS46" s="692">
        <v>1.6642490000000001</v>
      </c>
      <c r="BT46" s="692">
        <v>2.2085270000000001</v>
      </c>
      <c r="BU46" s="692">
        <v>2.5317069999999999</v>
      </c>
      <c r="BV46" s="692">
        <v>2.2203020000000002</v>
      </c>
    </row>
    <row r="47" spans="1:74" ht="11.15" customHeight="1" x14ac:dyDescent="0.25">
      <c r="A47" s="499" t="s">
        <v>1287</v>
      </c>
      <c r="B47" s="500" t="s">
        <v>1313</v>
      </c>
      <c r="C47" s="691">
        <v>-2.103588E-2</v>
      </c>
      <c r="D47" s="691">
        <v>-8.5587969999999999E-3</v>
      </c>
      <c r="E47" s="691">
        <v>-1.5425744E-2</v>
      </c>
      <c r="F47" s="691">
        <v>3.1951530000000001E-3</v>
      </c>
      <c r="G47" s="691">
        <v>1.4615390000000001E-2</v>
      </c>
      <c r="H47" s="691">
        <v>2.9652300999999999E-2</v>
      </c>
      <c r="I47" s="691">
        <v>2.8464146999999999E-2</v>
      </c>
      <c r="J47" s="691">
        <v>1.8255877E-2</v>
      </c>
      <c r="K47" s="691">
        <v>1.865298E-3</v>
      </c>
      <c r="L47" s="691">
        <v>-1.1164762999999999E-2</v>
      </c>
      <c r="M47" s="691">
        <v>-1.3567304000000001E-2</v>
      </c>
      <c r="N47" s="691">
        <v>-2.5084507999999998E-2</v>
      </c>
      <c r="O47" s="691">
        <v>-6.1024590000000002E-3</v>
      </c>
      <c r="P47" s="691">
        <v>-1.7413274999999999E-2</v>
      </c>
      <c r="Q47" s="691">
        <v>1.0970581E-2</v>
      </c>
      <c r="R47" s="691">
        <v>1.6033035000000001E-2</v>
      </c>
      <c r="S47" s="691">
        <v>2.9562395000000002E-2</v>
      </c>
      <c r="T47" s="691">
        <v>1.8792982E-2</v>
      </c>
      <c r="U47" s="691">
        <v>4.2944706999999999E-2</v>
      </c>
      <c r="V47" s="691">
        <v>4.3978937000000003E-2</v>
      </c>
      <c r="W47" s="691">
        <v>2.0686301000000001E-2</v>
      </c>
      <c r="X47" s="691">
        <v>8.1477430000000007E-3</v>
      </c>
      <c r="Y47" s="691">
        <v>-4.2271629999999999E-3</v>
      </c>
      <c r="Z47" s="691">
        <v>1.8887449000000001E-2</v>
      </c>
      <c r="AA47" s="691">
        <v>-1.2157233E-2</v>
      </c>
      <c r="AB47" s="691">
        <v>3.0645080000000001E-3</v>
      </c>
      <c r="AC47" s="691">
        <v>-3.8944000000000001E-3</v>
      </c>
      <c r="AD47" s="691">
        <v>1.0203369E-2</v>
      </c>
      <c r="AE47" s="691">
        <v>1.7437336000000001E-2</v>
      </c>
      <c r="AF47" s="691">
        <v>2.6167754000000001E-2</v>
      </c>
      <c r="AG47" s="691">
        <v>2.1523753E-2</v>
      </c>
      <c r="AH47" s="691">
        <v>3.4225252999999997E-2</v>
      </c>
      <c r="AI47" s="691">
        <v>7.4713959999999999E-3</v>
      </c>
      <c r="AJ47" s="691">
        <v>-7.6806360000000002E-3</v>
      </c>
      <c r="AK47" s="691">
        <v>-1.525986E-3</v>
      </c>
      <c r="AL47" s="691">
        <v>-9.2257099999999998E-3</v>
      </c>
      <c r="AM47" s="691">
        <v>-1.7628682E-2</v>
      </c>
      <c r="AN47" s="691">
        <v>-7.5085129999999996E-3</v>
      </c>
      <c r="AO47" s="691">
        <v>3.8948490000000001E-3</v>
      </c>
      <c r="AP47" s="691">
        <v>2.1725649999999999E-2</v>
      </c>
      <c r="AQ47" s="691">
        <v>3.1124385000000001E-2</v>
      </c>
      <c r="AR47" s="691">
        <v>4.2908396000000001E-2</v>
      </c>
      <c r="AS47" s="691">
        <v>3.7009716999999998E-2</v>
      </c>
      <c r="AT47" s="691">
        <v>2.336326E-2</v>
      </c>
      <c r="AU47" s="691">
        <v>1.6736850000000001E-2</v>
      </c>
      <c r="AV47" s="691">
        <v>2.1920970000000001E-3</v>
      </c>
      <c r="AW47" s="691">
        <v>-8.1440499999999999E-3</v>
      </c>
      <c r="AX47" s="691">
        <v>-2.7777700000000002E-3</v>
      </c>
      <c r="AY47" s="692">
        <v>-8.6206400000000006E-3</v>
      </c>
      <c r="AZ47" s="692">
        <v>-3.7917099999999998E-3</v>
      </c>
      <c r="BA47" s="692">
        <v>5.0049099999999996E-3</v>
      </c>
      <c r="BB47" s="692">
        <v>1.7654699999999999E-2</v>
      </c>
      <c r="BC47" s="692">
        <v>3.2323699999999997E-2</v>
      </c>
      <c r="BD47" s="692">
        <v>4.4730600000000002E-2</v>
      </c>
      <c r="BE47" s="692">
        <v>3.51109E-2</v>
      </c>
      <c r="BF47" s="692">
        <v>2.50773E-2</v>
      </c>
      <c r="BG47" s="692">
        <v>1.9205E-2</v>
      </c>
      <c r="BH47" s="692">
        <v>2.3345800000000002E-3</v>
      </c>
      <c r="BI47" s="692">
        <v>-6.82958E-3</v>
      </c>
      <c r="BJ47" s="692">
        <v>3.9363100000000003E-5</v>
      </c>
      <c r="BK47" s="692">
        <v>-1.6394800000000001E-2</v>
      </c>
      <c r="BL47" s="692">
        <v>-1.0071E-2</v>
      </c>
      <c r="BM47" s="692">
        <v>-3.3971800000000001E-3</v>
      </c>
      <c r="BN47" s="692">
        <v>1.14862E-2</v>
      </c>
      <c r="BO47" s="692">
        <v>2.2380899999999999E-2</v>
      </c>
      <c r="BP47" s="692">
        <v>3.8807300000000003E-2</v>
      </c>
      <c r="BQ47" s="692">
        <v>3.3089599999999997E-2</v>
      </c>
      <c r="BR47" s="692">
        <v>2.0969100000000001E-2</v>
      </c>
      <c r="BS47" s="692">
        <v>1.4272E-2</v>
      </c>
      <c r="BT47" s="692">
        <v>-6.6034700000000002E-3</v>
      </c>
      <c r="BU47" s="692">
        <v>-1.01721E-2</v>
      </c>
      <c r="BV47" s="692">
        <v>-5.8256499999999999E-3</v>
      </c>
    </row>
    <row r="48" spans="1:74" ht="11.15" customHeight="1" x14ac:dyDescent="0.25">
      <c r="A48" s="499" t="s">
        <v>1288</v>
      </c>
      <c r="B48" s="500" t="s">
        <v>1213</v>
      </c>
      <c r="C48" s="691">
        <v>10.256030428000001</v>
      </c>
      <c r="D48" s="691">
        <v>9.0794399919999993</v>
      </c>
      <c r="E48" s="691">
        <v>10.050872976999999</v>
      </c>
      <c r="F48" s="691">
        <v>9.7649478349999992</v>
      </c>
      <c r="G48" s="691">
        <v>11.509418158000001</v>
      </c>
      <c r="H48" s="691">
        <v>13.229136325000001</v>
      </c>
      <c r="I48" s="691">
        <v>15.706264914</v>
      </c>
      <c r="J48" s="691">
        <v>15.873501888</v>
      </c>
      <c r="K48" s="691">
        <v>14.434539885</v>
      </c>
      <c r="L48" s="691">
        <v>12.179206902000001</v>
      </c>
      <c r="M48" s="691">
        <v>11.094498680999999</v>
      </c>
      <c r="N48" s="691">
        <v>12.417568961000001</v>
      </c>
      <c r="O48" s="691">
        <v>11.883294138</v>
      </c>
      <c r="P48" s="691">
        <v>11.424872402</v>
      </c>
      <c r="Q48" s="691">
        <v>11.091229605000001</v>
      </c>
      <c r="R48" s="691">
        <v>10.631374521</v>
      </c>
      <c r="S48" s="691">
        <v>11.422413048999999</v>
      </c>
      <c r="T48" s="691">
        <v>13.871796572999999</v>
      </c>
      <c r="U48" s="691">
        <v>16.102428700000001</v>
      </c>
      <c r="V48" s="691">
        <v>16.254287604999998</v>
      </c>
      <c r="W48" s="691">
        <v>14.331198209</v>
      </c>
      <c r="X48" s="691">
        <v>12.204275817999999</v>
      </c>
      <c r="Y48" s="691">
        <v>10.387168517999999</v>
      </c>
      <c r="Z48" s="691">
        <v>11.818762791999999</v>
      </c>
      <c r="AA48" s="691">
        <v>11.465413529999999</v>
      </c>
      <c r="AB48" s="691">
        <v>9.9579416070000004</v>
      </c>
      <c r="AC48" s="691">
        <v>9.6519100590000004</v>
      </c>
      <c r="AD48" s="691">
        <v>9.7423307490000006</v>
      </c>
      <c r="AE48" s="691">
        <v>12.329542524000001</v>
      </c>
      <c r="AF48" s="691">
        <v>13.444231006000001</v>
      </c>
      <c r="AG48" s="691">
        <v>15.216111535</v>
      </c>
      <c r="AH48" s="691">
        <v>15.421826308</v>
      </c>
      <c r="AI48" s="691">
        <v>14.014585193</v>
      </c>
      <c r="AJ48" s="691">
        <v>11.986931585000001</v>
      </c>
      <c r="AK48" s="691">
        <v>10.015476432</v>
      </c>
      <c r="AL48" s="691">
        <v>11.732592971000001</v>
      </c>
      <c r="AM48" s="691">
        <v>11.453425628</v>
      </c>
      <c r="AN48" s="691">
        <v>8.9109992049999995</v>
      </c>
      <c r="AO48" s="691">
        <v>10.079308715</v>
      </c>
      <c r="AP48" s="691">
        <v>10.10909571</v>
      </c>
      <c r="AQ48" s="691">
        <v>11.384752427</v>
      </c>
      <c r="AR48" s="691">
        <v>14.166492365</v>
      </c>
      <c r="AS48" s="691">
        <v>15.057379880999999</v>
      </c>
      <c r="AT48" s="691">
        <v>15.068941834</v>
      </c>
      <c r="AU48" s="691">
        <v>13.260189194000001</v>
      </c>
      <c r="AV48" s="691">
        <v>11.184167501999999</v>
      </c>
      <c r="AW48" s="691">
        <v>10.81485</v>
      </c>
      <c r="AX48" s="691">
        <v>11.36083</v>
      </c>
      <c r="AY48" s="692">
        <v>10.603899999999999</v>
      </c>
      <c r="AZ48" s="692">
        <v>9.0954320000000006</v>
      </c>
      <c r="BA48" s="692">
        <v>9.2006390000000007</v>
      </c>
      <c r="BB48" s="692">
        <v>9.1856829999999992</v>
      </c>
      <c r="BC48" s="692">
        <v>10.671670000000001</v>
      </c>
      <c r="BD48" s="692">
        <v>12.810169999999999</v>
      </c>
      <c r="BE48" s="692">
        <v>14.584540000000001</v>
      </c>
      <c r="BF48" s="692">
        <v>13.845879999999999</v>
      </c>
      <c r="BG48" s="692">
        <v>12.35622</v>
      </c>
      <c r="BH48" s="692">
        <v>10.68899</v>
      </c>
      <c r="BI48" s="692">
        <v>11.576589999999999</v>
      </c>
      <c r="BJ48" s="692">
        <v>10.801270000000001</v>
      </c>
      <c r="BK48" s="692">
        <v>9.9734780000000001</v>
      </c>
      <c r="BL48" s="692">
        <v>8.7130229999999997</v>
      </c>
      <c r="BM48" s="692">
        <v>8.9056540000000002</v>
      </c>
      <c r="BN48" s="692">
        <v>8.9623109999999997</v>
      </c>
      <c r="BO48" s="692">
        <v>10.28021</v>
      </c>
      <c r="BP48" s="692">
        <v>12.53786</v>
      </c>
      <c r="BQ48" s="692">
        <v>14.33999</v>
      </c>
      <c r="BR48" s="692">
        <v>13.48728</v>
      </c>
      <c r="BS48" s="692">
        <v>11.75376</v>
      </c>
      <c r="BT48" s="692">
        <v>10.5457</v>
      </c>
      <c r="BU48" s="692">
        <v>11.291639999999999</v>
      </c>
      <c r="BV48" s="692">
        <v>10.47753</v>
      </c>
    </row>
    <row r="49" spans="1:74" ht="11.15" customHeight="1" x14ac:dyDescent="0.25">
      <c r="A49" s="499" t="s">
        <v>1289</v>
      </c>
      <c r="B49" s="500" t="s">
        <v>1314</v>
      </c>
      <c r="C49" s="691">
        <v>7.4474547073000004</v>
      </c>
      <c r="D49" s="691">
        <v>6.8452364895000004</v>
      </c>
      <c r="E49" s="691">
        <v>7.3293126198999996</v>
      </c>
      <c r="F49" s="691">
        <v>7.8442394775000004</v>
      </c>
      <c r="G49" s="691">
        <v>9.2012431048999996</v>
      </c>
      <c r="H49" s="691">
        <v>10.705120568</v>
      </c>
      <c r="I49" s="691">
        <v>12.197687916</v>
      </c>
      <c r="J49" s="691">
        <v>11.948013072</v>
      </c>
      <c r="K49" s="691">
        <v>10.752809259999999</v>
      </c>
      <c r="L49" s="691">
        <v>5.9878373467000001</v>
      </c>
      <c r="M49" s="691">
        <v>5.5666173024000001</v>
      </c>
      <c r="N49" s="691">
        <v>5.9985656250000003</v>
      </c>
      <c r="O49" s="691">
        <v>7.2782075644999997</v>
      </c>
      <c r="P49" s="691">
        <v>6.6328423132000003</v>
      </c>
      <c r="Q49" s="691">
        <v>6.7325621161000004</v>
      </c>
      <c r="R49" s="691">
        <v>6.8542387365000002</v>
      </c>
      <c r="S49" s="691">
        <v>7.4128407395</v>
      </c>
      <c r="T49" s="691">
        <v>9.4806516351999992</v>
      </c>
      <c r="U49" s="691">
        <v>11.516596828000001</v>
      </c>
      <c r="V49" s="691">
        <v>11.723690102999999</v>
      </c>
      <c r="W49" s="691">
        <v>9.4664203334000003</v>
      </c>
      <c r="X49" s="691">
        <v>7.2759752687999999</v>
      </c>
      <c r="Y49" s="691">
        <v>6.4558110906000001</v>
      </c>
      <c r="Z49" s="691">
        <v>7.1170317476999996</v>
      </c>
      <c r="AA49" s="691">
        <v>7.1499610000000002</v>
      </c>
      <c r="AB49" s="691">
        <v>6.6352719999999996</v>
      </c>
      <c r="AC49" s="691">
        <v>6.9387850000000002</v>
      </c>
      <c r="AD49" s="691">
        <v>6.3429869999999999</v>
      </c>
      <c r="AE49" s="691">
        <v>8.5383270000000007</v>
      </c>
      <c r="AF49" s="691">
        <v>9.6017290000000006</v>
      </c>
      <c r="AG49" s="691">
        <v>12.21833</v>
      </c>
      <c r="AH49" s="691">
        <v>12.608140000000001</v>
      </c>
      <c r="AI49" s="691">
        <v>9.5889030000000002</v>
      </c>
      <c r="AJ49" s="691">
        <v>7.5073980000000002</v>
      </c>
      <c r="AK49" s="691">
        <v>5.9442219999999999</v>
      </c>
      <c r="AL49" s="691">
        <v>7.2304539999999999</v>
      </c>
      <c r="AM49" s="691">
        <v>7.1106860000000003</v>
      </c>
      <c r="AN49" s="691">
        <v>6.1735959999999999</v>
      </c>
      <c r="AO49" s="691">
        <v>6.3761739999999998</v>
      </c>
      <c r="AP49" s="691">
        <v>6.5920560000000004</v>
      </c>
      <c r="AQ49" s="691">
        <v>8.3754059999999999</v>
      </c>
      <c r="AR49" s="691">
        <v>10.88456</v>
      </c>
      <c r="AS49" s="691">
        <v>11.975440000000001</v>
      </c>
      <c r="AT49" s="691">
        <v>10.82883</v>
      </c>
      <c r="AU49" s="691">
        <v>9.3337780000000006</v>
      </c>
      <c r="AV49" s="691">
        <v>7.4622719999999996</v>
      </c>
      <c r="AW49" s="691">
        <v>6.2582120000000003</v>
      </c>
      <c r="AX49" s="691">
        <v>7.3948029999999996</v>
      </c>
      <c r="AY49" s="692">
        <v>6.9041090000000001</v>
      </c>
      <c r="AZ49" s="692">
        <v>5.9888909999999997</v>
      </c>
      <c r="BA49" s="692">
        <v>6.7396979999999997</v>
      </c>
      <c r="BB49" s="692">
        <v>6.5075159999999999</v>
      </c>
      <c r="BC49" s="692">
        <v>8.2788280000000007</v>
      </c>
      <c r="BD49" s="692">
        <v>10.31785</v>
      </c>
      <c r="BE49" s="692">
        <v>11.55776</v>
      </c>
      <c r="BF49" s="692">
        <v>11.40785</v>
      </c>
      <c r="BG49" s="692">
        <v>9.6591719999999999</v>
      </c>
      <c r="BH49" s="692">
        <v>7.4381940000000002</v>
      </c>
      <c r="BI49" s="692">
        <v>6.4833509999999999</v>
      </c>
      <c r="BJ49" s="692">
        <v>7.3187530000000001</v>
      </c>
      <c r="BK49" s="692">
        <v>6.8489820000000003</v>
      </c>
      <c r="BL49" s="692">
        <v>5.9891690000000004</v>
      </c>
      <c r="BM49" s="692">
        <v>6.7410940000000004</v>
      </c>
      <c r="BN49" s="692">
        <v>6.4929550000000003</v>
      </c>
      <c r="BO49" s="692">
        <v>8.2721070000000001</v>
      </c>
      <c r="BP49" s="692">
        <v>10.31598</v>
      </c>
      <c r="BQ49" s="692">
        <v>11.56287</v>
      </c>
      <c r="BR49" s="692">
        <v>11.40132</v>
      </c>
      <c r="BS49" s="692">
        <v>9.6390580000000003</v>
      </c>
      <c r="BT49" s="692">
        <v>7.4062429999999999</v>
      </c>
      <c r="BU49" s="692">
        <v>6.4491230000000002</v>
      </c>
      <c r="BV49" s="692">
        <v>7.2922770000000003</v>
      </c>
    </row>
    <row r="50" spans="1:74" ht="11.15" customHeight="1" x14ac:dyDescent="0.25">
      <c r="A50" s="517"/>
      <c r="B50" s="131" t="s">
        <v>1290</v>
      </c>
      <c r="C50" s="243"/>
      <c r="D50" s="243"/>
      <c r="E50" s="243"/>
      <c r="F50" s="243"/>
      <c r="G50" s="243"/>
      <c r="H50" s="243"/>
      <c r="I50" s="243"/>
      <c r="J50" s="243"/>
      <c r="K50" s="243"/>
      <c r="L50" s="243"/>
      <c r="M50" s="243"/>
      <c r="N50" s="243"/>
      <c r="O50" s="243"/>
      <c r="P50" s="243"/>
      <c r="Q50" s="243"/>
      <c r="R50" s="243"/>
      <c r="S50" s="243"/>
      <c r="T50" s="243"/>
      <c r="U50" s="243"/>
      <c r="V50" s="243"/>
      <c r="W50" s="243"/>
      <c r="X50" s="243"/>
      <c r="Y50" s="243"/>
      <c r="Z50" s="243"/>
      <c r="AA50" s="243"/>
      <c r="AB50" s="243"/>
      <c r="AC50" s="243"/>
      <c r="AD50" s="243"/>
      <c r="AE50" s="243"/>
      <c r="AF50" s="243"/>
      <c r="AG50" s="243"/>
      <c r="AH50" s="243"/>
      <c r="AI50" s="243"/>
      <c r="AJ50" s="243"/>
      <c r="AK50" s="243"/>
      <c r="AL50" s="243"/>
      <c r="AM50" s="243"/>
      <c r="AN50" s="243"/>
      <c r="AO50" s="243"/>
      <c r="AP50" s="243"/>
      <c r="AQ50" s="243"/>
      <c r="AR50" s="243"/>
      <c r="AS50" s="243"/>
      <c r="AT50" s="243"/>
      <c r="AU50" s="243"/>
      <c r="AV50" s="243"/>
      <c r="AW50" s="243"/>
      <c r="AX50" s="243"/>
      <c r="AY50" s="333"/>
      <c r="AZ50" s="333"/>
      <c r="BA50" s="333"/>
      <c r="BB50" s="333"/>
      <c r="BC50" s="333"/>
      <c r="BD50" s="333"/>
      <c r="BE50" s="333"/>
      <c r="BF50" s="333"/>
      <c r="BG50" s="333"/>
      <c r="BH50" s="333"/>
      <c r="BI50" s="333"/>
      <c r="BJ50" s="333"/>
      <c r="BK50" s="333"/>
      <c r="BL50" s="333"/>
      <c r="BM50" s="333"/>
      <c r="BN50" s="333"/>
      <c r="BO50" s="333"/>
      <c r="BP50" s="333"/>
      <c r="BQ50" s="333"/>
      <c r="BR50" s="333"/>
      <c r="BS50" s="333"/>
      <c r="BT50" s="333"/>
      <c r="BU50" s="333"/>
      <c r="BV50" s="333"/>
    </row>
    <row r="51" spans="1:74" ht="11.15" customHeight="1" x14ac:dyDescent="0.25">
      <c r="A51" s="499" t="s">
        <v>1291</v>
      </c>
      <c r="B51" s="500" t="s">
        <v>83</v>
      </c>
      <c r="C51" s="691">
        <v>6.0815598150000003</v>
      </c>
      <c r="D51" s="691">
        <v>5.3935456970000004</v>
      </c>
      <c r="E51" s="691">
        <v>5.6200947010000002</v>
      </c>
      <c r="F51" s="691">
        <v>3.9610822990000001</v>
      </c>
      <c r="G51" s="691">
        <v>3.427436948</v>
      </c>
      <c r="H51" s="691">
        <v>5.1852411490000003</v>
      </c>
      <c r="I51" s="691">
        <v>10.189409554999999</v>
      </c>
      <c r="J51" s="691">
        <v>9.2886759059999999</v>
      </c>
      <c r="K51" s="691">
        <v>7.0987406819999999</v>
      </c>
      <c r="L51" s="691">
        <v>7.8697281989999999</v>
      </c>
      <c r="M51" s="691">
        <v>7.3497926720000004</v>
      </c>
      <c r="N51" s="691">
        <v>7.1239194570000004</v>
      </c>
      <c r="O51" s="691">
        <v>6.5820305399999999</v>
      </c>
      <c r="P51" s="691">
        <v>6.1113363390000002</v>
      </c>
      <c r="Q51" s="691">
        <v>5.2708341570000004</v>
      </c>
      <c r="R51" s="691">
        <v>3.3075615319999998</v>
      </c>
      <c r="S51" s="691">
        <v>2.8056858610000002</v>
      </c>
      <c r="T51" s="691">
        <v>4.067518636</v>
      </c>
      <c r="U51" s="691">
        <v>7.1176731760000003</v>
      </c>
      <c r="V51" s="691">
        <v>8.5961079869999999</v>
      </c>
      <c r="W51" s="691">
        <v>7.4187724859999999</v>
      </c>
      <c r="X51" s="691">
        <v>7.6325164269999997</v>
      </c>
      <c r="Y51" s="691">
        <v>7.5109244459999998</v>
      </c>
      <c r="Z51" s="691">
        <v>7.6950330139999998</v>
      </c>
      <c r="AA51" s="691">
        <v>5.8238759069999997</v>
      </c>
      <c r="AB51" s="691">
        <v>5.219671398</v>
      </c>
      <c r="AC51" s="691">
        <v>5.9628974919999997</v>
      </c>
      <c r="AD51" s="691">
        <v>3.9134184379999999</v>
      </c>
      <c r="AE51" s="691">
        <v>3.5324324919999999</v>
      </c>
      <c r="AF51" s="691">
        <v>5.2869643049999997</v>
      </c>
      <c r="AG51" s="691">
        <v>7.767195353</v>
      </c>
      <c r="AH51" s="691">
        <v>10.174844568999999</v>
      </c>
      <c r="AI51" s="691">
        <v>8.6001503820000007</v>
      </c>
      <c r="AJ51" s="691">
        <v>9.1587770190000004</v>
      </c>
      <c r="AK51" s="691">
        <v>6.9220735099999997</v>
      </c>
      <c r="AL51" s="691">
        <v>7.668547684</v>
      </c>
      <c r="AM51" s="691">
        <v>5.8984825409999999</v>
      </c>
      <c r="AN51" s="691">
        <v>5.1018802970000001</v>
      </c>
      <c r="AO51" s="691">
        <v>5.5270522379999996</v>
      </c>
      <c r="AP51" s="691">
        <v>5.1422411300000004</v>
      </c>
      <c r="AQ51" s="691">
        <v>4.9267428789999999</v>
      </c>
      <c r="AR51" s="691">
        <v>7.4162928859999999</v>
      </c>
      <c r="AS51" s="691">
        <v>11.064157652</v>
      </c>
      <c r="AT51" s="691">
        <v>9.6860865329999992</v>
      </c>
      <c r="AU51" s="691">
        <v>8.0082543709999996</v>
      </c>
      <c r="AV51" s="691">
        <v>7.3394213190000004</v>
      </c>
      <c r="AW51" s="691">
        <v>6.1146200000000004</v>
      </c>
      <c r="AX51" s="691">
        <v>6.2486879999999996</v>
      </c>
      <c r="AY51" s="692">
        <v>4.8950050000000003</v>
      </c>
      <c r="AZ51" s="692">
        <v>4.4370180000000001</v>
      </c>
      <c r="BA51" s="692">
        <v>4.5658459999999996</v>
      </c>
      <c r="BB51" s="692">
        <v>3.537925</v>
      </c>
      <c r="BC51" s="692">
        <v>3.6904219999999999</v>
      </c>
      <c r="BD51" s="692">
        <v>6.215554</v>
      </c>
      <c r="BE51" s="692">
        <v>9.8493180000000002</v>
      </c>
      <c r="BF51" s="692">
        <v>9.3045500000000008</v>
      </c>
      <c r="BG51" s="692">
        <v>8.045776</v>
      </c>
      <c r="BH51" s="692">
        <v>7.6836060000000002</v>
      </c>
      <c r="BI51" s="692">
        <v>5.7616300000000003</v>
      </c>
      <c r="BJ51" s="692">
        <v>6.0466709999999999</v>
      </c>
      <c r="BK51" s="692">
        <v>4.6773030000000002</v>
      </c>
      <c r="BL51" s="692">
        <v>4.1743819999999996</v>
      </c>
      <c r="BM51" s="692">
        <v>4.2067410000000001</v>
      </c>
      <c r="BN51" s="692">
        <v>2.7628300000000001</v>
      </c>
      <c r="BO51" s="692">
        <v>3.1358990000000002</v>
      </c>
      <c r="BP51" s="692">
        <v>5.3672959999999996</v>
      </c>
      <c r="BQ51" s="692">
        <v>8.6619080000000004</v>
      </c>
      <c r="BR51" s="692">
        <v>8.3851600000000008</v>
      </c>
      <c r="BS51" s="692">
        <v>7.1625019999999999</v>
      </c>
      <c r="BT51" s="692">
        <v>6.4145409999999998</v>
      </c>
      <c r="BU51" s="692">
        <v>5.3481899999999998</v>
      </c>
      <c r="BV51" s="692">
        <v>5.6849309999999997</v>
      </c>
    </row>
    <row r="52" spans="1:74" ht="11.15" customHeight="1" x14ac:dyDescent="0.25">
      <c r="A52" s="499" t="s">
        <v>1292</v>
      </c>
      <c r="B52" s="500" t="s">
        <v>82</v>
      </c>
      <c r="C52" s="691">
        <v>0.725889173</v>
      </c>
      <c r="D52" s="691">
        <v>0.62641758299999994</v>
      </c>
      <c r="E52" s="691">
        <v>0.53353550500000002</v>
      </c>
      <c r="F52" s="691">
        <v>0.221804639</v>
      </c>
      <c r="G52" s="691">
        <v>0.55738786399999996</v>
      </c>
      <c r="H52" s="691">
        <v>0.51905949500000004</v>
      </c>
      <c r="I52" s="691">
        <v>0.92765032000000003</v>
      </c>
      <c r="J52" s="691">
        <v>1.013139148</v>
      </c>
      <c r="K52" s="691">
        <v>0.59701249300000003</v>
      </c>
      <c r="L52" s="691">
        <v>0.70167818800000004</v>
      </c>
      <c r="M52" s="691">
        <v>0.96322143800000004</v>
      </c>
      <c r="N52" s="691">
        <v>1.0951550839999999</v>
      </c>
      <c r="O52" s="691">
        <v>0.77109697499999996</v>
      </c>
      <c r="P52" s="691">
        <v>0.81095215200000004</v>
      </c>
      <c r="Q52" s="691">
        <v>0.57208892499999997</v>
      </c>
      <c r="R52" s="691">
        <v>0.19561948500000001</v>
      </c>
      <c r="S52" s="691">
        <v>0.52635936000000005</v>
      </c>
      <c r="T52" s="691">
        <v>0.51135507800000002</v>
      </c>
      <c r="U52" s="691">
        <v>0.61886307699999998</v>
      </c>
      <c r="V52" s="691">
        <v>0.66163189600000005</v>
      </c>
      <c r="W52" s="691">
        <v>0.623199595</v>
      </c>
      <c r="X52" s="691">
        <v>0.60573158100000002</v>
      </c>
      <c r="Y52" s="691">
        <v>0.80218220200000001</v>
      </c>
      <c r="Z52" s="691">
        <v>0.84053186499999999</v>
      </c>
      <c r="AA52" s="691">
        <v>0.54027245999999995</v>
      </c>
      <c r="AB52" s="691">
        <v>0.46254534000000003</v>
      </c>
      <c r="AC52" s="691">
        <v>0.40926842099999999</v>
      </c>
      <c r="AD52" s="691">
        <v>0.289279652</v>
      </c>
      <c r="AE52" s="691">
        <v>0.45602637899999998</v>
      </c>
      <c r="AF52" s="691">
        <v>0.47580077399999998</v>
      </c>
      <c r="AG52" s="691">
        <v>0.601764246</v>
      </c>
      <c r="AH52" s="691">
        <v>0.829657537</v>
      </c>
      <c r="AI52" s="691">
        <v>0.67043670399999999</v>
      </c>
      <c r="AJ52" s="691">
        <v>0.72053160000000005</v>
      </c>
      <c r="AK52" s="691">
        <v>0.68511978799999995</v>
      </c>
      <c r="AL52" s="691">
        <v>0.60207715299999998</v>
      </c>
      <c r="AM52" s="691">
        <v>0.46238400699999999</v>
      </c>
      <c r="AN52" s="691">
        <v>0.78927633200000002</v>
      </c>
      <c r="AO52" s="691">
        <v>0.51973362400000001</v>
      </c>
      <c r="AP52" s="691">
        <v>0.19321258099999999</v>
      </c>
      <c r="AQ52" s="691">
        <v>0.45410141399999998</v>
      </c>
      <c r="AR52" s="691">
        <v>0.749641962</v>
      </c>
      <c r="AS52" s="691">
        <v>1.077079908</v>
      </c>
      <c r="AT52" s="691">
        <v>0.93001191900000002</v>
      </c>
      <c r="AU52" s="691">
        <v>0.95122478399999999</v>
      </c>
      <c r="AV52" s="691">
        <v>0.63114023299999999</v>
      </c>
      <c r="AW52" s="691">
        <v>0.77773789999999998</v>
      </c>
      <c r="AX52" s="691">
        <v>0.72519690000000003</v>
      </c>
      <c r="AY52" s="692">
        <v>0.422323</v>
      </c>
      <c r="AZ52" s="692">
        <v>0.91586540000000005</v>
      </c>
      <c r="BA52" s="692">
        <v>0.50451699999999999</v>
      </c>
      <c r="BB52" s="692">
        <v>0.18680189999999999</v>
      </c>
      <c r="BC52" s="692">
        <v>0.61851049999999996</v>
      </c>
      <c r="BD52" s="692">
        <v>0.61688960000000004</v>
      </c>
      <c r="BE52" s="692">
        <v>0.7844004</v>
      </c>
      <c r="BF52" s="692">
        <v>0.79661800000000005</v>
      </c>
      <c r="BG52" s="692">
        <v>0.73946020000000001</v>
      </c>
      <c r="BH52" s="692">
        <v>0.74671290000000001</v>
      </c>
      <c r="BI52" s="692">
        <v>0.81135259999999998</v>
      </c>
      <c r="BJ52" s="692">
        <v>0.72998439999999998</v>
      </c>
      <c r="BK52" s="692">
        <v>0.4039452</v>
      </c>
      <c r="BL52" s="692">
        <v>0.92712550000000005</v>
      </c>
      <c r="BM52" s="692">
        <v>0.52047010000000005</v>
      </c>
      <c r="BN52" s="692">
        <v>0.17512949999999999</v>
      </c>
      <c r="BO52" s="692">
        <v>0.62370309999999995</v>
      </c>
      <c r="BP52" s="692">
        <v>0.62554770000000004</v>
      </c>
      <c r="BQ52" s="692">
        <v>0.80737840000000005</v>
      </c>
      <c r="BR52" s="692">
        <v>0.81653129999999996</v>
      </c>
      <c r="BS52" s="692">
        <v>0.75853040000000005</v>
      </c>
      <c r="BT52" s="692">
        <v>0.76391629999999999</v>
      </c>
      <c r="BU52" s="692">
        <v>0.81694469999999997</v>
      </c>
      <c r="BV52" s="692">
        <v>0.75263460000000004</v>
      </c>
    </row>
    <row r="53" spans="1:74" ht="11.15" customHeight="1" x14ac:dyDescent="0.25">
      <c r="A53" s="499" t="s">
        <v>1293</v>
      </c>
      <c r="B53" s="502" t="s">
        <v>85</v>
      </c>
      <c r="C53" s="691">
        <v>1.6661619999999999</v>
      </c>
      <c r="D53" s="691">
        <v>0.98265800000000003</v>
      </c>
      <c r="E53" s="691">
        <v>1.0469269999999999</v>
      </c>
      <c r="F53" s="691">
        <v>1.5464370000000001</v>
      </c>
      <c r="G53" s="691">
        <v>1.682785</v>
      </c>
      <c r="H53" s="691">
        <v>1.6373070000000001</v>
      </c>
      <c r="I53" s="691">
        <v>1.6864300000000001</v>
      </c>
      <c r="J53" s="691">
        <v>1.6208689999999999</v>
      </c>
      <c r="K53" s="691">
        <v>1.6145339999999999</v>
      </c>
      <c r="L53" s="691">
        <v>1.6678329999999999</v>
      </c>
      <c r="M53" s="691">
        <v>1.5739099999999999</v>
      </c>
      <c r="N53" s="691">
        <v>1.4876670000000001</v>
      </c>
      <c r="O53" s="691">
        <v>1.681619</v>
      </c>
      <c r="P53" s="691">
        <v>0.98700200000000005</v>
      </c>
      <c r="Q53" s="691">
        <v>1.1328050000000001</v>
      </c>
      <c r="R53" s="691">
        <v>1.5518430000000001</v>
      </c>
      <c r="S53" s="691">
        <v>1.692739</v>
      </c>
      <c r="T53" s="691">
        <v>1.6328549999999999</v>
      </c>
      <c r="U53" s="691">
        <v>1.6871499999999999</v>
      </c>
      <c r="V53" s="691">
        <v>1.6779310000000001</v>
      </c>
      <c r="W53" s="691">
        <v>1.3697699999999999</v>
      </c>
      <c r="X53" s="691">
        <v>0.83989499999999995</v>
      </c>
      <c r="Y53" s="691">
        <v>0.80096400000000001</v>
      </c>
      <c r="Z53" s="691">
        <v>1.110811</v>
      </c>
      <c r="AA53" s="691">
        <v>1.6895450000000001</v>
      </c>
      <c r="AB53" s="691">
        <v>1.486059</v>
      </c>
      <c r="AC53" s="691">
        <v>1.6710259999999999</v>
      </c>
      <c r="AD53" s="691">
        <v>1.6306449999999999</v>
      </c>
      <c r="AE53" s="691">
        <v>1.5976520000000001</v>
      </c>
      <c r="AF53" s="691">
        <v>1.6280680000000001</v>
      </c>
      <c r="AG53" s="691">
        <v>1.2786949999999999</v>
      </c>
      <c r="AH53" s="691">
        <v>1.597801</v>
      </c>
      <c r="AI53" s="691">
        <v>1.5999909999999999</v>
      </c>
      <c r="AJ53" s="691">
        <v>0.43859700000000001</v>
      </c>
      <c r="AK53" s="691">
        <v>0.78401299999999996</v>
      </c>
      <c r="AL53" s="691">
        <v>0.85660599999999998</v>
      </c>
      <c r="AM53" s="691">
        <v>1.287253</v>
      </c>
      <c r="AN53" s="691">
        <v>0.79981100000000005</v>
      </c>
      <c r="AO53" s="691">
        <v>0.84116299999999999</v>
      </c>
      <c r="AP53" s="691">
        <v>0.92222899999999997</v>
      </c>
      <c r="AQ53" s="691">
        <v>1.6743269999999999</v>
      </c>
      <c r="AR53" s="691">
        <v>1.633953</v>
      </c>
      <c r="AS53" s="691">
        <v>1.683581</v>
      </c>
      <c r="AT53" s="691">
        <v>1.6814899999999999</v>
      </c>
      <c r="AU53" s="691">
        <v>1.6267119999999999</v>
      </c>
      <c r="AV53" s="691">
        <v>1.1976100000000001</v>
      </c>
      <c r="AW53" s="691">
        <v>1.4768300000000001</v>
      </c>
      <c r="AX53" s="691">
        <v>1.7119</v>
      </c>
      <c r="AY53" s="692">
        <v>1.60463</v>
      </c>
      <c r="AZ53" s="692">
        <v>1.4493400000000001</v>
      </c>
      <c r="BA53" s="692">
        <v>1.60463</v>
      </c>
      <c r="BB53" s="692">
        <v>0.81216999999999995</v>
      </c>
      <c r="BC53" s="692">
        <v>1.5388999999999999</v>
      </c>
      <c r="BD53" s="692">
        <v>1.55287</v>
      </c>
      <c r="BE53" s="692">
        <v>1.60463</v>
      </c>
      <c r="BF53" s="692">
        <v>1.60463</v>
      </c>
      <c r="BG53" s="692">
        <v>1.25651</v>
      </c>
      <c r="BH53" s="692">
        <v>0.85887000000000002</v>
      </c>
      <c r="BI53" s="692">
        <v>1.55287</v>
      </c>
      <c r="BJ53" s="692">
        <v>1.60463</v>
      </c>
      <c r="BK53" s="692">
        <v>1.60463</v>
      </c>
      <c r="BL53" s="692">
        <v>1.4493400000000001</v>
      </c>
      <c r="BM53" s="692">
        <v>1.60463</v>
      </c>
      <c r="BN53" s="692">
        <v>1.55287</v>
      </c>
      <c r="BO53" s="692">
        <v>1.60463</v>
      </c>
      <c r="BP53" s="692">
        <v>1.55287</v>
      </c>
      <c r="BQ53" s="692">
        <v>1.60463</v>
      </c>
      <c r="BR53" s="692">
        <v>1.60463</v>
      </c>
      <c r="BS53" s="692">
        <v>1.55287</v>
      </c>
      <c r="BT53" s="692">
        <v>1.60463</v>
      </c>
      <c r="BU53" s="692">
        <v>1.55287</v>
      </c>
      <c r="BV53" s="692">
        <v>1.60463</v>
      </c>
    </row>
    <row r="54" spans="1:74" ht="11.15" customHeight="1" x14ac:dyDescent="0.25">
      <c r="A54" s="499" t="s">
        <v>1294</v>
      </c>
      <c r="B54" s="502" t="s">
        <v>1209</v>
      </c>
      <c r="C54" s="691">
        <v>1.3677004159999999</v>
      </c>
      <c r="D54" s="691">
        <v>0.957986962</v>
      </c>
      <c r="E54" s="691">
        <v>1.595882829</v>
      </c>
      <c r="F54" s="691">
        <v>2.8216664969999998</v>
      </c>
      <c r="G54" s="691">
        <v>2.5414341569999999</v>
      </c>
      <c r="H54" s="691">
        <v>2.2840560280000002</v>
      </c>
      <c r="I54" s="691">
        <v>2.530731351</v>
      </c>
      <c r="J54" s="691">
        <v>2.332220521</v>
      </c>
      <c r="K54" s="691">
        <v>1.9215838869999999</v>
      </c>
      <c r="L54" s="691">
        <v>1.1772934770000001</v>
      </c>
      <c r="M54" s="691">
        <v>0.98153196200000004</v>
      </c>
      <c r="N54" s="691">
        <v>1.267773043</v>
      </c>
      <c r="O54" s="691">
        <v>1.3062660699999999</v>
      </c>
      <c r="P54" s="691">
        <v>1.958697702</v>
      </c>
      <c r="Q54" s="691">
        <v>3.5659731140000002</v>
      </c>
      <c r="R54" s="691">
        <v>3.8692946579999998</v>
      </c>
      <c r="S54" s="691">
        <v>4.0039278459999998</v>
      </c>
      <c r="T54" s="691">
        <v>3.8604443310000001</v>
      </c>
      <c r="U54" s="691">
        <v>3.5367601180000001</v>
      </c>
      <c r="V54" s="691">
        <v>3.1588426639999998</v>
      </c>
      <c r="W54" s="691">
        <v>2.362714338</v>
      </c>
      <c r="X54" s="691">
        <v>1.746337496</v>
      </c>
      <c r="Y54" s="691">
        <v>1.372489667</v>
      </c>
      <c r="Z54" s="691">
        <v>1.6789716859999999</v>
      </c>
      <c r="AA54" s="691">
        <v>1.329610535</v>
      </c>
      <c r="AB54" s="691">
        <v>0.93682565299999998</v>
      </c>
      <c r="AC54" s="691">
        <v>0.89175753000000002</v>
      </c>
      <c r="AD54" s="691">
        <v>1.4673945399999999</v>
      </c>
      <c r="AE54" s="691">
        <v>2.0944300079999998</v>
      </c>
      <c r="AF54" s="691">
        <v>1.836431165</v>
      </c>
      <c r="AG54" s="691">
        <v>1.9445556100000001</v>
      </c>
      <c r="AH54" s="691">
        <v>2.0478282069999998</v>
      </c>
      <c r="AI54" s="691">
        <v>1.31103144</v>
      </c>
      <c r="AJ54" s="691">
        <v>1.129716113</v>
      </c>
      <c r="AK54" s="691">
        <v>0.88504012600000004</v>
      </c>
      <c r="AL54" s="691">
        <v>0.71446110799999996</v>
      </c>
      <c r="AM54" s="691">
        <v>0.56552014799999994</v>
      </c>
      <c r="AN54" s="691">
        <v>0.62823856</v>
      </c>
      <c r="AO54" s="691">
        <v>0.76266064899999997</v>
      </c>
      <c r="AP54" s="691">
        <v>0.976601991</v>
      </c>
      <c r="AQ54" s="691">
        <v>1.117770597</v>
      </c>
      <c r="AR54" s="691">
        <v>1.0896073909999999</v>
      </c>
      <c r="AS54" s="691">
        <v>1.331969639</v>
      </c>
      <c r="AT54" s="691">
        <v>1.206171898</v>
      </c>
      <c r="AU54" s="691">
        <v>1.1875649530000001</v>
      </c>
      <c r="AV54" s="691">
        <v>0.90979248599999996</v>
      </c>
      <c r="AW54" s="691">
        <v>1.118798</v>
      </c>
      <c r="AX54" s="691">
        <v>1.360371</v>
      </c>
      <c r="AY54" s="692">
        <v>1.3666990000000001</v>
      </c>
      <c r="AZ54" s="692">
        <v>1.265687</v>
      </c>
      <c r="BA54" s="692">
        <v>1.842541</v>
      </c>
      <c r="BB54" s="692">
        <v>2.239859</v>
      </c>
      <c r="BC54" s="692">
        <v>2.634137</v>
      </c>
      <c r="BD54" s="692">
        <v>2.5488789999999999</v>
      </c>
      <c r="BE54" s="692">
        <v>2.611002</v>
      </c>
      <c r="BF54" s="692">
        <v>2.286791</v>
      </c>
      <c r="BG54" s="692">
        <v>1.7596419999999999</v>
      </c>
      <c r="BH54" s="692">
        <v>1.2602420000000001</v>
      </c>
      <c r="BI54" s="692">
        <v>1.1080810000000001</v>
      </c>
      <c r="BJ54" s="692">
        <v>1.350371</v>
      </c>
      <c r="BK54" s="692">
        <v>1.569598</v>
      </c>
      <c r="BL54" s="692">
        <v>1.4537739999999999</v>
      </c>
      <c r="BM54" s="692">
        <v>2.1168650000000002</v>
      </c>
      <c r="BN54" s="692">
        <v>2.573931</v>
      </c>
      <c r="BO54" s="692">
        <v>3.0273789999999998</v>
      </c>
      <c r="BP54" s="692">
        <v>2.9289860000000001</v>
      </c>
      <c r="BQ54" s="692">
        <v>3.0004650000000002</v>
      </c>
      <c r="BR54" s="692">
        <v>2.6278130000000002</v>
      </c>
      <c r="BS54" s="692">
        <v>2.0218739999999999</v>
      </c>
      <c r="BT54" s="692">
        <v>1.4477519999999999</v>
      </c>
      <c r="BU54" s="692">
        <v>1.272926</v>
      </c>
      <c r="BV54" s="692">
        <v>1.5512550000000001</v>
      </c>
    </row>
    <row r="55" spans="1:74" ht="11.15" customHeight="1" x14ac:dyDescent="0.25">
      <c r="A55" s="499" t="s">
        <v>1295</v>
      </c>
      <c r="B55" s="502" t="s">
        <v>1312</v>
      </c>
      <c r="C55" s="691">
        <v>3.3117122640000001</v>
      </c>
      <c r="D55" s="691">
        <v>4.2220828859999999</v>
      </c>
      <c r="E55" s="691">
        <v>4.7928968489999999</v>
      </c>
      <c r="F55" s="691">
        <v>5.3294292140000001</v>
      </c>
      <c r="G55" s="691">
        <v>6.7430437950000002</v>
      </c>
      <c r="H55" s="691">
        <v>6.860394791</v>
      </c>
      <c r="I55" s="691">
        <v>6.2005228990000001</v>
      </c>
      <c r="J55" s="691">
        <v>6.3202376740000004</v>
      </c>
      <c r="K55" s="691">
        <v>5.7237371860000001</v>
      </c>
      <c r="L55" s="691">
        <v>4.8102519030000002</v>
      </c>
      <c r="M55" s="691">
        <v>3.7982036450000001</v>
      </c>
      <c r="N55" s="691">
        <v>3.4873286289999998</v>
      </c>
      <c r="O55" s="691">
        <v>3.4531002700000002</v>
      </c>
      <c r="P55" s="691">
        <v>4.1091169440000002</v>
      </c>
      <c r="Q55" s="691">
        <v>5.0583794879999999</v>
      </c>
      <c r="R55" s="691">
        <v>5.7229901769999998</v>
      </c>
      <c r="S55" s="691">
        <v>6.3015511000000002</v>
      </c>
      <c r="T55" s="691">
        <v>6.6684121410000001</v>
      </c>
      <c r="U55" s="691">
        <v>6.8606234510000004</v>
      </c>
      <c r="V55" s="691">
        <v>6.6144214359999998</v>
      </c>
      <c r="W55" s="691">
        <v>5.6843845379999998</v>
      </c>
      <c r="X55" s="691">
        <v>4.8877754629999997</v>
      </c>
      <c r="Y55" s="691">
        <v>3.390792936</v>
      </c>
      <c r="Z55" s="691">
        <v>2.9955916039999999</v>
      </c>
      <c r="AA55" s="691">
        <v>3.7862346109999998</v>
      </c>
      <c r="AB55" s="691">
        <v>4.3984441079999996</v>
      </c>
      <c r="AC55" s="691">
        <v>4.9511986749999997</v>
      </c>
      <c r="AD55" s="691">
        <v>5.8091177580000002</v>
      </c>
      <c r="AE55" s="691">
        <v>6.7802106220000002</v>
      </c>
      <c r="AF55" s="691">
        <v>6.8739164810000002</v>
      </c>
      <c r="AG55" s="691">
        <v>7.4139353720000001</v>
      </c>
      <c r="AH55" s="691">
        <v>6.4854681230000004</v>
      </c>
      <c r="AI55" s="691">
        <v>5.0201959040000004</v>
      </c>
      <c r="AJ55" s="691">
        <v>4.7915209580000004</v>
      </c>
      <c r="AK55" s="691">
        <v>4.228742971</v>
      </c>
      <c r="AL55" s="691">
        <v>3.8175995149999999</v>
      </c>
      <c r="AM55" s="691">
        <v>4.4680713159999996</v>
      </c>
      <c r="AN55" s="691">
        <v>4.831930689</v>
      </c>
      <c r="AO55" s="691">
        <v>6.2112732570000002</v>
      </c>
      <c r="AP55" s="691">
        <v>6.8618289790000002</v>
      </c>
      <c r="AQ55" s="691">
        <v>7.3951063220000002</v>
      </c>
      <c r="AR55" s="691">
        <v>6.944278562</v>
      </c>
      <c r="AS55" s="691">
        <v>6.5262274290000004</v>
      </c>
      <c r="AT55" s="691">
        <v>6.7013005459999997</v>
      </c>
      <c r="AU55" s="691">
        <v>5.939826321</v>
      </c>
      <c r="AV55" s="691">
        <v>5.5680726260000002</v>
      </c>
      <c r="AW55" s="691">
        <v>4.4270820000000004</v>
      </c>
      <c r="AX55" s="691">
        <v>3.7739790000000002</v>
      </c>
      <c r="AY55" s="692">
        <v>4.6885440000000003</v>
      </c>
      <c r="AZ55" s="692">
        <v>4.7971490000000001</v>
      </c>
      <c r="BA55" s="692">
        <v>6.5536799999999999</v>
      </c>
      <c r="BB55" s="692">
        <v>7.288322</v>
      </c>
      <c r="BC55" s="692">
        <v>8.1738130000000009</v>
      </c>
      <c r="BD55" s="692">
        <v>7.3746859999999996</v>
      </c>
      <c r="BE55" s="692">
        <v>7.2637409999999996</v>
      </c>
      <c r="BF55" s="692">
        <v>7.2849209999999998</v>
      </c>
      <c r="BG55" s="692">
        <v>6.3629939999999996</v>
      </c>
      <c r="BH55" s="692">
        <v>6.2504410000000004</v>
      </c>
      <c r="BI55" s="692">
        <v>4.8392939999999998</v>
      </c>
      <c r="BJ55" s="692">
        <v>4.2004250000000001</v>
      </c>
      <c r="BK55" s="692">
        <v>5.2921880000000003</v>
      </c>
      <c r="BL55" s="692">
        <v>5.3800819999999998</v>
      </c>
      <c r="BM55" s="692">
        <v>7.2708079999999997</v>
      </c>
      <c r="BN55" s="692">
        <v>7.8602959999999999</v>
      </c>
      <c r="BO55" s="692">
        <v>9.1389759999999995</v>
      </c>
      <c r="BP55" s="692">
        <v>8.7488259999999993</v>
      </c>
      <c r="BQ55" s="692">
        <v>8.8696850000000005</v>
      </c>
      <c r="BR55" s="692">
        <v>8.8397299999999994</v>
      </c>
      <c r="BS55" s="692">
        <v>7.8063900000000004</v>
      </c>
      <c r="BT55" s="692">
        <v>7.8658400000000004</v>
      </c>
      <c r="BU55" s="692">
        <v>5.8453480000000004</v>
      </c>
      <c r="BV55" s="692">
        <v>4.9431830000000003</v>
      </c>
    </row>
    <row r="56" spans="1:74" ht="11.15" customHeight="1" x14ac:dyDescent="0.25">
      <c r="A56" s="499" t="s">
        <v>1296</v>
      </c>
      <c r="B56" s="500" t="s">
        <v>1313</v>
      </c>
      <c r="C56" s="691">
        <v>-2.2035538E-2</v>
      </c>
      <c r="D56" s="691">
        <v>7.2483505000000004E-2</v>
      </c>
      <c r="E56" s="691">
        <v>-9.8904097999999996E-2</v>
      </c>
      <c r="F56" s="691">
        <v>-2.0505504000000001E-2</v>
      </c>
      <c r="G56" s="691">
        <v>3.4192164999999997E-2</v>
      </c>
      <c r="H56" s="691">
        <v>0.12929428400000001</v>
      </c>
      <c r="I56" s="691">
        <v>0.105792806</v>
      </c>
      <c r="J56" s="691">
        <v>-7.8722519999999997E-3</v>
      </c>
      <c r="K56" s="691">
        <v>2.5164167000000001E-2</v>
      </c>
      <c r="L56" s="691">
        <v>-1.5424190000000001E-2</v>
      </c>
      <c r="M56" s="691">
        <v>3.4315536000000001E-2</v>
      </c>
      <c r="N56" s="691">
        <v>-0.124204888</v>
      </c>
      <c r="O56" s="691">
        <v>-7.3991524000000003E-2</v>
      </c>
      <c r="P56" s="691">
        <v>-6.2892476000000003E-2</v>
      </c>
      <c r="Q56" s="691">
        <v>-3.1380076999999999E-2</v>
      </c>
      <c r="R56" s="691">
        <v>0.112312993</v>
      </c>
      <c r="S56" s="691">
        <v>2.6714870000000002E-2</v>
      </c>
      <c r="T56" s="691">
        <v>7.0629178000000001E-2</v>
      </c>
      <c r="U56" s="691">
        <v>6.1928955000000001E-2</v>
      </c>
      <c r="V56" s="691">
        <v>0.11859766400000001</v>
      </c>
      <c r="W56" s="691">
        <v>2.1925684000000001E-2</v>
      </c>
      <c r="X56" s="691">
        <v>0.102740361</v>
      </c>
      <c r="Y56" s="691">
        <v>-2.477066E-2</v>
      </c>
      <c r="Z56" s="691">
        <v>-7.6797626999999993E-2</v>
      </c>
      <c r="AA56" s="691">
        <v>-2.9806428999999999E-2</v>
      </c>
      <c r="AB56" s="691">
        <v>2.2924083000000001E-2</v>
      </c>
      <c r="AC56" s="691">
        <v>-2.8611569E-2</v>
      </c>
      <c r="AD56" s="691">
        <v>-2.3365014E-2</v>
      </c>
      <c r="AE56" s="691">
        <v>1.2332683000000001E-2</v>
      </c>
      <c r="AF56" s="691">
        <v>6.2986486999999994E-2</v>
      </c>
      <c r="AG56" s="691">
        <v>9.4614383999999996E-2</v>
      </c>
      <c r="AH56" s="691">
        <v>1.4345556000000001E-2</v>
      </c>
      <c r="AI56" s="691">
        <v>2.2469431000000002E-2</v>
      </c>
      <c r="AJ56" s="691">
        <v>4.6680690000000004E-3</v>
      </c>
      <c r="AK56" s="691">
        <v>1.6741578E-2</v>
      </c>
      <c r="AL56" s="691">
        <v>4.1794820000000003E-2</v>
      </c>
      <c r="AM56" s="691">
        <v>-2.7577539999999998E-3</v>
      </c>
      <c r="AN56" s="691">
        <v>-5.0189249999999998E-2</v>
      </c>
      <c r="AO56" s="691">
        <v>9.2329620000000008E-3</v>
      </c>
      <c r="AP56" s="691">
        <v>-1.8255296000000001E-2</v>
      </c>
      <c r="AQ56" s="691">
        <v>-7.5106812999999994E-2</v>
      </c>
      <c r="AR56" s="691">
        <v>7.6359130000000002E-3</v>
      </c>
      <c r="AS56" s="691">
        <v>-3.0238170000000002E-2</v>
      </c>
      <c r="AT56" s="691">
        <v>-1.1412894E-2</v>
      </c>
      <c r="AU56" s="691">
        <v>5.1072368999999999E-2</v>
      </c>
      <c r="AV56" s="691">
        <v>-2.9823200000000001E-2</v>
      </c>
      <c r="AW56" s="691">
        <v>4.2815699999999998E-2</v>
      </c>
      <c r="AX56" s="691">
        <v>8.7995500000000004E-2</v>
      </c>
      <c r="AY56" s="692">
        <v>2.2302300000000001E-2</v>
      </c>
      <c r="AZ56" s="692">
        <v>-5.9473499999999997E-3</v>
      </c>
      <c r="BA56" s="692">
        <v>4.7301900000000001E-2</v>
      </c>
      <c r="BB56" s="692">
        <v>1.9619500000000002E-2</v>
      </c>
      <c r="BC56" s="692">
        <v>-7.6210299999999995E-2</v>
      </c>
      <c r="BD56" s="692">
        <v>1.59644E-2</v>
      </c>
      <c r="BE56" s="692">
        <v>-2.0481200000000001E-2</v>
      </c>
      <c r="BF56" s="692">
        <v>3.67637E-3</v>
      </c>
      <c r="BG56" s="692">
        <v>6.9089999999999999E-2</v>
      </c>
      <c r="BH56" s="692">
        <v>-2.6532099999999999E-2</v>
      </c>
      <c r="BI56" s="692">
        <v>6.0976900000000001E-2</v>
      </c>
      <c r="BJ56" s="692">
        <v>0.1002787</v>
      </c>
      <c r="BK56" s="692">
        <v>4.2404900000000002E-2</v>
      </c>
      <c r="BL56" s="692">
        <v>3.4161200000000003E-2</v>
      </c>
      <c r="BM56" s="692">
        <v>9.2872499999999997E-2</v>
      </c>
      <c r="BN56" s="692">
        <v>7.1399299999999999E-2</v>
      </c>
      <c r="BO56" s="692">
        <v>-1.05167E-2</v>
      </c>
      <c r="BP56" s="692">
        <v>3.2991399999999999E-3</v>
      </c>
      <c r="BQ56" s="692">
        <v>1.40736E-2</v>
      </c>
      <c r="BR56" s="692">
        <v>1.7355099999999998E-2</v>
      </c>
      <c r="BS56" s="692">
        <v>9.8238300000000001E-2</v>
      </c>
      <c r="BT56" s="692">
        <v>3.7147199999999998E-2</v>
      </c>
      <c r="BU56" s="692">
        <v>8.3778400000000003E-2</v>
      </c>
      <c r="BV56" s="692">
        <v>0.1073996</v>
      </c>
    </row>
    <row r="57" spans="1:74" ht="11.15" customHeight="1" x14ac:dyDescent="0.25">
      <c r="A57" s="499" t="s">
        <v>1297</v>
      </c>
      <c r="B57" s="500" t="s">
        <v>1213</v>
      </c>
      <c r="C57" s="691">
        <v>13.13098813</v>
      </c>
      <c r="D57" s="691">
        <v>12.255174632999999</v>
      </c>
      <c r="E57" s="691">
        <v>13.490432786</v>
      </c>
      <c r="F57" s="691">
        <v>13.859914144999999</v>
      </c>
      <c r="G57" s="691">
        <v>14.986279929</v>
      </c>
      <c r="H57" s="691">
        <v>16.615352746999999</v>
      </c>
      <c r="I57" s="691">
        <v>21.640536931</v>
      </c>
      <c r="J57" s="691">
        <v>20.567269997</v>
      </c>
      <c r="K57" s="691">
        <v>16.980772415000001</v>
      </c>
      <c r="L57" s="691">
        <v>16.211360577000001</v>
      </c>
      <c r="M57" s="691">
        <v>14.700975252999999</v>
      </c>
      <c r="N57" s="691">
        <v>14.337638325</v>
      </c>
      <c r="O57" s="691">
        <v>13.720121331</v>
      </c>
      <c r="P57" s="691">
        <v>13.914212661000001</v>
      </c>
      <c r="Q57" s="691">
        <v>15.568700607</v>
      </c>
      <c r="R57" s="691">
        <v>14.759621845</v>
      </c>
      <c r="S57" s="691">
        <v>15.356978036999999</v>
      </c>
      <c r="T57" s="691">
        <v>16.811214364000001</v>
      </c>
      <c r="U57" s="691">
        <v>19.882998777000001</v>
      </c>
      <c r="V57" s="691">
        <v>20.827532647000002</v>
      </c>
      <c r="W57" s="691">
        <v>17.480766640999999</v>
      </c>
      <c r="X57" s="691">
        <v>15.814996327999999</v>
      </c>
      <c r="Y57" s="691">
        <v>13.852582590999999</v>
      </c>
      <c r="Z57" s="691">
        <v>14.244141541999999</v>
      </c>
      <c r="AA57" s="691">
        <v>13.139732084</v>
      </c>
      <c r="AB57" s="691">
        <v>12.526469582000001</v>
      </c>
      <c r="AC57" s="691">
        <v>13.857536549000001</v>
      </c>
      <c r="AD57" s="691">
        <v>13.086490374</v>
      </c>
      <c r="AE57" s="691">
        <v>14.473084183999999</v>
      </c>
      <c r="AF57" s="691">
        <v>16.164167211999999</v>
      </c>
      <c r="AG57" s="691">
        <v>19.100759965000002</v>
      </c>
      <c r="AH57" s="691">
        <v>21.149944992000002</v>
      </c>
      <c r="AI57" s="691">
        <v>17.224274861000001</v>
      </c>
      <c r="AJ57" s="691">
        <v>16.243810758999999</v>
      </c>
      <c r="AK57" s="691">
        <v>13.521730973</v>
      </c>
      <c r="AL57" s="691">
        <v>13.70108628</v>
      </c>
      <c r="AM57" s="691">
        <v>12.678953258</v>
      </c>
      <c r="AN57" s="691">
        <v>12.100947628</v>
      </c>
      <c r="AO57" s="691">
        <v>13.87111573</v>
      </c>
      <c r="AP57" s="691">
        <v>14.077858385000001</v>
      </c>
      <c r="AQ57" s="691">
        <v>15.492941398999999</v>
      </c>
      <c r="AR57" s="691">
        <v>17.841409714000001</v>
      </c>
      <c r="AS57" s="691">
        <v>21.652777457999999</v>
      </c>
      <c r="AT57" s="691">
        <v>20.193648002</v>
      </c>
      <c r="AU57" s="691">
        <v>17.764654797999999</v>
      </c>
      <c r="AV57" s="691">
        <v>15.616213463999999</v>
      </c>
      <c r="AW57" s="691">
        <v>13.957879999999999</v>
      </c>
      <c r="AX57" s="691">
        <v>13.90813</v>
      </c>
      <c r="AY57" s="692">
        <v>12.999499999999999</v>
      </c>
      <c r="AZ57" s="692">
        <v>12.859109999999999</v>
      </c>
      <c r="BA57" s="692">
        <v>15.11852</v>
      </c>
      <c r="BB57" s="692">
        <v>14.0847</v>
      </c>
      <c r="BC57" s="692">
        <v>16.57957</v>
      </c>
      <c r="BD57" s="692">
        <v>18.324839999999998</v>
      </c>
      <c r="BE57" s="692">
        <v>22.092610000000001</v>
      </c>
      <c r="BF57" s="692">
        <v>21.281189999999999</v>
      </c>
      <c r="BG57" s="692">
        <v>18.233470000000001</v>
      </c>
      <c r="BH57" s="692">
        <v>16.773340000000001</v>
      </c>
      <c r="BI57" s="692">
        <v>14.1342</v>
      </c>
      <c r="BJ57" s="692">
        <v>14.032360000000001</v>
      </c>
      <c r="BK57" s="692">
        <v>13.590070000000001</v>
      </c>
      <c r="BL57" s="692">
        <v>13.41886</v>
      </c>
      <c r="BM57" s="692">
        <v>15.812390000000001</v>
      </c>
      <c r="BN57" s="692">
        <v>14.996460000000001</v>
      </c>
      <c r="BO57" s="692">
        <v>17.52007</v>
      </c>
      <c r="BP57" s="692">
        <v>19.22682</v>
      </c>
      <c r="BQ57" s="692">
        <v>22.95814</v>
      </c>
      <c r="BR57" s="692">
        <v>22.291219999999999</v>
      </c>
      <c r="BS57" s="692">
        <v>19.400410000000001</v>
      </c>
      <c r="BT57" s="692">
        <v>18.13383</v>
      </c>
      <c r="BU57" s="692">
        <v>14.920059999999999</v>
      </c>
      <c r="BV57" s="692">
        <v>14.644030000000001</v>
      </c>
    </row>
    <row r="58" spans="1:74" ht="11.15" customHeight="1" x14ac:dyDescent="0.25">
      <c r="A58" s="518" t="s">
        <v>1298</v>
      </c>
      <c r="B58" s="520" t="s">
        <v>1314</v>
      </c>
      <c r="C58" s="521">
        <v>19.784652038000001</v>
      </c>
      <c r="D58" s="521">
        <v>18.116027422999998</v>
      </c>
      <c r="E58" s="521">
        <v>19.728227118</v>
      </c>
      <c r="F58" s="521">
        <v>19.143556605000001</v>
      </c>
      <c r="G58" s="521">
        <v>20.838519802</v>
      </c>
      <c r="H58" s="521">
        <v>22.675141531000001</v>
      </c>
      <c r="I58" s="521">
        <v>28.482571046</v>
      </c>
      <c r="J58" s="521">
        <v>27.806470601000001</v>
      </c>
      <c r="K58" s="521">
        <v>23.519668768999999</v>
      </c>
      <c r="L58" s="521">
        <v>22.035913082</v>
      </c>
      <c r="M58" s="521">
        <v>20.375103527</v>
      </c>
      <c r="N58" s="521">
        <v>20.538287119</v>
      </c>
      <c r="O58" s="521">
        <v>19.989685574999999</v>
      </c>
      <c r="P58" s="521">
        <v>18.467869205</v>
      </c>
      <c r="Q58" s="521">
        <v>19.944317731000002</v>
      </c>
      <c r="R58" s="521">
        <v>19.462766875</v>
      </c>
      <c r="S58" s="521">
        <v>20.067891700000001</v>
      </c>
      <c r="T58" s="521">
        <v>22.244225486000001</v>
      </c>
      <c r="U58" s="521">
        <v>25.931784472</v>
      </c>
      <c r="V58" s="521">
        <v>27.126085141000001</v>
      </c>
      <c r="W58" s="521">
        <v>24.345938401000002</v>
      </c>
      <c r="X58" s="521">
        <v>20.703754306</v>
      </c>
      <c r="Y58" s="521">
        <v>19.20207109</v>
      </c>
      <c r="Z58" s="521">
        <v>20.182077182</v>
      </c>
      <c r="AA58" s="521">
        <v>20.287600000000001</v>
      </c>
      <c r="AB58" s="521">
        <v>18.9511</v>
      </c>
      <c r="AC58" s="521">
        <v>19.92051</v>
      </c>
      <c r="AD58" s="521">
        <v>19.067799999999998</v>
      </c>
      <c r="AE58" s="521">
        <v>20.23725</v>
      </c>
      <c r="AF58" s="521">
        <v>20.98901</v>
      </c>
      <c r="AG58" s="521">
        <v>25.591539999999998</v>
      </c>
      <c r="AH58" s="521">
        <v>27.181650000000001</v>
      </c>
      <c r="AI58" s="521">
        <v>24.287759999999999</v>
      </c>
      <c r="AJ58" s="521">
        <v>22.158519999999999</v>
      </c>
      <c r="AK58" s="521">
        <v>18.53002</v>
      </c>
      <c r="AL58" s="521">
        <v>20.487449999999999</v>
      </c>
      <c r="AM58" s="521">
        <v>19.615269999999999</v>
      </c>
      <c r="AN58" s="521">
        <v>17.284700000000001</v>
      </c>
      <c r="AO58" s="521">
        <v>19.284269999999999</v>
      </c>
      <c r="AP58" s="521">
        <v>19.300709999999999</v>
      </c>
      <c r="AQ58" s="521">
        <v>20.74708</v>
      </c>
      <c r="AR58" s="521">
        <v>23.58015</v>
      </c>
      <c r="AS58" s="521">
        <v>28.06278</v>
      </c>
      <c r="AT58" s="521">
        <v>26.354369999999999</v>
      </c>
      <c r="AU58" s="521">
        <v>23.280480000000001</v>
      </c>
      <c r="AV58" s="521">
        <v>21.26868</v>
      </c>
      <c r="AW58" s="521">
        <v>18.970490000000002</v>
      </c>
      <c r="AX58" s="521">
        <v>20.830970000000001</v>
      </c>
      <c r="AY58" s="522">
        <v>18.94633</v>
      </c>
      <c r="AZ58" s="522">
        <v>17.237449999999999</v>
      </c>
      <c r="BA58" s="522">
        <v>19.95702</v>
      </c>
      <c r="BB58" s="522">
        <v>18.08005</v>
      </c>
      <c r="BC58" s="522">
        <v>20.593820000000001</v>
      </c>
      <c r="BD58" s="522">
        <v>23.161860000000001</v>
      </c>
      <c r="BE58" s="522">
        <v>26.142109999999999</v>
      </c>
      <c r="BF58" s="522">
        <v>26.254989999999999</v>
      </c>
      <c r="BG58" s="522">
        <v>23.488589999999999</v>
      </c>
      <c r="BH58" s="522">
        <v>20.520499999999998</v>
      </c>
      <c r="BI58" s="522">
        <v>19.105709999999998</v>
      </c>
      <c r="BJ58" s="522">
        <v>20.746590000000001</v>
      </c>
      <c r="BK58" s="522">
        <v>18.963270000000001</v>
      </c>
      <c r="BL58" s="522">
        <v>17.36421</v>
      </c>
      <c r="BM58" s="522">
        <v>20.05442</v>
      </c>
      <c r="BN58" s="522">
        <v>18.120470000000001</v>
      </c>
      <c r="BO58" s="522">
        <v>20.639140000000001</v>
      </c>
      <c r="BP58" s="522">
        <v>23.183240000000001</v>
      </c>
      <c r="BQ58" s="522">
        <v>26.167210000000001</v>
      </c>
      <c r="BR58" s="522">
        <v>26.25244</v>
      </c>
      <c r="BS58" s="522">
        <v>23.47017</v>
      </c>
      <c r="BT58" s="522">
        <v>20.502269999999999</v>
      </c>
      <c r="BU58" s="522">
        <v>19.081199999999999</v>
      </c>
      <c r="BV58" s="522">
        <v>20.739249999999998</v>
      </c>
    </row>
    <row r="59" spans="1:74" ht="12" customHeight="1" x14ac:dyDescent="0.3">
      <c r="A59" s="517"/>
      <c r="B59" s="812" t="s">
        <v>1381</v>
      </c>
      <c r="C59" s="812"/>
      <c r="D59" s="812"/>
      <c r="E59" s="812"/>
      <c r="F59" s="812"/>
      <c r="G59" s="812"/>
      <c r="H59" s="812"/>
      <c r="I59" s="812"/>
      <c r="J59" s="812"/>
      <c r="K59" s="812"/>
      <c r="L59" s="812"/>
      <c r="M59" s="812"/>
      <c r="N59" s="812"/>
      <c r="O59" s="812"/>
      <c r="P59" s="812"/>
      <c r="Q59" s="812"/>
      <c r="R59" s="523"/>
      <c r="S59" s="523"/>
      <c r="T59" s="523"/>
      <c r="U59" s="523"/>
      <c r="V59" s="523"/>
      <c r="W59" s="523"/>
      <c r="X59" s="523"/>
      <c r="Y59" s="523"/>
      <c r="Z59" s="523"/>
      <c r="AA59" s="523"/>
      <c r="AB59" s="523"/>
      <c r="AC59" s="523"/>
      <c r="AD59" s="523"/>
      <c r="AE59" s="523"/>
      <c r="AF59" s="523"/>
      <c r="AG59" s="523"/>
      <c r="AH59" s="523"/>
      <c r="AI59" s="523"/>
      <c r="AJ59" s="523"/>
      <c r="AK59" s="523"/>
      <c r="AL59" s="523"/>
      <c r="AM59" s="523"/>
      <c r="AN59" s="523"/>
      <c r="AO59" s="523"/>
      <c r="AP59" s="523"/>
      <c r="AQ59" s="523"/>
      <c r="AR59" s="523"/>
      <c r="AS59" s="523"/>
      <c r="AT59" s="523"/>
      <c r="AU59" s="523"/>
      <c r="AV59" s="523"/>
      <c r="AW59" s="523"/>
      <c r="AX59" s="523"/>
      <c r="AY59" s="729"/>
      <c r="AZ59" s="729"/>
      <c r="BA59" s="729"/>
      <c r="BB59" s="729"/>
      <c r="BC59" s="729"/>
      <c r="BD59" s="729"/>
      <c r="BE59" s="729"/>
      <c r="BF59" s="729"/>
      <c r="BG59" s="729"/>
      <c r="BH59" s="729"/>
      <c r="BI59" s="729"/>
      <c r="BJ59" s="523"/>
      <c r="BK59" s="523"/>
      <c r="BL59" s="523"/>
      <c r="BM59" s="523"/>
      <c r="BN59" s="523"/>
      <c r="BO59" s="523"/>
      <c r="BP59" s="523"/>
      <c r="BQ59" s="523"/>
      <c r="BR59" s="523"/>
      <c r="BS59" s="523"/>
      <c r="BT59" s="523"/>
      <c r="BU59" s="523"/>
      <c r="BV59" s="523"/>
    </row>
    <row r="60" spans="1:74" ht="12" customHeight="1" x14ac:dyDescent="0.3">
      <c r="A60" s="517"/>
      <c r="B60" s="812" t="s">
        <v>1376</v>
      </c>
      <c r="C60" s="812"/>
      <c r="D60" s="812"/>
      <c r="E60" s="812"/>
      <c r="F60" s="812"/>
      <c r="G60" s="812"/>
      <c r="H60" s="812"/>
      <c r="I60" s="812"/>
      <c r="J60" s="812"/>
      <c r="K60" s="812"/>
      <c r="L60" s="812"/>
      <c r="M60" s="812"/>
      <c r="N60" s="812"/>
      <c r="O60" s="812"/>
      <c r="P60" s="812"/>
      <c r="Q60" s="812"/>
      <c r="R60" s="716"/>
      <c r="S60" s="716"/>
      <c r="T60" s="716"/>
      <c r="U60" s="716"/>
      <c r="V60" s="716"/>
      <c r="W60" s="716"/>
      <c r="X60" s="716"/>
      <c r="Y60" s="716"/>
      <c r="Z60" s="716"/>
      <c r="AA60" s="716"/>
      <c r="AB60" s="716"/>
      <c r="AC60" s="716"/>
      <c r="AD60" s="716"/>
      <c r="AE60" s="716"/>
      <c r="AF60" s="716"/>
      <c r="AG60" s="716"/>
      <c r="AH60" s="716"/>
      <c r="AI60" s="716"/>
      <c r="AJ60" s="716"/>
      <c r="AK60" s="716"/>
      <c r="AL60" s="716"/>
      <c r="AM60" s="716"/>
      <c r="AN60" s="716"/>
      <c r="AO60" s="716"/>
      <c r="AP60" s="716"/>
      <c r="AQ60" s="716"/>
      <c r="AR60" s="716"/>
      <c r="AS60" s="716"/>
      <c r="AT60" s="716"/>
      <c r="AU60" s="716"/>
      <c r="AV60" s="716"/>
      <c r="AW60" s="716"/>
      <c r="AX60" s="716"/>
      <c r="AY60" s="716"/>
      <c r="AZ60" s="716"/>
      <c r="BA60" s="716"/>
      <c r="BB60" s="716"/>
      <c r="BC60" s="716"/>
      <c r="BD60" s="716"/>
      <c r="BE60" s="611"/>
      <c r="BF60" s="611"/>
      <c r="BG60" s="716"/>
      <c r="BH60" s="716"/>
      <c r="BI60" s="716"/>
      <c r="BJ60" s="716"/>
      <c r="BK60" s="716"/>
      <c r="BL60" s="716"/>
      <c r="BM60" s="716"/>
      <c r="BN60" s="716"/>
      <c r="BO60" s="716"/>
      <c r="BP60" s="716"/>
      <c r="BQ60" s="716"/>
      <c r="BR60" s="716"/>
      <c r="BS60" s="716"/>
      <c r="BT60" s="716"/>
      <c r="BU60" s="716"/>
      <c r="BV60" s="716"/>
    </row>
    <row r="61" spans="1:74" ht="12" customHeight="1" x14ac:dyDescent="0.3">
      <c r="A61" s="517"/>
      <c r="B61" s="812" t="s">
        <v>1377</v>
      </c>
      <c r="C61" s="812"/>
      <c r="D61" s="812"/>
      <c r="E61" s="812"/>
      <c r="F61" s="812"/>
      <c r="G61" s="812"/>
      <c r="H61" s="812"/>
      <c r="I61" s="812"/>
      <c r="J61" s="812"/>
      <c r="K61" s="812"/>
      <c r="L61" s="812"/>
      <c r="M61" s="812"/>
      <c r="N61" s="812"/>
      <c r="O61" s="812"/>
      <c r="P61" s="812"/>
      <c r="Q61" s="812"/>
      <c r="R61" s="509"/>
      <c r="S61" s="509"/>
      <c r="T61" s="509"/>
      <c r="U61" s="509"/>
      <c r="V61" s="509"/>
      <c r="W61" s="509"/>
      <c r="X61" s="509"/>
      <c r="Y61" s="509"/>
      <c r="Z61" s="509"/>
      <c r="AA61" s="509"/>
      <c r="AB61" s="509"/>
      <c r="AC61" s="509"/>
      <c r="AD61" s="509"/>
      <c r="AE61" s="509"/>
      <c r="AF61" s="509"/>
      <c r="AG61" s="509"/>
      <c r="AH61" s="509"/>
      <c r="AI61" s="509"/>
      <c r="AJ61" s="509"/>
      <c r="AK61" s="509"/>
      <c r="AL61" s="509"/>
      <c r="AM61" s="509"/>
      <c r="AN61" s="509"/>
      <c r="AO61" s="509"/>
      <c r="AP61" s="509"/>
      <c r="AQ61" s="509"/>
      <c r="AR61" s="509"/>
      <c r="AS61" s="509"/>
      <c r="AT61" s="509"/>
      <c r="AU61" s="509"/>
      <c r="AV61" s="509"/>
      <c r="AW61" s="509"/>
      <c r="AX61" s="509"/>
      <c r="AY61" s="509"/>
      <c r="AZ61" s="509"/>
      <c r="BA61" s="509"/>
      <c r="BB61" s="509"/>
      <c r="BC61" s="509"/>
      <c r="BD61" s="613"/>
      <c r="BE61" s="613"/>
      <c r="BF61" s="613"/>
      <c r="BG61" s="509"/>
      <c r="BH61" s="509"/>
      <c r="BI61" s="509"/>
      <c r="BJ61" s="509"/>
      <c r="BK61" s="509"/>
      <c r="BL61" s="509"/>
      <c r="BM61" s="509"/>
      <c r="BN61" s="509"/>
      <c r="BO61" s="509"/>
      <c r="BP61" s="509"/>
      <c r="BQ61" s="509"/>
      <c r="BR61" s="509"/>
      <c r="BS61" s="509"/>
      <c r="BT61" s="509"/>
      <c r="BU61" s="509"/>
      <c r="BV61" s="509"/>
    </row>
    <row r="62" spans="1:74" ht="12" customHeight="1" x14ac:dyDescent="0.3">
      <c r="A62" s="524"/>
      <c r="B62" s="812" t="s">
        <v>1378</v>
      </c>
      <c r="C62" s="812"/>
      <c r="D62" s="812"/>
      <c r="E62" s="812"/>
      <c r="F62" s="812"/>
      <c r="G62" s="812"/>
      <c r="H62" s="812"/>
      <c r="I62" s="812"/>
      <c r="J62" s="812"/>
      <c r="K62" s="812"/>
      <c r="L62" s="812"/>
      <c r="M62" s="812"/>
      <c r="N62" s="812"/>
      <c r="O62" s="812"/>
      <c r="P62" s="812"/>
      <c r="Q62" s="812"/>
      <c r="R62" s="509"/>
      <c r="S62" s="509"/>
      <c r="T62" s="509"/>
      <c r="U62" s="509"/>
      <c r="V62" s="509"/>
      <c r="W62" s="509"/>
      <c r="X62" s="509"/>
      <c r="Y62" s="509"/>
      <c r="Z62" s="509"/>
      <c r="AA62" s="509"/>
      <c r="AB62" s="509"/>
      <c r="AC62" s="509"/>
      <c r="AD62" s="509"/>
      <c r="AE62" s="509"/>
      <c r="AF62" s="509"/>
      <c r="AG62" s="509"/>
      <c r="AH62" s="509"/>
      <c r="AI62" s="509"/>
      <c r="AJ62" s="509"/>
      <c r="AK62" s="509"/>
      <c r="AL62" s="509"/>
      <c r="AM62" s="509"/>
      <c r="AN62" s="509"/>
      <c r="AO62" s="509"/>
      <c r="AP62" s="509"/>
      <c r="AQ62" s="509"/>
      <c r="AR62" s="509"/>
      <c r="AS62" s="509"/>
      <c r="AT62" s="509"/>
      <c r="AU62" s="509"/>
      <c r="AV62" s="509"/>
      <c r="AW62" s="509"/>
      <c r="AX62" s="509"/>
      <c r="AY62" s="509"/>
      <c r="AZ62" s="509"/>
      <c r="BA62" s="509"/>
      <c r="BB62" s="509"/>
      <c r="BC62" s="509"/>
      <c r="BD62" s="613"/>
      <c r="BE62" s="613"/>
      <c r="BF62" s="613"/>
      <c r="BG62" s="509"/>
      <c r="BH62" s="509"/>
      <c r="BI62" s="509"/>
      <c r="BJ62" s="509"/>
      <c r="BK62" s="509"/>
      <c r="BL62" s="509"/>
      <c r="BM62" s="509"/>
      <c r="BN62" s="509"/>
      <c r="BO62" s="509"/>
      <c r="BP62" s="509"/>
      <c r="BQ62" s="509"/>
      <c r="BR62" s="509"/>
      <c r="BS62" s="509"/>
      <c r="BT62" s="509"/>
      <c r="BU62" s="509"/>
      <c r="BV62" s="509"/>
    </row>
    <row r="63" spans="1:74" ht="12" customHeight="1" x14ac:dyDescent="0.3">
      <c r="A63" s="524"/>
      <c r="B63" s="812" t="s">
        <v>1379</v>
      </c>
      <c r="C63" s="812"/>
      <c r="D63" s="812"/>
      <c r="E63" s="812"/>
      <c r="F63" s="812"/>
      <c r="G63" s="812"/>
      <c r="H63" s="812"/>
      <c r="I63" s="812"/>
      <c r="J63" s="812"/>
      <c r="K63" s="812"/>
      <c r="L63" s="812"/>
      <c r="M63" s="812"/>
      <c r="N63" s="812"/>
      <c r="O63" s="812"/>
      <c r="P63" s="812"/>
      <c r="Q63" s="812"/>
      <c r="R63" s="509"/>
      <c r="S63" s="509"/>
      <c r="T63" s="509"/>
      <c r="U63" s="509"/>
      <c r="V63" s="509"/>
      <c r="W63" s="509"/>
      <c r="X63" s="509"/>
      <c r="Y63" s="509"/>
      <c r="Z63" s="509"/>
      <c r="AA63" s="509"/>
      <c r="AB63" s="509"/>
      <c r="AC63" s="509"/>
      <c r="AD63" s="509"/>
      <c r="AE63" s="509"/>
      <c r="AF63" s="509"/>
      <c r="AG63" s="509"/>
      <c r="AH63" s="509"/>
      <c r="AI63" s="509"/>
      <c r="AJ63" s="509"/>
      <c r="AK63" s="509"/>
      <c r="AL63" s="509"/>
      <c r="AM63" s="509"/>
      <c r="AN63" s="509"/>
      <c r="AO63" s="509"/>
      <c r="AP63" s="509"/>
      <c r="AQ63" s="509"/>
      <c r="AR63" s="509"/>
      <c r="AS63" s="509"/>
      <c r="AT63" s="509"/>
      <c r="AU63" s="509"/>
      <c r="AV63" s="509"/>
      <c r="AW63" s="509"/>
      <c r="AX63" s="509"/>
      <c r="AY63" s="509"/>
      <c r="AZ63" s="509"/>
      <c r="BA63" s="509"/>
      <c r="BB63" s="509"/>
      <c r="BC63" s="509"/>
      <c r="BD63" s="613"/>
      <c r="BE63" s="613"/>
      <c r="BF63" s="613"/>
      <c r="BG63" s="509"/>
      <c r="BH63" s="509"/>
      <c r="BI63" s="509"/>
      <c r="BJ63" s="509"/>
      <c r="BK63" s="509"/>
      <c r="BL63" s="509"/>
      <c r="BM63" s="509"/>
      <c r="BN63" s="509"/>
      <c r="BO63" s="509"/>
      <c r="BP63" s="509"/>
      <c r="BQ63" s="509"/>
      <c r="BR63" s="509"/>
      <c r="BS63" s="509"/>
      <c r="BT63" s="509"/>
      <c r="BU63" s="509"/>
      <c r="BV63" s="509"/>
    </row>
    <row r="64" spans="1:74" ht="12" customHeight="1" x14ac:dyDescent="0.3">
      <c r="A64" s="524"/>
      <c r="B64" s="722" t="s">
        <v>1380</v>
      </c>
      <c r="C64" s="723"/>
      <c r="D64" s="723"/>
      <c r="E64" s="723"/>
      <c r="F64" s="723"/>
      <c r="G64" s="723"/>
      <c r="H64" s="723"/>
      <c r="I64" s="723"/>
      <c r="J64" s="723"/>
      <c r="K64" s="723"/>
      <c r="L64" s="723"/>
      <c r="M64" s="723"/>
      <c r="N64" s="723"/>
      <c r="O64" s="723"/>
      <c r="P64" s="723"/>
      <c r="Q64" s="723"/>
      <c r="R64" s="509"/>
      <c r="S64" s="509"/>
      <c r="T64" s="509"/>
      <c r="U64" s="509"/>
      <c r="V64" s="509"/>
      <c r="W64" s="509"/>
      <c r="X64" s="509"/>
      <c r="Y64" s="509"/>
      <c r="Z64" s="509"/>
      <c r="AA64" s="509"/>
      <c r="AB64" s="509"/>
      <c r="AC64" s="509"/>
      <c r="AD64" s="509"/>
      <c r="AE64" s="509"/>
      <c r="AF64" s="509"/>
      <c r="AG64" s="509"/>
      <c r="AH64" s="509"/>
      <c r="AI64" s="509"/>
      <c r="AJ64" s="509"/>
      <c r="AK64" s="509"/>
      <c r="AL64" s="509"/>
      <c r="AM64" s="509"/>
      <c r="AN64" s="509"/>
      <c r="AO64" s="509"/>
      <c r="AP64" s="509"/>
      <c r="AQ64" s="509"/>
      <c r="AR64" s="509"/>
      <c r="AS64" s="509"/>
      <c r="AT64" s="509"/>
      <c r="AU64" s="509"/>
      <c r="AV64" s="509"/>
      <c r="AW64" s="509"/>
      <c r="AX64" s="509"/>
      <c r="AY64" s="509"/>
      <c r="AZ64" s="509"/>
      <c r="BA64" s="509"/>
      <c r="BB64" s="509"/>
      <c r="BC64" s="509"/>
      <c r="BD64" s="613"/>
      <c r="BE64" s="613"/>
      <c r="BF64" s="613"/>
      <c r="BG64" s="509"/>
      <c r="BH64" s="509"/>
      <c r="BI64" s="509"/>
      <c r="BJ64" s="509"/>
      <c r="BK64" s="509"/>
      <c r="BL64" s="509"/>
      <c r="BM64" s="509"/>
      <c r="BN64" s="509"/>
      <c r="BO64" s="509"/>
      <c r="BP64" s="509"/>
      <c r="BQ64" s="509"/>
      <c r="BR64" s="509"/>
      <c r="BS64" s="509"/>
      <c r="BT64" s="509"/>
      <c r="BU64" s="509"/>
      <c r="BV64" s="509"/>
    </row>
    <row r="65" spans="1:74" ht="12" customHeight="1" x14ac:dyDescent="0.3">
      <c r="A65" s="524"/>
      <c r="B65" s="814" t="str">
        <f>"Notes: "&amp;"EIA completed modeling and analysis for this report on " &amp;Dates!D2&amp;"."</f>
        <v>Notes: EIA completed modeling and analysis for this report on Thursday January 6, 2022.</v>
      </c>
      <c r="C65" s="814"/>
      <c r="D65" s="814"/>
      <c r="E65" s="814"/>
      <c r="F65" s="814"/>
      <c r="G65" s="814"/>
      <c r="H65" s="814"/>
      <c r="I65" s="814"/>
      <c r="J65" s="814"/>
      <c r="K65" s="814"/>
      <c r="L65" s="814"/>
      <c r="M65" s="814"/>
      <c r="N65" s="814"/>
      <c r="O65" s="814"/>
      <c r="P65" s="814"/>
      <c r="Q65" s="814"/>
      <c r="R65" s="509"/>
      <c r="S65" s="509"/>
      <c r="T65" s="509"/>
      <c r="U65" s="509"/>
      <c r="V65" s="509"/>
      <c r="W65" s="509"/>
      <c r="X65" s="509"/>
      <c r="Y65" s="509"/>
      <c r="Z65" s="509"/>
      <c r="AA65" s="509"/>
      <c r="AB65" s="509"/>
      <c r="AC65" s="509"/>
      <c r="AD65" s="509"/>
      <c r="AE65" s="509"/>
      <c r="AF65" s="509"/>
      <c r="AG65" s="509"/>
      <c r="AH65" s="509"/>
      <c r="AI65" s="509"/>
      <c r="AJ65" s="509"/>
      <c r="AK65" s="509"/>
      <c r="AL65" s="509"/>
      <c r="AM65" s="509"/>
      <c r="AN65" s="509"/>
      <c r="AO65" s="509"/>
      <c r="AP65" s="509"/>
      <c r="AQ65" s="509"/>
      <c r="AR65" s="509"/>
      <c r="AS65" s="509"/>
      <c r="AT65" s="509"/>
      <c r="AU65" s="509"/>
      <c r="AV65" s="509"/>
      <c r="AW65" s="509"/>
      <c r="AX65" s="509"/>
      <c r="AY65" s="509"/>
      <c r="AZ65" s="509"/>
      <c r="BA65" s="509"/>
      <c r="BB65" s="509"/>
      <c r="BC65" s="509"/>
      <c r="BD65" s="613"/>
      <c r="BE65" s="613"/>
      <c r="BF65" s="613"/>
      <c r="BG65" s="509"/>
      <c r="BH65" s="509"/>
      <c r="BI65" s="509"/>
      <c r="BJ65" s="509"/>
      <c r="BK65" s="509"/>
      <c r="BL65" s="509"/>
      <c r="BM65" s="509"/>
      <c r="BN65" s="509"/>
      <c r="BO65" s="509"/>
      <c r="BP65" s="509"/>
      <c r="BQ65" s="509"/>
      <c r="BR65" s="509"/>
      <c r="BS65" s="509"/>
      <c r="BT65" s="509"/>
      <c r="BU65" s="509"/>
      <c r="BV65" s="509"/>
    </row>
    <row r="66" spans="1:74" ht="12" customHeight="1" x14ac:dyDescent="0.3">
      <c r="A66" s="524"/>
      <c r="B66" s="761" t="s">
        <v>352</v>
      </c>
      <c r="C66" s="761"/>
      <c r="D66" s="761"/>
      <c r="E66" s="761"/>
      <c r="F66" s="761"/>
      <c r="G66" s="761"/>
      <c r="H66" s="761"/>
      <c r="I66" s="761"/>
      <c r="J66" s="761"/>
      <c r="K66" s="761"/>
      <c r="L66" s="761"/>
      <c r="M66" s="761"/>
      <c r="N66" s="761"/>
      <c r="O66" s="761"/>
      <c r="P66" s="761"/>
      <c r="Q66" s="761"/>
      <c r="R66" s="509"/>
      <c r="S66" s="509"/>
      <c r="T66" s="509"/>
      <c r="U66" s="509"/>
      <c r="V66" s="509"/>
      <c r="W66" s="509"/>
      <c r="X66" s="509"/>
      <c r="Y66" s="509"/>
      <c r="Z66" s="509"/>
      <c r="AA66" s="509"/>
      <c r="AB66" s="509"/>
      <c r="AC66" s="509"/>
      <c r="AD66" s="509"/>
      <c r="AE66" s="509"/>
      <c r="AF66" s="509"/>
      <c r="AG66" s="509"/>
      <c r="AH66" s="509"/>
      <c r="AI66" s="509"/>
      <c r="AJ66" s="509"/>
      <c r="AK66" s="509"/>
      <c r="AL66" s="509"/>
      <c r="AM66" s="509"/>
      <c r="AN66" s="509"/>
      <c r="AO66" s="509"/>
      <c r="AP66" s="509"/>
      <c r="AQ66" s="509"/>
      <c r="AR66" s="509"/>
      <c r="AS66" s="509"/>
      <c r="AT66" s="509"/>
      <c r="AU66" s="509"/>
      <c r="AV66" s="509"/>
      <c r="AW66" s="509"/>
      <c r="AX66" s="509"/>
      <c r="AY66" s="509"/>
      <c r="AZ66" s="509"/>
      <c r="BA66" s="509"/>
      <c r="BB66" s="509"/>
      <c r="BC66" s="509"/>
      <c r="BD66" s="613"/>
      <c r="BE66" s="613"/>
      <c r="BF66" s="613"/>
      <c r="BG66" s="509"/>
      <c r="BH66" s="509"/>
      <c r="BI66" s="509"/>
      <c r="BJ66" s="509"/>
      <c r="BK66" s="509"/>
      <c r="BL66" s="509"/>
      <c r="BM66" s="509"/>
      <c r="BN66" s="509"/>
      <c r="BO66" s="509"/>
      <c r="BP66" s="509"/>
      <c r="BQ66" s="509"/>
      <c r="BR66" s="509"/>
      <c r="BS66" s="509"/>
      <c r="BT66" s="509"/>
      <c r="BU66" s="509"/>
      <c r="BV66" s="509"/>
    </row>
    <row r="67" spans="1:74" ht="12" customHeight="1" x14ac:dyDescent="0.25">
      <c r="A67" s="524"/>
      <c r="B67" s="814" t="s">
        <v>1374</v>
      </c>
      <c r="C67" s="814"/>
      <c r="D67" s="814"/>
      <c r="E67" s="814"/>
      <c r="F67" s="814"/>
      <c r="G67" s="814"/>
      <c r="H67" s="814"/>
      <c r="I67" s="814"/>
      <c r="J67" s="814"/>
      <c r="K67" s="814"/>
      <c r="L67" s="814"/>
      <c r="M67" s="814"/>
      <c r="N67" s="814"/>
      <c r="O67" s="814"/>
      <c r="P67" s="814"/>
      <c r="Q67" s="814"/>
    </row>
    <row r="68" spans="1:74" ht="12" customHeight="1" x14ac:dyDescent="0.25">
      <c r="A68" s="524"/>
      <c r="B68" s="754" t="s">
        <v>1362</v>
      </c>
      <c r="C68" s="754"/>
      <c r="D68" s="754"/>
      <c r="E68" s="754"/>
      <c r="F68" s="754"/>
      <c r="G68" s="754"/>
      <c r="H68" s="754"/>
      <c r="I68" s="754"/>
      <c r="J68" s="754"/>
      <c r="K68" s="754"/>
      <c r="L68" s="754"/>
      <c r="M68" s="754"/>
      <c r="N68" s="754"/>
      <c r="O68" s="754"/>
      <c r="P68" s="754"/>
      <c r="Q68" s="754"/>
    </row>
    <row r="69" spans="1:74" ht="12" customHeight="1" x14ac:dyDescent="0.25">
      <c r="A69" s="524"/>
      <c r="B69" s="754"/>
      <c r="C69" s="754"/>
      <c r="D69" s="754"/>
      <c r="E69" s="754"/>
      <c r="F69" s="754"/>
      <c r="G69" s="754"/>
      <c r="H69" s="754"/>
      <c r="I69" s="754"/>
      <c r="J69" s="754"/>
      <c r="K69" s="754"/>
      <c r="L69" s="754"/>
      <c r="M69" s="754"/>
      <c r="N69" s="754"/>
      <c r="O69" s="754"/>
      <c r="P69" s="754"/>
      <c r="Q69" s="754"/>
    </row>
    <row r="70" spans="1:74" ht="12" customHeight="1" x14ac:dyDescent="0.25">
      <c r="A70" s="524"/>
      <c r="B70" s="762" t="s">
        <v>1371</v>
      </c>
      <c r="C70" s="762"/>
      <c r="D70" s="762"/>
      <c r="E70" s="762"/>
      <c r="F70" s="762"/>
      <c r="G70" s="762"/>
      <c r="H70" s="762"/>
      <c r="I70" s="762"/>
      <c r="J70" s="762"/>
      <c r="K70" s="762"/>
      <c r="L70" s="762"/>
      <c r="M70" s="762"/>
      <c r="N70" s="762"/>
      <c r="O70" s="762"/>
      <c r="P70" s="762"/>
      <c r="Q70" s="762"/>
    </row>
    <row r="72" spans="1:74" ht="7.9" customHeight="1" x14ac:dyDescent="0.25"/>
  </sheetData>
  <mergeCells count="17">
    <mergeCell ref="B66:Q66"/>
    <mergeCell ref="B70:Q70"/>
    <mergeCell ref="B68:Q69"/>
    <mergeCell ref="B63:Q63"/>
    <mergeCell ref="BK3:BV3"/>
    <mergeCell ref="AY3:BJ3"/>
    <mergeCell ref="B65:Q65"/>
    <mergeCell ref="B67:Q67"/>
    <mergeCell ref="B59:Q59"/>
    <mergeCell ref="B60:Q60"/>
    <mergeCell ref="B61:Q61"/>
    <mergeCell ref="B62:Q62"/>
    <mergeCell ref="A1:A2"/>
    <mergeCell ref="C3:N3"/>
    <mergeCell ref="O3:Z3"/>
    <mergeCell ref="AA3:AL3"/>
    <mergeCell ref="AM3:AX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tabSelected="1" workbookViewId="0"/>
  </sheetViews>
  <sheetFormatPr defaultColWidth="8.6328125" defaultRowHeight="12.5" x14ac:dyDescent="0.25"/>
  <cols>
    <col min="1" max="1" width="13.36328125" style="282" customWidth="1"/>
    <col min="2" max="2" width="90" style="282" customWidth="1"/>
    <col min="3" max="16384" width="8.6328125" style="282"/>
  </cols>
  <sheetData>
    <row r="1" spans="1:18" x14ac:dyDescent="0.25">
      <c r="A1" s="282" t="s">
        <v>503</v>
      </c>
    </row>
    <row r="6" spans="1:18" ht="15.5" x14ac:dyDescent="0.35">
      <c r="B6" s="283" t="str">
        <f>"Short-Term Energy Outlook, "&amp;Dates!D1</f>
        <v>Short-Term Energy Outlook, January 2022</v>
      </c>
    </row>
    <row r="8" spans="1:18" ht="15" customHeight="1" x14ac:dyDescent="0.25">
      <c r="A8" s="284"/>
      <c r="B8" s="285" t="s">
        <v>234</v>
      </c>
      <c r="C8" s="286"/>
      <c r="D8" s="286"/>
      <c r="E8" s="286"/>
      <c r="F8" s="286"/>
      <c r="G8" s="286"/>
      <c r="H8" s="286"/>
      <c r="I8" s="286"/>
      <c r="J8" s="286"/>
      <c r="K8" s="286"/>
      <c r="L8" s="286"/>
      <c r="M8" s="286"/>
      <c r="N8" s="286"/>
      <c r="O8" s="286"/>
      <c r="P8" s="286"/>
      <c r="Q8" s="286"/>
      <c r="R8" s="286"/>
    </row>
    <row r="9" spans="1:18" ht="15" customHeight="1" x14ac:dyDescent="0.25">
      <c r="A9" s="284"/>
      <c r="B9" s="285" t="s">
        <v>983</v>
      </c>
      <c r="C9" s="286"/>
      <c r="D9" s="286"/>
      <c r="E9" s="286"/>
      <c r="F9" s="286"/>
      <c r="G9" s="286"/>
      <c r="H9" s="286"/>
      <c r="I9" s="286"/>
      <c r="J9" s="286"/>
      <c r="K9" s="286"/>
      <c r="L9" s="286"/>
      <c r="M9" s="286"/>
      <c r="N9" s="286"/>
      <c r="O9" s="286"/>
      <c r="P9" s="286"/>
      <c r="Q9" s="286"/>
      <c r="R9" s="286"/>
    </row>
    <row r="10" spans="1:18" ht="15" customHeight="1" x14ac:dyDescent="0.25">
      <c r="A10" s="284"/>
      <c r="B10" s="285" t="s">
        <v>895</v>
      </c>
      <c r="C10" s="287"/>
      <c r="D10" s="287"/>
      <c r="E10" s="287"/>
      <c r="F10" s="287"/>
      <c r="G10" s="287"/>
      <c r="H10" s="287"/>
      <c r="I10" s="287"/>
      <c r="J10" s="287"/>
      <c r="K10" s="287"/>
      <c r="L10" s="287"/>
      <c r="M10" s="287"/>
      <c r="N10" s="287"/>
      <c r="O10" s="287"/>
      <c r="P10" s="287"/>
      <c r="Q10" s="287"/>
      <c r="R10" s="287"/>
    </row>
    <row r="11" spans="1:18" ht="15" customHeight="1" x14ac:dyDescent="0.25">
      <c r="A11" s="284"/>
      <c r="B11" s="285" t="s">
        <v>1356</v>
      </c>
      <c r="C11" s="287"/>
      <c r="D11" s="287"/>
      <c r="E11" s="287"/>
      <c r="F11" s="287"/>
      <c r="G11" s="287"/>
      <c r="H11" s="287"/>
      <c r="I11" s="287"/>
      <c r="J11" s="287"/>
      <c r="K11" s="287"/>
      <c r="L11" s="287"/>
      <c r="M11" s="287"/>
      <c r="N11" s="287"/>
      <c r="O11" s="287"/>
      <c r="P11" s="287"/>
      <c r="Q11" s="287"/>
      <c r="R11" s="287"/>
    </row>
    <row r="12" spans="1:18" ht="15" customHeight="1" x14ac:dyDescent="0.25">
      <c r="A12" s="284"/>
      <c r="B12" s="285" t="s">
        <v>1357</v>
      </c>
      <c r="C12" s="287"/>
      <c r="D12" s="287"/>
      <c r="E12" s="287"/>
      <c r="F12" s="287"/>
      <c r="G12" s="287"/>
      <c r="H12" s="287"/>
      <c r="I12" s="287"/>
      <c r="J12" s="287"/>
      <c r="K12" s="287"/>
      <c r="L12" s="287"/>
      <c r="M12" s="287"/>
      <c r="N12" s="287"/>
      <c r="O12" s="287"/>
      <c r="P12" s="287"/>
      <c r="Q12" s="287"/>
      <c r="R12" s="287"/>
    </row>
    <row r="13" spans="1:18" ht="15" customHeight="1" x14ac:dyDescent="0.25">
      <c r="A13" s="284"/>
      <c r="B13" s="285" t="s">
        <v>921</v>
      </c>
      <c r="C13" s="287"/>
      <c r="D13" s="287"/>
      <c r="E13" s="287"/>
      <c r="F13" s="287"/>
      <c r="G13" s="287"/>
      <c r="H13" s="287"/>
      <c r="I13" s="287"/>
      <c r="J13" s="287"/>
      <c r="K13" s="287"/>
      <c r="L13" s="287"/>
      <c r="M13" s="287"/>
      <c r="N13" s="287"/>
      <c r="O13" s="287"/>
      <c r="P13" s="287"/>
      <c r="Q13" s="287"/>
      <c r="R13" s="287"/>
    </row>
    <row r="14" spans="1:18" ht="15" customHeight="1" x14ac:dyDescent="0.25">
      <c r="A14" s="284"/>
      <c r="B14" s="285" t="s">
        <v>896</v>
      </c>
      <c r="C14" s="288"/>
      <c r="D14" s="288"/>
      <c r="E14" s="288"/>
      <c r="F14" s="288"/>
      <c r="G14" s="288"/>
      <c r="H14" s="288"/>
      <c r="I14" s="288"/>
      <c r="J14" s="288"/>
      <c r="K14" s="288"/>
      <c r="L14" s="288"/>
      <c r="M14" s="288"/>
      <c r="N14" s="288"/>
      <c r="O14" s="288"/>
      <c r="P14" s="288"/>
      <c r="Q14" s="288"/>
      <c r="R14" s="288"/>
    </row>
    <row r="15" spans="1:18" ht="15" customHeight="1" x14ac:dyDescent="0.25">
      <c r="A15" s="284"/>
      <c r="B15" s="285" t="s">
        <v>977</v>
      </c>
      <c r="C15" s="289"/>
      <c r="D15" s="289"/>
      <c r="E15" s="289"/>
      <c r="F15" s="289"/>
      <c r="G15" s="289"/>
      <c r="H15" s="289"/>
      <c r="I15" s="289"/>
      <c r="J15" s="289"/>
      <c r="K15" s="289"/>
      <c r="L15" s="289"/>
      <c r="M15" s="289"/>
      <c r="N15" s="289"/>
      <c r="O15" s="289"/>
      <c r="P15" s="289"/>
      <c r="Q15" s="289"/>
      <c r="R15" s="289"/>
    </row>
    <row r="16" spans="1:18" ht="15" customHeight="1" x14ac:dyDescent="0.25">
      <c r="A16" s="284"/>
      <c r="B16" s="285" t="s">
        <v>795</v>
      </c>
      <c r="C16" s="287"/>
      <c r="D16" s="287"/>
      <c r="E16" s="287"/>
      <c r="F16" s="287"/>
      <c r="G16" s="287"/>
      <c r="H16" s="287"/>
      <c r="I16" s="287"/>
      <c r="J16" s="287"/>
      <c r="K16" s="287"/>
      <c r="L16" s="287"/>
      <c r="M16" s="287"/>
      <c r="N16" s="287"/>
      <c r="O16" s="287"/>
      <c r="P16" s="287"/>
      <c r="Q16" s="287"/>
      <c r="R16" s="287"/>
    </row>
    <row r="17" spans="1:18" ht="15" customHeight="1" x14ac:dyDescent="0.25">
      <c r="A17" s="284"/>
      <c r="B17" s="285" t="s">
        <v>235</v>
      </c>
      <c r="C17" s="290"/>
      <c r="D17" s="290"/>
      <c r="E17" s="290"/>
      <c r="F17" s="290"/>
      <c r="G17" s="290"/>
      <c r="H17" s="290"/>
      <c r="I17" s="290"/>
      <c r="J17" s="290"/>
      <c r="K17" s="290"/>
      <c r="L17" s="290"/>
      <c r="M17" s="290"/>
      <c r="N17" s="290"/>
      <c r="O17" s="290"/>
      <c r="P17" s="290"/>
      <c r="Q17" s="290"/>
      <c r="R17" s="290"/>
    </row>
    <row r="18" spans="1:18" ht="15" customHeight="1" x14ac:dyDescent="0.25">
      <c r="A18" s="284"/>
      <c r="B18" s="285" t="s">
        <v>67</v>
      </c>
      <c r="C18" s="287"/>
      <c r="D18" s="287"/>
      <c r="E18" s="287"/>
      <c r="F18" s="287"/>
      <c r="G18" s="287"/>
      <c r="H18" s="287"/>
      <c r="I18" s="287"/>
      <c r="J18" s="287"/>
      <c r="K18" s="287"/>
      <c r="L18" s="287"/>
      <c r="M18" s="287"/>
      <c r="N18" s="287"/>
      <c r="O18" s="287"/>
      <c r="P18" s="287"/>
      <c r="Q18" s="287"/>
      <c r="R18" s="287"/>
    </row>
    <row r="19" spans="1:18" ht="15" customHeight="1" x14ac:dyDescent="0.25">
      <c r="A19" s="284"/>
      <c r="B19" s="285" t="s">
        <v>236</v>
      </c>
      <c r="C19" s="292"/>
      <c r="D19" s="292"/>
      <c r="E19" s="292"/>
      <c r="F19" s="292"/>
      <c r="G19" s="292"/>
      <c r="H19" s="292"/>
      <c r="I19" s="292"/>
      <c r="J19" s="292"/>
      <c r="K19" s="292"/>
      <c r="L19" s="292"/>
      <c r="M19" s="292"/>
      <c r="N19" s="292"/>
      <c r="O19" s="292"/>
      <c r="P19" s="292"/>
      <c r="Q19" s="292"/>
      <c r="R19" s="292"/>
    </row>
    <row r="20" spans="1:18" ht="15" customHeight="1" x14ac:dyDescent="0.25">
      <c r="A20" s="284"/>
      <c r="B20" s="285" t="s">
        <v>807</v>
      </c>
      <c r="C20" s="287"/>
      <c r="D20" s="287"/>
      <c r="E20" s="287"/>
      <c r="F20" s="287"/>
      <c r="G20" s="287"/>
      <c r="H20" s="287"/>
      <c r="I20" s="287"/>
      <c r="J20" s="287"/>
      <c r="K20" s="287"/>
      <c r="L20" s="287"/>
      <c r="M20" s="287"/>
      <c r="N20" s="287"/>
      <c r="O20" s="287"/>
      <c r="P20" s="287"/>
      <c r="Q20" s="287"/>
      <c r="R20" s="287"/>
    </row>
    <row r="21" spans="1:18" ht="15" customHeight="1" x14ac:dyDescent="0.25">
      <c r="A21" s="284"/>
      <c r="B21" s="291" t="s">
        <v>796</v>
      </c>
      <c r="C21" s="293"/>
      <c r="D21" s="293"/>
      <c r="E21" s="293"/>
      <c r="F21" s="293"/>
      <c r="G21" s="293"/>
      <c r="H21" s="293"/>
      <c r="I21" s="293"/>
      <c r="J21" s="293"/>
      <c r="K21" s="293"/>
      <c r="L21" s="293"/>
      <c r="M21" s="293"/>
      <c r="N21" s="293"/>
      <c r="O21" s="293"/>
      <c r="P21" s="293"/>
      <c r="Q21" s="293"/>
      <c r="R21" s="293"/>
    </row>
    <row r="22" spans="1:18" ht="15" customHeight="1" x14ac:dyDescent="0.25">
      <c r="A22" s="284"/>
      <c r="B22" s="291" t="s">
        <v>797</v>
      </c>
      <c r="C22" s="287"/>
      <c r="D22" s="287"/>
      <c r="E22" s="287"/>
      <c r="F22" s="287"/>
      <c r="G22" s="287"/>
      <c r="H22" s="287"/>
      <c r="I22" s="287"/>
      <c r="J22" s="287"/>
      <c r="K22" s="287"/>
      <c r="L22" s="287"/>
      <c r="M22" s="287"/>
      <c r="N22" s="287"/>
      <c r="O22" s="287"/>
      <c r="P22" s="287"/>
      <c r="Q22" s="287"/>
      <c r="R22" s="287"/>
    </row>
    <row r="23" spans="1:18" ht="15" customHeight="1" x14ac:dyDescent="0.25">
      <c r="A23" s="284"/>
      <c r="B23" s="291" t="s">
        <v>1319</v>
      </c>
      <c r="C23" s="287"/>
      <c r="D23" s="287"/>
      <c r="E23" s="287"/>
      <c r="F23" s="287"/>
      <c r="G23" s="287"/>
      <c r="H23" s="287"/>
      <c r="I23" s="287"/>
      <c r="J23" s="287"/>
      <c r="K23" s="287"/>
      <c r="L23" s="287"/>
      <c r="M23" s="287"/>
      <c r="N23" s="287"/>
      <c r="O23" s="287"/>
      <c r="P23" s="287"/>
      <c r="Q23" s="287"/>
      <c r="R23" s="287"/>
    </row>
    <row r="24" spans="1:18" ht="15" customHeight="1" x14ac:dyDescent="0.25">
      <c r="A24" s="284"/>
      <c r="B24" s="291" t="s">
        <v>1320</v>
      </c>
      <c r="C24" s="287"/>
      <c r="D24" s="287"/>
      <c r="E24" s="287"/>
      <c r="F24" s="287"/>
      <c r="G24" s="287"/>
      <c r="H24" s="287"/>
      <c r="I24" s="287"/>
      <c r="J24" s="287"/>
      <c r="K24" s="287"/>
      <c r="L24" s="287"/>
      <c r="M24" s="287"/>
      <c r="N24" s="287"/>
      <c r="O24" s="287"/>
      <c r="P24" s="287"/>
      <c r="Q24" s="287"/>
      <c r="R24" s="287"/>
    </row>
    <row r="25" spans="1:18" ht="15" customHeight="1" x14ac:dyDescent="0.25">
      <c r="A25" s="284"/>
      <c r="B25" s="285" t="s">
        <v>1087</v>
      </c>
      <c r="C25" s="294"/>
      <c r="D25" s="294"/>
      <c r="E25" s="294"/>
      <c r="F25" s="294"/>
      <c r="G25" s="294"/>
      <c r="H25" s="294"/>
      <c r="I25" s="294"/>
      <c r="J25" s="287"/>
      <c r="K25" s="287"/>
      <c r="L25" s="287"/>
      <c r="M25" s="287"/>
      <c r="N25" s="287"/>
      <c r="O25" s="287"/>
      <c r="P25" s="287"/>
      <c r="Q25" s="287"/>
      <c r="R25" s="287"/>
    </row>
    <row r="26" spans="1:18" ht="15" customHeight="1" x14ac:dyDescent="0.25">
      <c r="A26" s="284"/>
      <c r="B26" s="285" t="s">
        <v>1044</v>
      </c>
      <c r="C26" s="294"/>
      <c r="D26" s="294"/>
      <c r="E26" s="294"/>
      <c r="F26" s="294"/>
      <c r="G26" s="294"/>
      <c r="H26" s="294"/>
      <c r="I26" s="294"/>
      <c r="J26" s="287"/>
      <c r="K26" s="287"/>
      <c r="L26" s="287"/>
      <c r="M26" s="287"/>
      <c r="N26" s="287"/>
      <c r="O26" s="287"/>
      <c r="P26" s="287"/>
      <c r="Q26" s="287"/>
      <c r="R26" s="287"/>
    </row>
    <row r="27" spans="1:18" ht="15" customHeight="1" x14ac:dyDescent="0.4">
      <c r="A27" s="284"/>
      <c r="B27" s="285" t="s">
        <v>100</v>
      </c>
      <c r="C27" s="287"/>
      <c r="D27" s="287"/>
      <c r="E27" s="287"/>
      <c r="F27" s="287"/>
      <c r="G27" s="287"/>
      <c r="H27" s="287"/>
      <c r="I27" s="287"/>
      <c r="J27" s="287"/>
      <c r="K27" s="287"/>
      <c r="L27" s="287"/>
      <c r="M27" s="287"/>
      <c r="N27" s="287"/>
      <c r="O27" s="287"/>
      <c r="P27" s="287"/>
      <c r="Q27" s="287"/>
      <c r="R27" s="287"/>
    </row>
    <row r="28" spans="1:18" ht="15" customHeight="1" x14ac:dyDescent="0.25">
      <c r="A28" s="284"/>
      <c r="B28" s="291" t="s">
        <v>237</v>
      </c>
      <c r="C28" s="287"/>
      <c r="D28" s="287"/>
      <c r="E28" s="287"/>
      <c r="F28" s="287"/>
      <c r="G28" s="287"/>
      <c r="H28" s="287"/>
      <c r="I28" s="287"/>
      <c r="J28" s="287"/>
      <c r="K28" s="287"/>
      <c r="L28" s="287"/>
      <c r="M28" s="287"/>
      <c r="N28" s="287"/>
      <c r="O28" s="287"/>
      <c r="P28" s="287"/>
      <c r="Q28" s="287"/>
      <c r="R28" s="287"/>
    </row>
    <row r="29" spans="1:18" ht="15" customHeight="1" x14ac:dyDescent="0.25">
      <c r="A29" s="284"/>
      <c r="B29" s="291" t="s">
        <v>238</v>
      </c>
      <c r="C29" s="295"/>
      <c r="D29" s="295"/>
      <c r="E29" s="295"/>
      <c r="F29" s="295"/>
      <c r="G29" s="295"/>
      <c r="H29" s="295"/>
      <c r="I29" s="295"/>
      <c r="J29" s="295"/>
      <c r="K29" s="295"/>
      <c r="L29" s="295"/>
      <c r="M29" s="295"/>
      <c r="N29" s="295"/>
      <c r="O29" s="295"/>
      <c r="P29" s="295"/>
      <c r="Q29" s="295"/>
      <c r="R29" s="295"/>
    </row>
    <row r="30" spans="1:18" x14ac:dyDescent="0.25">
      <c r="B30" s="284"/>
    </row>
  </sheetData>
  <phoneticPr fontId="3"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Production"/>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1)tab'!A1" display="Table 7d(1). U.S. Regional Electricity Generation, Electric Power Sector (part 1)"/>
    <hyperlink ref="B24" location="'7d(2)tab'!A1" display="Table 7d(2). U.S. Regional Electricity Generation, Electric Power Sector (part 2)"/>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37"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8"/>
  <sheetViews>
    <sheetView showGridLines="0" workbookViewId="0">
      <pane xSplit="2" ySplit="4" topLeftCell="AW7" activePane="bottomRight" state="frozen"/>
      <selection activeCell="BF63" sqref="BF63"/>
      <selection pane="topRight" activeCell="BF63" sqref="BF63"/>
      <selection pane="bottomLeft" activeCell="BF63" sqref="BF63"/>
      <selection pane="bottomRight" activeCell="AX12" sqref="AX12"/>
    </sheetView>
  </sheetViews>
  <sheetFormatPr defaultColWidth="11" defaultRowHeight="10.5" x14ac:dyDescent="0.25"/>
  <cols>
    <col min="1" max="1" width="12.36328125" style="527" customWidth="1"/>
    <col min="2" max="2" width="28.81640625" style="527" customWidth="1"/>
    <col min="3" max="55" width="6.6328125" style="527" customWidth="1"/>
    <col min="56" max="58" width="6.6328125" style="166" customWidth="1"/>
    <col min="59" max="74" width="6.6328125" style="527" customWidth="1"/>
    <col min="75" max="16384" width="11" style="527"/>
  </cols>
  <sheetData>
    <row r="1" spans="1:74" ht="12.75" customHeight="1" x14ac:dyDescent="0.3">
      <c r="A1" s="732" t="s">
        <v>794</v>
      </c>
      <c r="B1" s="525" t="s">
        <v>363</v>
      </c>
      <c r="C1" s="526"/>
      <c r="D1" s="526"/>
      <c r="E1" s="526"/>
      <c r="F1" s="526"/>
      <c r="G1" s="526"/>
      <c r="H1" s="526"/>
      <c r="I1" s="526"/>
      <c r="J1" s="526"/>
      <c r="K1" s="526"/>
      <c r="L1" s="526"/>
      <c r="M1" s="526"/>
      <c r="N1" s="526"/>
      <c r="O1" s="526"/>
      <c r="P1" s="526"/>
      <c r="Q1" s="526"/>
      <c r="R1" s="526"/>
      <c r="S1" s="526"/>
      <c r="T1" s="526"/>
      <c r="U1" s="526"/>
      <c r="V1" s="526"/>
      <c r="W1" s="526"/>
      <c r="X1" s="526"/>
      <c r="Y1" s="526"/>
      <c r="Z1" s="526"/>
      <c r="AA1" s="526"/>
      <c r="AB1" s="526"/>
      <c r="AC1" s="526"/>
      <c r="AD1" s="526"/>
      <c r="AE1" s="526"/>
      <c r="AF1" s="526"/>
      <c r="AG1" s="526"/>
      <c r="AH1" s="526"/>
      <c r="AI1" s="526"/>
      <c r="AJ1" s="526"/>
      <c r="AK1" s="526"/>
      <c r="AL1" s="526"/>
      <c r="AM1" s="526"/>
      <c r="AN1" s="526"/>
      <c r="AO1" s="526"/>
      <c r="AP1" s="526"/>
      <c r="AQ1" s="526"/>
      <c r="AR1" s="526"/>
      <c r="AS1" s="526"/>
      <c r="AT1" s="526"/>
      <c r="AU1" s="526"/>
      <c r="AV1" s="526"/>
      <c r="AW1" s="526"/>
      <c r="AX1" s="526"/>
      <c r="AY1" s="526"/>
      <c r="AZ1" s="526"/>
      <c r="BA1" s="526"/>
      <c r="BB1" s="526"/>
      <c r="BC1" s="526"/>
      <c r="BD1" s="620"/>
      <c r="BE1" s="620"/>
      <c r="BF1" s="620"/>
      <c r="BG1" s="526"/>
      <c r="BH1" s="526"/>
      <c r="BI1" s="526"/>
      <c r="BJ1" s="526"/>
      <c r="BK1" s="526"/>
      <c r="BL1" s="526"/>
      <c r="BM1" s="526"/>
      <c r="BN1" s="526"/>
      <c r="BO1" s="526"/>
      <c r="BP1" s="526"/>
      <c r="BQ1" s="526"/>
      <c r="BR1" s="526"/>
      <c r="BS1" s="526"/>
      <c r="BT1" s="526"/>
      <c r="BU1" s="526"/>
      <c r="BV1" s="526"/>
    </row>
    <row r="2" spans="1:74" ht="12.75" customHeight="1" x14ac:dyDescent="0.3">
      <c r="A2" s="733"/>
      <c r="B2" s="486" t="str">
        <f>"U.S. Energy Information Administration  |  Short-Term Energy Outlook  - "&amp;Dates!D1</f>
        <v>U.S. Energy Information Administration  |  Short-Term Energy Outlook  - January 2022</v>
      </c>
      <c r="C2" s="492"/>
      <c r="D2" s="492"/>
      <c r="E2" s="492"/>
      <c r="F2" s="492"/>
      <c r="G2" s="492"/>
      <c r="H2" s="492"/>
      <c r="I2" s="492"/>
      <c r="J2" s="492"/>
      <c r="K2" s="492"/>
      <c r="L2" s="492"/>
      <c r="M2" s="492"/>
      <c r="N2" s="492"/>
      <c r="O2" s="492"/>
      <c r="P2" s="492"/>
      <c r="Q2" s="492"/>
      <c r="R2" s="492"/>
      <c r="S2" s="492"/>
      <c r="T2" s="492"/>
      <c r="U2" s="492"/>
      <c r="V2" s="492"/>
      <c r="W2" s="492"/>
      <c r="X2" s="492"/>
      <c r="Y2" s="492"/>
      <c r="Z2" s="492"/>
      <c r="AA2" s="492"/>
      <c r="AB2" s="492"/>
      <c r="AC2" s="492"/>
      <c r="AD2" s="492"/>
      <c r="AE2" s="492"/>
      <c r="AF2" s="492"/>
      <c r="AG2" s="492"/>
      <c r="AH2" s="492"/>
      <c r="AI2" s="492"/>
      <c r="AJ2" s="492"/>
      <c r="AK2" s="492"/>
      <c r="AL2" s="492"/>
      <c r="AM2" s="492"/>
      <c r="AN2" s="492"/>
      <c r="AO2" s="492"/>
      <c r="AP2" s="492"/>
      <c r="AQ2" s="492"/>
      <c r="AR2" s="492"/>
      <c r="AS2" s="492"/>
      <c r="AT2" s="492"/>
      <c r="AU2" s="492"/>
      <c r="AV2" s="492"/>
      <c r="AW2" s="492"/>
      <c r="AX2" s="492"/>
      <c r="AY2" s="492"/>
      <c r="AZ2" s="492"/>
      <c r="BA2" s="492"/>
      <c r="BB2" s="492"/>
      <c r="BC2" s="492"/>
      <c r="BD2" s="610"/>
      <c r="BE2" s="610"/>
      <c r="BF2" s="610"/>
      <c r="BG2" s="492"/>
      <c r="BH2" s="492"/>
      <c r="BI2" s="492"/>
      <c r="BJ2" s="492"/>
      <c r="BK2" s="492"/>
      <c r="BL2" s="492"/>
      <c r="BM2" s="492"/>
      <c r="BN2" s="492"/>
      <c r="BO2" s="492"/>
      <c r="BP2" s="492"/>
      <c r="BQ2" s="492"/>
      <c r="BR2" s="492"/>
      <c r="BS2" s="492"/>
      <c r="BT2" s="492"/>
      <c r="BU2" s="492"/>
      <c r="BV2" s="492"/>
    </row>
    <row r="3" spans="1:74" ht="12.75" customHeight="1" x14ac:dyDescent="0.25">
      <c r="A3" s="528"/>
      <c r="B3" s="529"/>
      <c r="C3" s="736">
        <f>Dates!D3</f>
        <v>2018</v>
      </c>
      <c r="D3" s="739"/>
      <c r="E3" s="739"/>
      <c r="F3" s="739"/>
      <c r="G3" s="739"/>
      <c r="H3" s="739"/>
      <c r="I3" s="739"/>
      <c r="J3" s="739"/>
      <c r="K3" s="739"/>
      <c r="L3" s="739"/>
      <c r="M3" s="739"/>
      <c r="N3" s="810"/>
      <c r="O3" s="736">
        <f>C3+1</f>
        <v>2019</v>
      </c>
      <c r="P3" s="739"/>
      <c r="Q3" s="739"/>
      <c r="R3" s="739"/>
      <c r="S3" s="739"/>
      <c r="T3" s="739"/>
      <c r="U3" s="739"/>
      <c r="V3" s="739"/>
      <c r="W3" s="739"/>
      <c r="X3" s="739"/>
      <c r="Y3" s="739"/>
      <c r="Z3" s="810"/>
      <c r="AA3" s="736">
        <f>O3+1</f>
        <v>2020</v>
      </c>
      <c r="AB3" s="739"/>
      <c r="AC3" s="739"/>
      <c r="AD3" s="739"/>
      <c r="AE3" s="739"/>
      <c r="AF3" s="739"/>
      <c r="AG3" s="739"/>
      <c r="AH3" s="739"/>
      <c r="AI3" s="739"/>
      <c r="AJ3" s="739"/>
      <c r="AK3" s="739"/>
      <c r="AL3" s="810"/>
      <c r="AM3" s="736">
        <f>AA3+1</f>
        <v>2021</v>
      </c>
      <c r="AN3" s="739"/>
      <c r="AO3" s="739"/>
      <c r="AP3" s="739"/>
      <c r="AQ3" s="739"/>
      <c r="AR3" s="739"/>
      <c r="AS3" s="739"/>
      <c r="AT3" s="739"/>
      <c r="AU3" s="739"/>
      <c r="AV3" s="739"/>
      <c r="AW3" s="739"/>
      <c r="AX3" s="810"/>
      <c r="AY3" s="736">
        <f>AM3+1</f>
        <v>2022</v>
      </c>
      <c r="AZ3" s="739"/>
      <c r="BA3" s="739"/>
      <c r="BB3" s="739"/>
      <c r="BC3" s="739"/>
      <c r="BD3" s="739"/>
      <c r="BE3" s="739"/>
      <c r="BF3" s="739"/>
      <c r="BG3" s="739"/>
      <c r="BH3" s="739"/>
      <c r="BI3" s="739"/>
      <c r="BJ3" s="810"/>
      <c r="BK3" s="736">
        <f>AY3+1</f>
        <v>2023</v>
      </c>
      <c r="BL3" s="739"/>
      <c r="BM3" s="739"/>
      <c r="BN3" s="739"/>
      <c r="BO3" s="739"/>
      <c r="BP3" s="739"/>
      <c r="BQ3" s="739"/>
      <c r="BR3" s="739"/>
      <c r="BS3" s="739"/>
      <c r="BT3" s="739"/>
      <c r="BU3" s="739"/>
      <c r="BV3" s="810"/>
    </row>
    <row r="4" spans="1:74" s="166" customFormat="1" ht="12.75" customHeight="1" x14ac:dyDescent="0.25">
      <c r="A4" s="132"/>
      <c r="B4" s="530"/>
      <c r="C4" s="18" t="s">
        <v>472</v>
      </c>
      <c r="D4" s="18" t="s">
        <v>473</v>
      </c>
      <c r="E4" s="18" t="s">
        <v>474</v>
      </c>
      <c r="F4" s="18" t="s">
        <v>475</v>
      </c>
      <c r="G4" s="18" t="s">
        <v>476</v>
      </c>
      <c r="H4" s="18" t="s">
        <v>477</v>
      </c>
      <c r="I4" s="18" t="s">
        <v>478</v>
      </c>
      <c r="J4" s="18" t="s">
        <v>479</v>
      </c>
      <c r="K4" s="18" t="s">
        <v>480</v>
      </c>
      <c r="L4" s="18" t="s">
        <v>481</v>
      </c>
      <c r="M4" s="18" t="s">
        <v>482</v>
      </c>
      <c r="N4" s="18" t="s">
        <v>483</v>
      </c>
      <c r="O4" s="18" t="s">
        <v>472</v>
      </c>
      <c r="P4" s="18" t="s">
        <v>473</v>
      </c>
      <c r="Q4" s="18" t="s">
        <v>474</v>
      </c>
      <c r="R4" s="18" t="s">
        <v>475</v>
      </c>
      <c r="S4" s="18" t="s">
        <v>476</v>
      </c>
      <c r="T4" s="18" t="s">
        <v>477</v>
      </c>
      <c r="U4" s="18" t="s">
        <v>478</v>
      </c>
      <c r="V4" s="18" t="s">
        <v>479</v>
      </c>
      <c r="W4" s="18" t="s">
        <v>480</v>
      </c>
      <c r="X4" s="18" t="s">
        <v>481</v>
      </c>
      <c r="Y4" s="18" t="s">
        <v>482</v>
      </c>
      <c r="Z4" s="18" t="s">
        <v>483</v>
      </c>
      <c r="AA4" s="18" t="s">
        <v>472</v>
      </c>
      <c r="AB4" s="18" t="s">
        <v>473</v>
      </c>
      <c r="AC4" s="18" t="s">
        <v>474</v>
      </c>
      <c r="AD4" s="18" t="s">
        <v>475</v>
      </c>
      <c r="AE4" s="18" t="s">
        <v>476</v>
      </c>
      <c r="AF4" s="18" t="s">
        <v>477</v>
      </c>
      <c r="AG4" s="18" t="s">
        <v>478</v>
      </c>
      <c r="AH4" s="18" t="s">
        <v>479</v>
      </c>
      <c r="AI4" s="18" t="s">
        <v>480</v>
      </c>
      <c r="AJ4" s="18" t="s">
        <v>481</v>
      </c>
      <c r="AK4" s="18" t="s">
        <v>482</v>
      </c>
      <c r="AL4" s="18" t="s">
        <v>483</v>
      </c>
      <c r="AM4" s="18" t="s">
        <v>472</v>
      </c>
      <c r="AN4" s="18" t="s">
        <v>473</v>
      </c>
      <c r="AO4" s="18" t="s">
        <v>474</v>
      </c>
      <c r="AP4" s="18" t="s">
        <v>475</v>
      </c>
      <c r="AQ4" s="18" t="s">
        <v>476</v>
      </c>
      <c r="AR4" s="18" t="s">
        <v>477</v>
      </c>
      <c r="AS4" s="18" t="s">
        <v>478</v>
      </c>
      <c r="AT4" s="18" t="s">
        <v>479</v>
      </c>
      <c r="AU4" s="18" t="s">
        <v>480</v>
      </c>
      <c r="AV4" s="18" t="s">
        <v>481</v>
      </c>
      <c r="AW4" s="18" t="s">
        <v>482</v>
      </c>
      <c r="AX4" s="18" t="s">
        <v>483</v>
      </c>
      <c r="AY4" s="18" t="s">
        <v>472</v>
      </c>
      <c r="AZ4" s="18" t="s">
        <v>473</v>
      </c>
      <c r="BA4" s="18" t="s">
        <v>474</v>
      </c>
      <c r="BB4" s="18" t="s">
        <v>475</v>
      </c>
      <c r="BC4" s="18" t="s">
        <v>476</v>
      </c>
      <c r="BD4" s="18" t="s">
        <v>477</v>
      </c>
      <c r="BE4" s="18" t="s">
        <v>478</v>
      </c>
      <c r="BF4" s="18" t="s">
        <v>479</v>
      </c>
      <c r="BG4" s="18" t="s">
        <v>480</v>
      </c>
      <c r="BH4" s="18" t="s">
        <v>481</v>
      </c>
      <c r="BI4" s="18" t="s">
        <v>482</v>
      </c>
      <c r="BJ4" s="18" t="s">
        <v>483</v>
      </c>
      <c r="BK4" s="18" t="s">
        <v>472</v>
      </c>
      <c r="BL4" s="18" t="s">
        <v>473</v>
      </c>
      <c r="BM4" s="18" t="s">
        <v>474</v>
      </c>
      <c r="BN4" s="18" t="s">
        <v>475</v>
      </c>
      <c r="BO4" s="18" t="s">
        <v>476</v>
      </c>
      <c r="BP4" s="18" t="s">
        <v>477</v>
      </c>
      <c r="BQ4" s="18" t="s">
        <v>478</v>
      </c>
      <c r="BR4" s="18" t="s">
        <v>479</v>
      </c>
      <c r="BS4" s="18" t="s">
        <v>480</v>
      </c>
      <c r="BT4" s="18" t="s">
        <v>481</v>
      </c>
      <c r="BU4" s="18" t="s">
        <v>482</v>
      </c>
      <c r="BV4" s="18" t="s">
        <v>483</v>
      </c>
    </row>
    <row r="5" spans="1:74" ht="12" customHeight="1" x14ac:dyDescent="0.25">
      <c r="A5" s="531"/>
      <c r="B5" s="167" t="s">
        <v>353</v>
      </c>
      <c r="C5" s="485"/>
      <c r="D5" s="485"/>
      <c r="E5" s="485"/>
      <c r="F5" s="485"/>
      <c r="G5" s="485"/>
      <c r="H5" s="485"/>
      <c r="I5" s="485"/>
      <c r="J5" s="485"/>
      <c r="K5" s="485"/>
      <c r="L5" s="485"/>
      <c r="M5" s="485"/>
      <c r="N5" s="485"/>
      <c r="O5" s="485"/>
      <c r="P5" s="485"/>
      <c r="Q5" s="485"/>
      <c r="R5" s="485"/>
      <c r="S5" s="485"/>
      <c r="T5" s="485"/>
      <c r="U5" s="485"/>
      <c r="V5" s="485"/>
      <c r="W5" s="485"/>
      <c r="X5" s="485"/>
      <c r="Y5" s="485"/>
      <c r="Z5" s="485"/>
      <c r="AA5" s="485"/>
      <c r="AB5" s="485"/>
      <c r="AC5" s="485"/>
      <c r="AD5" s="485"/>
      <c r="AE5" s="485"/>
      <c r="AF5" s="485"/>
      <c r="AG5" s="485"/>
      <c r="AH5" s="485"/>
      <c r="AI5" s="485"/>
      <c r="AJ5" s="485"/>
      <c r="AK5" s="485"/>
      <c r="AL5" s="485"/>
      <c r="AM5" s="485"/>
      <c r="AN5" s="485"/>
      <c r="AO5" s="485"/>
      <c r="AP5" s="485"/>
      <c r="AQ5" s="485"/>
      <c r="AR5" s="485"/>
      <c r="AS5" s="485"/>
      <c r="AT5" s="485"/>
      <c r="AU5" s="485"/>
      <c r="AV5" s="485"/>
      <c r="AW5" s="485"/>
      <c r="AX5" s="485"/>
      <c r="AY5" s="485"/>
      <c r="AZ5" s="485"/>
      <c r="BA5" s="485"/>
      <c r="BB5" s="485"/>
      <c r="BC5" s="485"/>
      <c r="BD5" s="485"/>
      <c r="BE5" s="485"/>
      <c r="BF5" s="485"/>
      <c r="BG5" s="485"/>
      <c r="BH5" s="485"/>
      <c r="BI5" s="485"/>
      <c r="BJ5" s="485"/>
      <c r="BK5" s="485"/>
      <c r="BL5" s="485"/>
      <c r="BM5" s="485"/>
      <c r="BN5" s="485"/>
      <c r="BO5" s="485"/>
      <c r="BP5" s="485"/>
      <c r="BQ5" s="485"/>
      <c r="BR5" s="485"/>
      <c r="BS5" s="485"/>
      <c r="BT5" s="485"/>
      <c r="BU5" s="485"/>
      <c r="BV5" s="485"/>
    </row>
    <row r="6" spans="1:74" ht="12" customHeight="1" x14ac:dyDescent="0.25">
      <c r="A6" s="531" t="s">
        <v>65</v>
      </c>
      <c r="B6" s="533" t="s">
        <v>459</v>
      </c>
      <c r="C6" s="263">
        <v>1.221121E-2</v>
      </c>
      <c r="D6" s="263">
        <v>1.15993E-2</v>
      </c>
      <c r="E6" s="263">
        <v>1.244288E-2</v>
      </c>
      <c r="F6" s="263">
        <v>1.081494E-2</v>
      </c>
      <c r="G6" s="263">
        <v>1.2587340000000001E-2</v>
      </c>
      <c r="H6" s="263">
        <v>1.1833659999999999E-2</v>
      </c>
      <c r="I6" s="263">
        <v>1.24689E-2</v>
      </c>
      <c r="J6" s="263">
        <v>1.2445629999999999E-2</v>
      </c>
      <c r="K6" s="263">
        <v>1.2089219999999999E-2</v>
      </c>
      <c r="L6" s="263">
        <v>1.159017E-2</v>
      </c>
      <c r="M6" s="263">
        <v>1.211597E-2</v>
      </c>
      <c r="N6" s="263">
        <v>1.286063E-2</v>
      </c>
      <c r="O6" s="263">
        <v>1.200292E-2</v>
      </c>
      <c r="P6" s="263">
        <v>1.1148450000000001E-2</v>
      </c>
      <c r="Q6" s="263">
        <v>1.227405E-2</v>
      </c>
      <c r="R6" s="263">
        <v>1.092686E-2</v>
      </c>
      <c r="S6" s="263">
        <v>1.1616039999999999E-2</v>
      </c>
      <c r="T6" s="263">
        <v>1.152597E-2</v>
      </c>
      <c r="U6" s="263">
        <v>1.1950179999999999E-2</v>
      </c>
      <c r="V6" s="263">
        <v>1.2132250000000001E-2</v>
      </c>
      <c r="W6" s="263">
        <v>1.191567E-2</v>
      </c>
      <c r="X6" s="263">
        <v>9.8211500000000007E-3</v>
      </c>
      <c r="Y6" s="263">
        <v>8.3829799999999999E-3</v>
      </c>
      <c r="Z6" s="263">
        <v>1.0153799999999999E-2</v>
      </c>
      <c r="AA6" s="263">
        <v>9.7567799999999996E-3</v>
      </c>
      <c r="AB6" s="263">
        <v>1.043242E-2</v>
      </c>
      <c r="AC6" s="263">
        <v>1.2475740000000001E-2</v>
      </c>
      <c r="AD6" s="263">
        <v>1.1751630000000001E-2</v>
      </c>
      <c r="AE6" s="263">
        <v>1.161181E-2</v>
      </c>
      <c r="AF6" s="263">
        <v>1.088276E-2</v>
      </c>
      <c r="AG6" s="263">
        <v>1.1412449999999999E-2</v>
      </c>
      <c r="AH6" s="263">
        <v>1.134137E-2</v>
      </c>
      <c r="AI6" s="263">
        <v>1.100394E-2</v>
      </c>
      <c r="AJ6" s="263">
        <v>1.095875E-2</v>
      </c>
      <c r="AK6" s="263">
        <v>1.1913389999999999E-2</v>
      </c>
      <c r="AL6" s="263">
        <v>1.192029E-2</v>
      </c>
      <c r="AM6" s="263">
        <v>1.1649899999999999E-2</v>
      </c>
      <c r="AN6" s="263">
        <v>1.118652E-2</v>
      </c>
      <c r="AO6" s="263">
        <v>1.080453E-2</v>
      </c>
      <c r="AP6" s="263">
        <v>1.1030389999999999E-2</v>
      </c>
      <c r="AQ6" s="263">
        <v>1.15382E-2</v>
      </c>
      <c r="AR6" s="263">
        <v>1.204993E-2</v>
      </c>
      <c r="AS6" s="263">
        <v>1.189428E-2</v>
      </c>
      <c r="AT6" s="263">
        <v>1.1588370000000001E-2</v>
      </c>
      <c r="AU6" s="263">
        <v>1.1546320000000001E-2</v>
      </c>
      <c r="AV6" s="263">
        <v>1.1073088E-2</v>
      </c>
      <c r="AW6" s="263">
        <v>1.1836899999999999E-2</v>
      </c>
      <c r="AX6" s="263">
        <v>1.1383600000000001E-2</v>
      </c>
      <c r="AY6" s="329">
        <v>1.1488E-2</v>
      </c>
      <c r="AZ6" s="329">
        <v>1.0980800000000001E-2</v>
      </c>
      <c r="BA6" s="329">
        <v>1.0351000000000001E-2</v>
      </c>
      <c r="BB6" s="329">
        <v>1.0641899999999999E-2</v>
      </c>
      <c r="BC6" s="329">
        <v>1.1979800000000001E-2</v>
      </c>
      <c r="BD6" s="329">
        <v>1.2124899999999999E-2</v>
      </c>
      <c r="BE6" s="329">
        <v>1.24166E-2</v>
      </c>
      <c r="BF6" s="329">
        <v>1.1818E-2</v>
      </c>
      <c r="BG6" s="329">
        <v>1.17308E-2</v>
      </c>
      <c r="BH6" s="329">
        <v>1.2596100000000001E-2</v>
      </c>
      <c r="BI6" s="329">
        <v>1.1981500000000001E-2</v>
      </c>
      <c r="BJ6" s="329">
        <v>1.15482E-2</v>
      </c>
      <c r="BK6" s="329">
        <v>1.15488E-2</v>
      </c>
      <c r="BL6" s="329">
        <v>1.0884700000000001E-2</v>
      </c>
      <c r="BM6" s="329">
        <v>8.6261800000000007E-3</v>
      </c>
      <c r="BN6" s="329">
        <v>6.3557300000000004E-3</v>
      </c>
      <c r="BO6" s="329">
        <v>1.1328700000000001E-2</v>
      </c>
      <c r="BP6" s="329">
        <v>1.19644E-2</v>
      </c>
      <c r="BQ6" s="329">
        <v>1.2423500000000001E-2</v>
      </c>
      <c r="BR6" s="329">
        <v>1.1811200000000001E-2</v>
      </c>
      <c r="BS6" s="329">
        <v>1.17565E-2</v>
      </c>
      <c r="BT6" s="329">
        <v>1.0874E-2</v>
      </c>
      <c r="BU6" s="329">
        <v>1.0364399999999999E-2</v>
      </c>
      <c r="BV6" s="329">
        <v>1.09506E-2</v>
      </c>
    </row>
    <row r="7" spans="1:74" ht="12" customHeight="1" x14ac:dyDescent="0.25">
      <c r="A7" s="532" t="s">
        <v>751</v>
      </c>
      <c r="B7" s="533" t="s">
        <v>50</v>
      </c>
      <c r="C7" s="263">
        <v>0.22725423</v>
      </c>
      <c r="D7" s="263">
        <v>0.22572193800000001</v>
      </c>
      <c r="E7" s="263">
        <v>0.234447557</v>
      </c>
      <c r="F7" s="263">
        <v>0.254820771</v>
      </c>
      <c r="G7" s="263">
        <v>0.27602051900000002</v>
      </c>
      <c r="H7" s="263">
        <v>0.25037990599999999</v>
      </c>
      <c r="I7" s="263">
        <v>0.22762663699999999</v>
      </c>
      <c r="J7" s="263">
        <v>0.19945310399999999</v>
      </c>
      <c r="K7" s="263">
        <v>0.173519747</v>
      </c>
      <c r="L7" s="263">
        <v>0.176858127</v>
      </c>
      <c r="M7" s="263">
        <v>0.19829213500000001</v>
      </c>
      <c r="N7" s="263">
        <v>0.20621366899999999</v>
      </c>
      <c r="O7" s="263">
        <v>0.21957816799999999</v>
      </c>
      <c r="P7" s="263">
        <v>0.202784662</v>
      </c>
      <c r="Q7" s="263">
        <v>0.23337925300000001</v>
      </c>
      <c r="R7" s="263">
        <v>0.24662399400000001</v>
      </c>
      <c r="S7" s="263">
        <v>0.28368234199999998</v>
      </c>
      <c r="T7" s="263">
        <v>0.24902711499999999</v>
      </c>
      <c r="U7" s="263">
        <v>0.22073678299999999</v>
      </c>
      <c r="V7" s="263">
        <v>0.20040117800000001</v>
      </c>
      <c r="W7" s="263">
        <v>0.16439868199999999</v>
      </c>
      <c r="X7" s="263">
        <v>0.162356688</v>
      </c>
      <c r="Y7" s="263">
        <v>0.17933475199999999</v>
      </c>
      <c r="Z7" s="263">
        <v>0.19033282800000001</v>
      </c>
      <c r="AA7" s="263">
        <v>0.21387228999999999</v>
      </c>
      <c r="AB7" s="263">
        <v>0.22582966500000001</v>
      </c>
      <c r="AC7" s="263">
        <v>0.20777282799999999</v>
      </c>
      <c r="AD7" s="263">
        <v>0.202358862</v>
      </c>
      <c r="AE7" s="263">
        <v>0.26188445900000001</v>
      </c>
      <c r="AF7" s="263">
        <v>0.24480622699999999</v>
      </c>
      <c r="AG7" s="263">
        <v>0.233865042</v>
      </c>
      <c r="AH7" s="263">
        <v>0.203563997</v>
      </c>
      <c r="AI7" s="263">
        <v>0.16327065900000001</v>
      </c>
      <c r="AJ7" s="263">
        <v>0.16443540500000001</v>
      </c>
      <c r="AK7" s="263">
        <v>0.182570961</v>
      </c>
      <c r="AL7" s="263">
        <v>0.187821977</v>
      </c>
      <c r="AM7" s="263">
        <v>0.225488256</v>
      </c>
      <c r="AN7" s="263">
        <v>0.18888813199999999</v>
      </c>
      <c r="AO7" s="263">
        <v>0.18837628000000001</v>
      </c>
      <c r="AP7" s="263">
        <v>0.16759732499999999</v>
      </c>
      <c r="AQ7" s="263">
        <v>0.19908245199999999</v>
      </c>
      <c r="AR7" s="263">
        <v>0.21038161999999999</v>
      </c>
      <c r="AS7" s="263">
        <v>0.193173602</v>
      </c>
      <c r="AT7" s="263">
        <v>0.183022194</v>
      </c>
      <c r="AU7" s="263">
        <v>0.156848604</v>
      </c>
      <c r="AV7" s="263">
        <v>0.16181970000000001</v>
      </c>
      <c r="AW7" s="263">
        <v>0.18056829999999999</v>
      </c>
      <c r="AX7" s="263">
        <v>0.21143719999999999</v>
      </c>
      <c r="AY7" s="329">
        <v>0.22245480000000001</v>
      </c>
      <c r="AZ7" s="329">
        <v>0.19696839999999999</v>
      </c>
      <c r="BA7" s="329">
        <v>0.22095190000000001</v>
      </c>
      <c r="BB7" s="329">
        <v>0.22059960000000001</v>
      </c>
      <c r="BC7" s="329">
        <v>0.24883159999999999</v>
      </c>
      <c r="BD7" s="329">
        <v>0.24949180000000001</v>
      </c>
      <c r="BE7" s="329">
        <v>0.22836790000000001</v>
      </c>
      <c r="BF7" s="329">
        <v>0.1933424</v>
      </c>
      <c r="BG7" s="329">
        <v>0.1594594</v>
      </c>
      <c r="BH7" s="329">
        <v>0.1576533</v>
      </c>
      <c r="BI7" s="329">
        <v>0.17392050000000001</v>
      </c>
      <c r="BJ7" s="329">
        <v>0.1921061</v>
      </c>
      <c r="BK7" s="329">
        <v>0.22142590000000001</v>
      </c>
      <c r="BL7" s="329">
        <v>0.19880129999999999</v>
      </c>
      <c r="BM7" s="329">
        <v>0.224407</v>
      </c>
      <c r="BN7" s="329">
        <v>0.22600429999999999</v>
      </c>
      <c r="BO7" s="329">
        <v>0.25609910000000002</v>
      </c>
      <c r="BP7" s="329">
        <v>0.2530328</v>
      </c>
      <c r="BQ7" s="329">
        <v>0.23551739999999999</v>
      </c>
      <c r="BR7" s="329">
        <v>0.19855249999999999</v>
      </c>
      <c r="BS7" s="329">
        <v>0.16445190000000001</v>
      </c>
      <c r="BT7" s="329">
        <v>0.16239980000000001</v>
      </c>
      <c r="BU7" s="329">
        <v>0.17928749999999999</v>
      </c>
      <c r="BV7" s="329">
        <v>0.1995593</v>
      </c>
    </row>
    <row r="8" spans="1:74" ht="12" customHeight="1" x14ac:dyDescent="0.25">
      <c r="A8" s="531" t="s">
        <v>752</v>
      </c>
      <c r="B8" s="533" t="s">
        <v>1033</v>
      </c>
      <c r="C8" s="263">
        <v>2.9932510081000001E-2</v>
      </c>
      <c r="D8" s="263">
        <v>3.5166110675000001E-2</v>
      </c>
      <c r="E8" s="263">
        <v>4.5602970588000002E-2</v>
      </c>
      <c r="F8" s="263">
        <v>5.4645841680000001E-2</v>
      </c>
      <c r="G8" s="263">
        <v>6.1795435145000001E-2</v>
      </c>
      <c r="H8" s="263">
        <v>6.6891506535000006E-2</v>
      </c>
      <c r="I8" s="263">
        <v>6.0917655851000001E-2</v>
      </c>
      <c r="J8" s="263">
        <v>6.0391850524999999E-2</v>
      </c>
      <c r="K8" s="263">
        <v>5.3812855723E-2</v>
      </c>
      <c r="L8" s="263">
        <v>4.4848734568000002E-2</v>
      </c>
      <c r="M8" s="263">
        <v>3.3784974315999999E-2</v>
      </c>
      <c r="N8" s="263">
        <v>2.8063289729000001E-2</v>
      </c>
      <c r="O8" s="263">
        <v>3.1577836763000001E-2</v>
      </c>
      <c r="P8" s="263">
        <v>3.3817698207000001E-2</v>
      </c>
      <c r="Q8" s="263">
        <v>5.2016530188000003E-2</v>
      </c>
      <c r="R8" s="263">
        <v>5.9576063585999997E-2</v>
      </c>
      <c r="S8" s="263">
        <v>6.3184558264999996E-2</v>
      </c>
      <c r="T8" s="263">
        <v>7.0332609352000003E-2</v>
      </c>
      <c r="U8" s="263">
        <v>7.1712865064E-2</v>
      </c>
      <c r="V8" s="263">
        <v>6.9483327560999994E-2</v>
      </c>
      <c r="W8" s="263">
        <v>6.0141873393999998E-2</v>
      </c>
      <c r="X8" s="263">
        <v>5.3787783817000001E-2</v>
      </c>
      <c r="Y8" s="263">
        <v>3.8495980795000002E-2</v>
      </c>
      <c r="Z8" s="263">
        <v>3.0485440475E-2</v>
      </c>
      <c r="AA8" s="263">
        <v>3.9385978454999998E-2</v>
      </c>
      <c r="AB8" s="263">
        <v>4.9141718147000003E-2</v>
      </c>
      <c r="AC8" s="263">
        <v>5.6076296329999997E-2</v>
      </c>
      <c r="AD8" s="263">
        <v>6.9978796427000001E-2</v>
      </c>
      <c r="AE8" s="263">
        <v>8.5270085674000004E-2</v>
      </c>
      <c r="AF8" s="263">
        <v>8.5270803576999996E-2</v>
      </c>
      <c r="AG8" s="263">
        <v>9.3749063652999995E-2</v>
      </c>
      <c r="AH8" s="263">
        <v>8.2334191335000001E-2</v>
      </c>
      <c r="AI8" s="263">
        <v>6.8326999962000007E-2</v>
      </c>
      <c r="AJ8" s="263">
        <v>6.2640303134E-2</v>
      </c>
      <c r="AK8" s="263">
        <v>5.097749461E-2</v>
      </c>
      <c r="AL8" s="263">
        <v>4.5042712281999998E-2</v>
      </c>
      <c r="AM8" s="263">
        <v>5.056722239E-2</v>
      </c>
      <c r="AN8" s="263">
        <v>5.6679886019000002E-2</v>
      </c>
      <c r="AO8" s="263">
        <v>8.1883367294999995E-2</v>
      </c>
      <c r="AP8" s="263">
        <v>9.5654109001999998E-2</v>
      </c>
      <c r="AQ8" s="263">
        <v>0.10859371562</v>
      </c>
      <c r="AR8" s="263">
        <v>0.10461752901</v>
      </c>
      <c r="AS8" s="263">
        <v>0.10523566500000001</v>
      </c>
      <c r="AT8" s="263">
        <v>0.10395340332</v>
      </c>
      <c r="AU8" s="263">
        <v>9.7699773527999995E-2</v>
      </c>
      <c r="AV8" s="263">
        <v>8.1323218207999995E-2</v>
      </c>
      <c r="AW8" s="263">
        <v>6.4735699999999993E-2</v>
      </c>
      <c r="AX8" s="263">
        <v>5.8961699999999999E-2</v>
      </c>
      <c r="AY8" s="329">
        <v>6.7021600000000001E-2</v>
      </c>
      <c r="AZ8" s="329">
        <v>7.3884199999999997E-2</v>
      </c>
      <c r="BA8" s="329">
        <v>0.108018</v>
      </c>
      <c r="BB8" s="329">
        <v>0.12528110000000001</v>
      </c>
      <c r="BC8" s="329">
        <v>0.14246690000000001</v>
      </c>
      <c r="BD8" s="329">
        <v>0.1381193</v>
      </c>
      <c r="BE8" s="329">
        <v>0.14122779999999999</v>
      </c>
      <c r="BF8" s="329">
        <v>0.13535050000000001</v>
      </c>
      <c r="BG8" s="329">
        <v>0.12574750000000001</v>
      </c>
      <c r="BH8" s="329">
        <v>0.1060624</v>
      </c>
      <c r="BI8" s="329">
        <v>8.3059400000000005E-2</v>
      </c>
      <c r="BJ8" s="329">
        <v>7.6959100000000003E-2</v>
      </c>
      <c r="BK8" s="329">
        <v>8.85185E-2</v>
      </c>
      <c r="BL8" s="329">
        <v>9.7502599999999995E-2</v>
      </c>
      <c r="BM8" s="329">
        <v>0.137734</v>
      </c>
      <c r="BN8" s="329">
        <v>0.1573765</v>
      </c>
      <c r="BO8" s="329">
        <v>0.17915890000000001</v>
      </c>
      <c r="BP8" s="329">
        <v>0.18232799999999999</v>
      </c>
      <c r="BQ8" s="329">
        <v>0.18613669999999999</v>
      </c>
      <c r="BR8" s="329">
        <v>0.18059120000000001</v>
      </c>
      <c r="BS8" s="329">
        <v>0.162413</v>
      </c>
      <c r="BT8" s="329">
        <v>0.14180180000000001</v>
      </c>
      <c r="BU8" s="329">
        <v>0.1122481</v>
      </c>
      <c r="BV8" s="329">
        <v>0.100815</v>
      </c>
    </row>
    <row r="9" spans="1:74" ht="12" customHeight="1" x14ac:dyDescent="0.25">
      <c r="A9" s="499" t="s">
        <v>614</v>
      </c>
      <c r="B9" s="533" t="s">
        <v>825</v>
      </c>
      <c r="C9" s="263">
        <v>2.436323E-2</v>
      </c>
      <c r="D9" s="263">
        <v>2.2924239999999999E-2</v>
      </c>
      <c r="E9" s="263">
        <v>2.4334049999999999E-2</v>
      </c>
      <c r="F9" s="263">
        <v>2.263248E-2</v>
      </c>
      <c r="G9" s="263">
        <v>2.2935009999999999E-2</v>
      </c>
      <c r="H9" s="263">
        <v>2.2879690000000001E-2</v>
      </c>
      <c r="I9" s="263">
        <v>2.2759830000000002E-2</v>
      </c>
      <c r="J9" s="263">
        <v>2.293796E-2</v>
      </c>
      <c r="K9" s="263">
        <v>2.05165E-2</v>
      </c>
      <c r="L9" s="263">
        <v>2.2578890000000001E-2</v>
      </c>
      <c r="M9" s="263">
        <v>2.275802E-2</v>
      </c>
      <c r="N9" s="263">
        <v>2.3401410000000001E-2</v>
      </c>
      <c r="O9" s="263">
        <v>2.1712100000000002E-2</v>
      </c>
      <c r="P9" s="263">
        <v>1.9468630000000001E-2</v>
      </c>
      <c r="Q9" s="263">
        <v>2.1217159999999999E-2</v>
      </c>
      <c r="R9" s="263">
        <v>1.991826E-2</v>
      </c>
      <c r="S9" s="263">
        <v>2.0538560000000001E-2</v>
      </c>
      <c r="T9" s="263">
        <v>2.04341E-2</v>
      </c>
      <c r="U9" s="263">
        <v>2.1014709999999999E-2</v>
      </c>
      <c r="V9" s="263">
        <v>2.1210139999999999E-2</v>
      </c>
      <c r="W9" s="263">
        <v>1.9658040000000002E-2</v>
      </c>
      <c r="X9" s="263">
        <v>2.0566520000000001E-2</v>
      </c>
      <c r="Y9" s="263">
        <v>2.0364670000000001E-2</v>
      </c>
      <c r="Z9" s="263">
        <v>2.1509790000000001E-2</v>
      </c>
      <c r="AA9" s="263">
        <v>2.19092E-2</v>
      </c>
      <c r="AB9" s="263">
        <v>2.0123439999999999E-2</v>
      </c>
      <c r="AC9" s="263">
        <v>2.175301E-2</v>
      </c>
      <c r="AD9" s="263">
        <v>2.0050080000000001E-2</v>
      </c>
      <c r="AE9" s="263">
        <v>2.0515370000000002E-2</v>
      </c>
      <c r="AF9" s="263">
        <v>1.8948260000000001E-2</v>
      </c>
      <c r="AG9" s="263">
        <v>2.0007919999999998E-2</v>
      </c>
      <c r="AH9" s="263">
        <v>2.041138E-2</v>
      </c>
      <c r="AI9" s="263">
        <v>1.9216009999999999E-2</v>
      </c>
      <c r="AJ9" s="263">
        <v>1.9417690000000001E-2</v>
      </c>
      <c r="AK9" s="263">
        <v>1.915265E-2</v>
      </c>
      <c r="AL9" s="263">
        <v>2.0694400000000002E-2</v>
      </c>
      <c r="AM9" s="263">
        <v>2.0439329999999999E-2</v>
      </c>
      <c r="AN9" s="263">
        <v>1.8551979999999999E-2</v>
      </c>
      <c r="AO9" s="263">
        <v>2.071079E-2</v>
      </c>
      <c r="AP9" s="263">
        <v>1.924501E-2</v>
      </c>
      <c r="AQ9" s="263">
        <v>2.0076980000000001E-2</v>
      </c>
      <c r="AR9" s="263">
        <v>1.9432720000000001E-2</v>
      </c>
      <c r="AS9" s="263">
        <v>2.009843E-2</v>
      </c>
      <c r="AT9" s="263">
        <v>1.952282E-2</v>
      </c>
      <c r="AU9" s="263">
        <v>1.9623809999999998E-2</v>
      </c>
      <c r="AV9" s="263">
        <v>1.8598271E-2</v>
      </c>
      <c r="AW9" s="263">
        <v>1.9218900000000001E-2</v>
      </c>
      <c r="AX9" s="263">
        <v>2.0381099999999999E-2</v>
      </c>
      <c r="AY9" s="329">
        <v>2.0371299999999998E-2</v>
      </c>
      <c r="AZ9" s="329">
        <v>1.8167099999999999E-2</v>
      </c>
      <c r="BA9" s="329">
        <v>2.01128E-2</v>
      </c>
      <c r="BB9" s="329">
        <v>1.9000400000000001E-2</v>
      </c>
      <c r="BC9" s="329">
        <v>1.97822E-2</v>
      </c>
      <c r="BD9" s="329">
        <v>1.9090800000000002E-2</v>
      </c>
      <c r="BE9" s="329">
        <v>1.9786100000000001E-2</v>
      </c>
      <c r="BF9" s="329">
        <v>1.9831100000000001E-2</v>
      </c>
      <c r="BG9" s="329">
        <v>1.89631E-2</v>
      </c>
      <c r="BH9" s="329">
        <v>1.9048900000000001E-2</v>
      </c>
      <c r="BI9" s="329">
        <v>1.8756399999999999E-2</v>
      </c>
      <c r="BJ9" s="329">
        <v>2.00796E-2</v>
      </c>
      <c r="BK9" s="329">
        <v>2.0604899999999999E-2</v>
      </c>
      <c r="BL9" s="329">
        <v>1.8299800000000001E-2</v>
      </c>
      <c r="BM9" s="329">
        <v>2.04704E-2</v>
      </c>
      <c r="BN9" s="329">
        <v>1.9318399999999999E-2</v>
      </c>
      <c r="BO9" s="329">
        <v>1.9991100000000001E-2</v>
      </c>
      <c r="BP9" s="329">
        <v>1.9000199999999998E-2</v>
      </c>
      <c r="BQ9" s="329">
        <v>1.9689700000000001E-2</v>
      </c>
      <c r="BR9" s="329">
        <v>1.9741100000000001E-2</v>
      </c>
      <c r="BS9" s="329">
        <v>1.9017300000000001E-2</v>
      </c>
      <c r="BT9" s="329">
        <v>1.9004400000000001E-2</v>
      </c>
      <c r="BU9" s="329">
        <v>1.8770800000000001E-2</v>
      </c>
      <c r="BV9" s="329">
        <v>2.0102100000000001E-2</v>
      </c>
    </row>
    <row r="10" spans="1:74" ht="12" customHeight="1" x14ac:dyDescent="0.25">
      <c r="A10" s="499" t="s">
        <v>613</v>
      </c>
      <c r="B10" s="533" t="s">
        <v>1034</v>
      </c>
      <c r="C10" s="263">
        <v>2.146238E-2</v>
      </c>
      <c r="D10" s="263">
        <v>1.8849479999999998E-2</v>
      </c>
      <c r="E10" s="263">
        <v>1.9658479999999999E-2</v>
      </c>
      <c r="F10" s="263">
        <v>1.596581E-2</v>
      </c>
      <c r="G10" s="263">
        <v>1.7230889999999999E-2</v>
      </c>
      <c r="H10" s="263">
        <v>1.8979849999999999E-2</v>
      </c>
      <c r="I10" s="263">
        <v>2.0821039999999999E-2</v>
      </c>
      <c r="J10" s="263">
        <v>1.983451E-2</v>
      </c>
      <c r="K10" s="263">
        <v>1.6949189999999999E-2</v>
      </c>
      <c r="L10" s="263">
        <v>1.6629459999999999E-2</v>
      </c>
      <c r="M10" s="263">
        <v>1.7001039999999999E-2</v>
      </c>
      <c r="N10" s="263">
        <v>1.7681209999999999E-2</v>
      </c>
      <c r="O10" s="263">
        <v>1.947579E-2</v>
      </c>
      <c r="P10" s="263">
        <v>1.607855E-2</v>
      </c>
      <c r="Q10" s="263">
        <v>1.613684E-2</v>
      </c>
      <c r="R10" s="263">
        <v>1.36918E-2</v>
      </c>
      <c r="S10" s="263">
        <v>1.6090879999999998E-2</v>
      </c>
      <c r="T10" s="263">
        <v>1.6260170000000001E-2</v>
      </c>
      <c r="U10" s="263">
        <v>1.8751E-2</v>
      </c>
      <c r="V10" s="263">
        <v>1.9267679999999999E-2</v>
      </c>
      <c r="W10" s="263">
        <v>1.6856940000000001E-2</v>
      </c>
      <c r="X10" s="263">
        <v>1.463505E-2</v>
      </c>
      <c r="Y10" s="263">
        <v>1.5714240000000001E-2</v>
      </c>
      <c r="Z10" s="263">
        <v>1.756508E-2</v>
      </c>
      <c r="AA10" s="263">
        <v>1.7380719999999999E-2</v>
      </c>
      <c r="AB10" s="263">
        <v>1.6404599999999998E-2</v>
      </c>
      <c r="AC10" s="263">
        <v>1.571146E-2</v>
      </c>
      <c r="AD10" s="263">
        <v>1.27376E-2</v>
      </c>
      <c r="AE10" s="263">
        <v>1.39398E-2</v>
      </c>
      <c r="AF10" s="263">
        <v>1.400333E-2</v>
      </c>
      <c r="AG10" s="263">
        <v>1.633221E-2</v>
      </c>
      <c r="AH10" s="263">
        <v>1.7728359999999999E-2</v>
      </c>
      <c r="AI10" s="263">
        <v>1.4776320000000001E-2</v>
      </c>
      <c r="AJ10" s="263">
        <v>1.415014E-2</v>
      </c>
      <c r="AK10" s="263">
        <v>1.547639E-2</v>
      </c>
      <c r="AL10" s="263">
        <v>1.6733040000000001E-2</v>
      </c>
      <c r="AM10" s="263">
        <v>1.7435079999999999E-2</v>
      </c>
      <c r="AN10" s="263">
        <v>1.645605E-2</v>
      </c>
      <c r="AO10" s="263">
        <v>1.751022E-2</v>
      </c>
      <c r="AP10" s="263">
        <v>1.259236E-2</v>
      </c>
      <c r="AQ10" s="263">
        <v>1.5714019999999999E-2</v>
      </c>
      <c r="AR10" s="263">
        <v>1.7375970000000001E-2</v>
      </c>
      <c r="AS10" s="263">
        <v>1.826529E-2</v>
      </c>
      <c r="AT10" s="263">
        <v>1.9403400000000001E-2</v>
      </c>
      <c r="AU10" s="263">
        <v>1.635878E-2</v>
      </c>
      <c r="AV10" s="263">
        <v>1.6581116E-2</v>
      </c>
      <c r="AW10" s="263">
        <v>1.36843E-2</v>
      </c>
      <c r="AX10" s="263">
        <v>1.4419899999999999E-2</v>
      </c>
      <c r="AY10" s="329">
        <v>1.5721200000000001E-2</v>
      </c>
      <c r="AZ10" s="329">
        <v>1.4107700000000001E-2</v>
      </c>
      <c r="BA10" s="329">
        <v>1.4368499999999999E-2</v>
      </c>
      <c r="BB10" s="329">
        <v>1.1265900000000001E-2</v>
      </c>
      <c r="BC10" s="329">
        <v>1.38954E-2</v>
      </c>
      <c r="BD10" s="329">
        <v>1.45722E-2</v>
      </c>
      <c r="BE10" s="329">
        <v>1.6478900000000001E-2</v>
      </c>
      <c r="BF10" s="329">
        <v>1.74705E-2</v>
      </c>
      <c r="BG10" s="329">
        <v>1.4737500000000001E-2</v>
      </c>
      <c r="BH10" s="329">
        <v>1.3952300000000001E-2</v>
      </c>
      <c r="BI10" s="329">
        <v>1.37807E-2</v>
      </c>
      <c r="BJ10" s="329">
        <v>1.4678E-2</v>
      </c>
      <c r="BK10" s="329">
        <v>1.6050200000000001E-2</v>
      </c>
      <c r="BL10" s="329">
        <v>1.4623499999999999E-2</v>
      </c>
      <c r="BM10" s="329">
        <v>1.5008799999999999E-2</v>
      </c>
      <c r="BN10" s="329">
        <v>1.15557E-2</v>
      </c>
      <c r="BO10" s="329">
        <v>1.42518E-2</v>
      </c>
      <c r="BP10" s="329">
        <v>1.50501E-2</v>
      </c>
      <c r="BQ10" s="329">
        <v>1.66994E-2</v>
      </c>
      <c r="BR10" s="329">
        <v>1.7932199999999999E-2</v>
      </c>
      <c r="BS10" s="329">
        <v>1.48854E-2</v>
      </c>
      <c r="BT10" s="329">
        <v>1.4412899999999999E-2</v>
      </c>
      <c r="BU10" s="329">
        <v>1.3840099999999999E-2</v>
      </c>
      <c r="BV10" s="329">
        <v>1.47388E-2</v>
      </c>
    </row>
    <row r="11" spans="1:74" ht="12" customHeight="1" x14ac:dyDescent="0.25">
      <c r="A11" s="531" t="s">
        <v>99</v>
      </c>
      <c r="B11" s="533" t="s">
        <v>460</v>
      </c>
      <c r="C11" s="263">
        <v>0.23278976269000001</v>
      </c>
      <c r="D11" s="263">
        <v>0.21089434288</v>
      </c>
      <c r="E11" s="263">
        <v>0.24066441146000001</v>
      </c>
      <c r="F11" s="263">
        <v>0.24040196132</v>
      </c>
      <c r="G11" s="263">
        <v>0.21787306294</v>
      </c>
      <c r="H11" s="263">
        <v>0.22471188727999999</v>
      </c>
      <c r="I11" s="263">
        <v>0.14959366940999999</v>
      </c>
      <c r="J11" s="263">
        <v>0.18053417722000001</v>
      </c>
      <c r="K11" s="263">
        <v>0.16844034386000001</v>
      </c>
      <c r="L11" s="263">
        <v>0.19272835997000001</v>
      </c>
      <c r="M11" s="263">
        <v>0.20020624089</v>
      </c>
      <c r="N11" s="263">
        <v>0.22105885938</v>
      </c>
      <c r="O11" s="263">
        <v>0.2161514581</v>
      </c>
      <c r="P11" s="263">
        <v>0.20123746882999999</v>
      </c>
      <c r="Q11" s="263">
        <v>0.22926746001000001</v>
      </c>
      <c r="R11" s="263">
        <v>0.25724530075000002</v>
      </c>
      <c r="S11" s="263">
        <v>0.22936314343</v>
      </c>
      <c r="T11" s="263">
        <v>0.19970441551000001</v>
      </c>
      <c r="U11" s="263">
        <v>0.19666161374999999</v>
      </c>
      <c r="V11" s="263">
        <v>0.17777508732</v>
      </c>
      <c r="W11" s="263">
        <v>0.21812099837999999</v>
      </c>
      <c r="X11" s="263">
        <v>0.24576492034</v>
      </c>
      <c r="Y11" s="263">
        <v>0.22404662420999999</v>
      </c>
      <c r="Z11" s="263">
        <v>0.23701535021</v>
      </c>
      <c r="AA11" s="263">
        <v>0.25020542015000002</v>
      </c>
      <c r="AB11" s="263">
        <v>0.25900728682000002</v>
      </c>
      <c r="AC11" s="263">
        <v>0.26086400308000002</v>
      </c>
      <c r="AD11" s="263">
        <v>0.26471284825000002</v>
      </c>
      <c r="AE11" s="263">
        <v>0.25249242430000002</v>
      </c>
      <c r="AF11" s="263">
        <v>0.26837701514000001</v>
      </c>
      <c r="AG11" s="263">
        <v>0.20292252155000001</v>
      </c>
      <c r="AH11" s="263">
        <v>0.20447700381</v>
      </c>
      <c r="AI11" s="263">
        <v>0.20572093406</v>
      </c>
      <c r="AJ11" s="263">
        <v>0.25572313462000001</v>
      </c>
      <c r="AK11" s="263">
        <v>0.29395870633999999</v>
      </c>
      <c r="AL11" s="263">
        <v>0.28388547399000003</v>
      </c>
      <c r="AM11" s="263">
        <v>0.27015827554999999</v>
      </c>
      <c r="AN11" s="263">
        <v>0.2382490551</v>
      </c>
      <c r="AO11" s="263">
        <v>0.35482617263999999</v>
      </c>
      <c r="AP11" s="263">
        <v>0.32124174176999998</v>
      </c>
      <c r="AQ11" s="263">
        <v>0.29806372752999999</v>
      </c>
      <c r="AR11" s="263">
        <v>0.23624619191999999</v>
      </c>
      <c r="AS11" s="263">
        <v>0.19125266109</v>
      </c>
      <c r="AT11" s="263">
        <v>0.23772731317000001</v>
      </c>
      <c r="AU11" s="263">
        <v>0.25466497395999999</v>
      </c>
      <c r="AV11" s="263">
        <v>0.28781739200000001</v>
      </c>
      <c r="AW11" s="263">
        <v>0.34466069999999999</v>
      </c>
      <c r="AX11" s="263">
        <v>0.32448359999999998</v>
      </c>
      <c r="AY11" s="329">
        <v>0.31742860000000001</v>
      </c>
      <c r="AZ11" s="329">
        <v>0.3181563</v>
      </c>
      <c r="BA11" s="329">
        <v>0.4030939</v>
      </c>
      <c r="BB11" s="329">
        <v>0.36414419999999997</v>
      </c>
      <c r="BC11" s="329">
        <v>0.34016190000000002</v>
      </c>
      <c r="BD11" s="329">
        <v>0.26599600000000001</v>
      </c>
      <c r="BE11" s="329">
        <v>0.2121712</v>
      </c>
      <c r="BF11" s="329">
        <v>0.25857259999999999</v>
      </c>
      <c r="BG11" s="329">
        <v>0.28901929999999998</v>
      </c>
      <c r="BH11" s="329">
        <v>0.31301800000000002</v>
      </c>
      <c r="BI11" s="329">
        <v>0.37663790000000003</v>
      </c>
      <c r="BJ11" s="329">
        <v>0.3377502</v>
      </c>
      <c r="BK11" s="329">
        <v>0.32881860000000002</v>
      </c>
      <c r="BL11" s="329">
        <v>0.33160210000000001</v>
      </c>
      <c r="BM11" s="329">
        <v>0.4217842</v>
      </c>
      <c r="BN11" s="329">
        <v>0.37560729999999998</v>
      </c>
      <c r="BO11" s="329">
        <v>0.35371049999999998</v>
      </c>
      <c r="BP11" s="329">
        <v>0.27267079999999999</v>
      </c>
      <c r="BQ11" s="329">
        <v>0.2167056</v>
      </c>
      <c r="BR11" s="329">
        <v>0.2671444</v>
      </c>
      <c r="BS11" s="329">
        <v>0.30142449999999998</v>
      </c>
      <c r="BT11" s="329">
        <v>0.32495030000000003</v>
      </c>
      <c r="BU11" s="329">
        <v>0.38318180000000002</v>
      </c>
      <c r="BV11" s="329">
        <v>0.35182340000000001</v>
      </c>
    </row>
    <row r="12" spans="1:74" ht="12" customHeight="1" x14ac:dyDescent="0.25">
      <c r="A12" s="532" t="s">
        <v>222</v>
      </c>
      <c r="B12" s="533" t="s">
        <v>354</v>
      </c>
      <c r="C12" s="263">
        <v>0.54801332278000003</v>
      </c>
      <c r="D12" s="263">
        <v>0.52515541156000001</v>
      </c>
      <c r="E12" s="263">
        <v>0.57715034903999995</v>
      </c>
      <c r="F12" s="263">
        <v>0.59928180399999997</v>
      </c>
      <c r="G12" s="263">
        <v>0.60844225708999999</v>
      </c>
      <c r="H12" s="263">
        <v>0.59567649982000004</v>
      </c>
      <c r="I12" s="263">
        <v>0.49418773226000001</v>
      </c>
      <c r="J12" s="263">
        <v>0.49559723173999998</v>
      </c>
      <c r="K12" s="263">
        <v>0.44532785659000002</v>
      </c>
      <c r="L12" s="263">
        <v>0.46523374154000002</v>
      </c>
      <c r="M12" s="263">
        <v>0.48415838021000002</v>
      </c>
      <c r="N12" s="263">
        <v>0.50927906811000001</v>
      </c>
      <c r="O12" s="263">
        <v>0.52049827286999995</v>
      </c>
      <c r="P12" s="263">
        <v>0.48453545903</v>
      </c>
      <c r="Q12" s="263">
        <v>0.56429129319000004</v>
      </c>
      <c r="R12" s="263">
        <v>0.60798227832999996</v>
      </c>
      <c r="S12" s="263">
        <v>0.62447552369000003</v>
      </c>
      <c r="T12" s="263">
        <v>0.56728437987000002</v>
      </c>
      <c r="U12" s="263">
        <v>0.54082715180999996</v>
      </c>
      <c r="V12" s="263">
        <v>0.50026966287999997</v>
      </c>
      <c r="W12" s="263">
        <v>0.49109220377000001</v>
      </c>
      <c r="X12" s="263">
        <v>0.50693211215</v>
      </c>
      <c r="Y12" s="263">
        <v>0.48633924700999998</v>
      </c>
      <c r="Z12" s="263">
        <v>0.50706228868000003</v>
      </c>
      <c r="AA12" s="263">
        <v>0.55251038861000001</v>
      </c>
      <c r="AB12" s="263">
        <v>0.58093912995999997</v>
      </c>
      <c r="AC12" s="263">
        <v>0.57465333741000002</v>
      </c>
      <c r="AD12" s="263">
        <v>0.58158981667999998</v>
      </c>
      <c r="AE12" s="263">
        <v>0.64571394898000001</v>
      </c>
      <c r="AF12" s="263">
        <v>0.64228839571999996</v>
      </c>
      <c r="AG12" s="263">
        <v>0.57828920719999999</v>
      </c>
      <c r="AH12" s="263">
        <v>0.53985630215000002</v>
      </c>
      <c r="AI12" s="263">
        <v>0.48231486301999998</v>
      </c>
      <c r="AJ12" s="263">
        <v>0.52732542275000005</v>
      </c>
      <c r="AK12" s="263">
        <v>0.57404959195000005</v>
      </c>
      <c r="AL12" s="263">
        <v>0.56609789327000004</v>
      </c>
      <c r="AM12" s="263">
        <v>0.59573806393999995</v>
      </c>
      <c r="AN12" s="263">
        <v>0.53001162312000005</v>
      </c>
      <c r="AO12" s="263">
        <v>0.67411135993000004</v>
      </c>
      <c r="AP12" s="263">
        <v>0.62736093576999996</v>
      </c>
      <c r="AQ12" s="263">
        <v>0.65306909514</v>
      </c>
      <c r="AR12" s="263">
        <v>0.60010396092999996</v>
      </c>
      <c r="AS12" s="263">
        <v>0.53991992809</v>
      </c>
      <c r="AT12" s="263">
        <v>0.57521750048999998</v>
      </c>
      <c r="AU12" s="263">
        <v>0.55674226148999995</v>
      </c>
      <c r="AV12" s="263">
        <v>0.57721278520999997</v>
      </c>
      <c r="AW12" s="263">
        <v>0.63470479999999996</v>
      </c>
      <c r="AX12" s="263">
        <v>0.6410671</v>
      </c>
      <c r="AY12" s="329">
        <v>0.6544856</v>
      </c>
      <c r="AZ12" s="329">
        <v>0.63226450000000001</v>
      </c>
      <c r="BA12" s="329">
        <v>0.77689600000000003</v>
      </c>
      <c r="BB12" s="329">
        <v>0.75093310000000002</v>
      </c>
      <c r="BC12" s="329">
        <v>0.77711779999999997</v>
      </c>
      <c r="BD12" s="329">
        <v>0.69939499999999999</v>
      </c>
      <c r="BE12" s="329">
        <v>0.63044849999999997</v>
      </c>
      <c r="BF12" s="329">
        <v>0.63638519999999998</v>
      </c>
      <c r="BG12" s="329">
        <v>0.61965740000000002</v>
      </c>
      <c r="BH12" s="329">
        <v>0.62233110000000003</v>
      </c>
      <c r="BI12" s="329">
        <v>0.67813630000000003</v>
      </c>
      <c r="BJ12" s="329">
        <v>0.65312130000000002</v>
      </c>
      <c r="BK12" s="329">
        <v>0.68696679999999999</v>
      </c>
      <c r="BL12" s="329">
        <v>0.67171400000000003</v>
      </c>
      <c r="BM12" s="329">
        <v>0.82803070000000001</v>
      </c>
      <c r="BN12" s="329">
        <v>0.79621790000000003</v>
      </c>
      <c r="BO12" s="329">
        <v>0.83454019999999995</v>
      </c>
      <c r="BP12" s="329">
        <v>0.75404629999999995</v>
      </c>
      <c r="BQ12" s="329">
        <v>0.68717229999999996</v>
      </c>
      <c r="BR12" s="329">
        <v>0.69577259999999996</v>
      </c>
      <c r="BS12" s="329">
        <v>0.67394860000000001</v>
      </c>
      <c r="BT12" s="329">
        <v>0.67344320000000002</v>
      </c>
      <c r="BU12" s="329">
        <v>0.71769260000000001</v>
      </c>
      <c r="BV12" s="329">
        <v>0.69798930000000003</v>
      </c>
    </row>
    <row r="13" spans="1:74" ht="12" customHeight="1" x14ac:dyDescent="0.25">
      <c r="A13" s="532"/>
      <c r="B13" s="167" t="s">
        <v>355</v>
      </c>
      <c r="C13" s="230"/>
      <c r="D13" s="230"/>
      <c r="E13" s="230"/>
      <c r="F13" s="230"/>
      <c r="G13" s="230"/>
      <c r="H13" s="230"/>
      <c r="I13" s="230"/>
      <c r="J13" s="230"/>
      <c r="K13" s="230"/>
      <c r="L13" s="230"/>
      <c r="M13" s="230"/>
      <c r="N13" s="230"/>
      <c r="O13" s="230"/>
      <c r="P13" s="230"/>
      <c r="Q13" s="230"/>
      <c r="R13" s="230"/>
      <c r="S13" s="230"/>
      <c r="T13" s="230"/>
      <c r="U13" s="230"/>
      <c r="V13" s="230"/>
      <c r="W13" s="230"/>
      <c r="X13" s="230"/>
      <c r="Y13" s="230"/>
      <c r="Z13" s="230"/>
      <c r="AA13" s="230"/>
      <c r="AB13" s="230"/>
      <c r="AC13" s="230"/>
      <c r="AD13" s="230"/>
      <c r="AE13" s="230"/>
      <c r="AF13" s="230"/>
      <c r="AG13" s="230"/>
      <c r="AH13" s="230"/>
      <c r="AI13" s="230"/>
      <c r="AJ13" s="230"/>
      <c r="AK13" s="230"/>
      <c r="AL13" s="230"/>
      <c r="AM13" s="230"/>
      <c r="AN13" s="230"/>
      <c r="AO13" s="230"/>
      <c r="AP13" s="230"/>
      <c r="AQ13" s="230"/>
      <c r="AR13" s="230"/>
      <c r="AS13" s="230"/>
      <c r="AT13" s="230"/>
      <c r="AU13" s="230"/>
      <c r="AV13" s="230"/>
      <c r="AW13" s="230"/>
      <c r="AX13" s="230"/>
      <c r="AY13" s="330"/>
      <c r="AZ13" s="330"/>
      <c r="BA13" s="330"/>
      <c r="BB13" s="330"/>
      <c r="BC13" s="330"/>
      <c r="BD13" s="330"/>
      <c r="BE13" s="330"/>
      <c r="BF13" s="330"/>
      <c r="BG13" s="330"/>
      <c r="BH13" s="330"/>
      <c r="BI13" s="330"/>
      <c r="BJ13" s="330"/>
      <c r="BK13" s="330"/>
      <c r="BL13" s="330"/>
      <c r="BM13" s="330"/>
      <c r="BN13" s="330"/>
      <c r="BO13" s="330"/>
      <c r="BP13" s="330"/>
      <c r="BQ13" s="330"/>
      <c r="BR13" s="330"/>
      <c r="BS13" s="330"/>
      <c r="BT13" s="330"/>
      <c r="BU13" s="330"/>
      <c r="BV13" s="330"/>
    </row>
    <row r="14" spans="1:74" ht="12" customHeight="1" x14ac:dyDescent="0.25">
      <c r="A14" s="532" t="s">
        <v>975</v>
      </c>
      <c r="B14" s="533" t="s">
        <v>1035</v>
      </c>
      <c r="C14" s="263">
        <v>7.0007658E-2</v>
      </c>
      <c r="D14" s="263">
        <v>6.3832082999999998E-2</v>
      </c>
      <c r="E14" s="263">
        <v>6.9683676E-2</v>
      </c>
      <c r="F14" s="263">
        <v>6.5998955999999998E-2</v>
      </c>
      <c r="G14" s="263">
        <v>6.9678822000000001E-2</v>
      </c>
      <c r="H14" s="263">
        <v>6.8717285000000003E-2</v>
      </c>
      <c r="I14" s="263">
        <v>7.1907395999999998E-2</v>
      </c>
      <c r="J14" s="263">
        <v>7.2646837000000006E-2</v>
      </c>
      <c r="K14" s="263">
        <v>6.5996147000000005E-2</v>
      </c>
      <c r="L14" s="263">
        <v>6.9733007999999999E-2</v>
      </c>
      <c r="M14" s="263">
        <v>6.7866770000000007E-2</v>
      </c>
      <c r="N14" s="263">
        <v>6.8225988000000001E-2</v>
      </c>
      <c r="O14" s="263">
        <v>6.7172783999999999E-2</v>
      </c>
      <c r="P14" s="263">
        <v>6.0787635E-2</v>
      </c>
      <c r="Q14" s="263">
        <v>6.5671763999999994E-2</v>
      </c>
      <c r="R14" s="263">
        <v>6.6036517000000003E-2</v>
      </c>
      <c r="S14" s="263">
        <v>6.9221597999999995E-2</v>
      </c>
      <c r="T14" s="263">
        <v>6.7901319000000002E-2</v>
      </c>
      <c r="U14" s="263">
        <v>6.9301951000000001E-2</v>
      </c>
      <c r="V14" s="263">
        <v>6.7958917999999993E-2</v>
      </c>
      <c r="W14" s="263">
        <v>6.222341E-2</v>
      </c>
      <c r="X14" s="263">
        <v>6.5846002000000001E-2</v>
      </c>
      <c r="Y14" s="263">
        <v>6.6645917999999998E-2</v>
      </c>
      <c r="Z14" s="263">
        <v>7.0734894000000006E-2</v>
      </c>
      <c r="AA14" s="263">
        <v>7.0258101000000003E-2</v>
      </c>
      <c r="AB14" s="263">
        <v>6.4344184999999998E-2</v>
      </c>
      <c r="AC14" s="263">
        <v>6.2025096000000002E-2</v>
      </c>
      <c r="AD14" s="263">
        <v>3.5888521999999999E-2</v>
      </c>
      <c r="AE14" s="263">
        <v>4.4621145000000001E-2</v>
      </c>
      <c r="AF14" s="263">
        <v>5.4678306000000003E-2</v>
      </c>
      <c r="AG14" s="263">
        <v>6.0442740000000002E-2</v>
      </c>
      <c r="AH14" s="263">
        <v>5.9867946999999998E-2</v>
      </c>
      <c r="AI14" s="263">
        <v>5.8525360999999998E-2</v>
      </c>
      <c r="AJ14" s="263">
        <v>6.2335440999999998E-2</v>
      </c>
      <c r="AK14" s="263">
        <v>6.2932699999999994E-2</v>
      </c>
      <c r="AL14" s="263">
        <v>6.3353815999999993E-2</v>
      </c>
      <c r="AM14" s="263">
        <v>6.0203449999999999E-2</v>
      </c>
      <c r="AN14" s="263">
        <v>4.7843798999999999E-2</v>
      </c>
      <c r="AO14" s="263">
        <v>6.1226616999999997E-2</v>
      </c>
      <c r="AP14" s="263">
        <v>5.8897136000000003E-2</v>
      </c>
      <c r="AQ14" s="263">
        <v>6.5172734999999996E-2</v>
      </c>
      <c r="AR14" s="263">
        <v>6.4013415000000004E-2</v>
      </c>
      <c r="AS14" s="263">
        <v>6.5586992999999996E-2</v>
      </c>
      <c r="AT14" s="263">
        <v>6.0749259E-2</v>
      </c>
      <c r="AU14" s="263">
        <v>5.8639908999999997E-2</v>
      </c>
      <c r="AV14" s="263">
        <v>6.4470200000000005E-2</v>
      </c>
      <c r="AW14" s="263">
        <v>6.5159300000000003E-2</v>
      </c>
      <c r="AX14" s="263">
        <v>6.4850199999999997E-2</v>
      </c>
      <c r="AY14" s="329">
        <v>6.5731399999999995E-2</v>
      </c>
      <c r="AZ14" s="329">
        <v>5.7398200000000003E-2</v>
      </c>
      <c r="BA14" s="329">
        <v>6.3792399999999999E-2</v>
      </c>
      <c r="BB14" s="329">
        <v>6.2557199999999993E-2</v>
      </c>
      <c r="BC14" s="329">
        <v>6.7489900000000005E-2</v>
      </c>
      <c r="BD14" s="329">
        <v>6.5415299999999996E-2</v>
      </c>
      <c r="BE14" s="329">
        <v>6.7214499999999996E-2</v>
      </c>
      <c r="BF14" s="329">
        <v>6.8487099999999995E-2</v>
      </c>
      <c r="BG14" s="329">
        <v>6.3747100000000001E-2</v>
      </c>
      <c r="BH14" s="329">
        <v>6.6681199999999996E-2</v>
      </c>
      <c r="BI14" s="329">
        <v>6.5858399999999997E-2</v>
      </c>
      <c r="BJ14" s="329">
        <v>6.7721699999999996E-2</v>
      </c>
      <c r="BK14" s="329">
        <v>6.6584299999999999E-2</v>
      </c>
      <c r="BL14" s="329">
        <v>5.8107399999999997E-2</v>
      </c>
      <c r="BM14" s="329">
        <v>6.4374600000000004E-2</v>
      </c>
      <c r="BN14" s="329">
        <v>6.3356200000000001E-2</v>
      </c>
      <c r="BO14" s="329">
        <v>6.7631999999999998E-2</v>
      </c>
      <c r="BP14" s="329">
        <v>6.5277600000000005E-2</v>
      </c>
      <c r="BQ14" s="329">
        <v>6.6470100000000004E-2</v>
      </c>
      <c r="BR14" s="329">
        <v>6.7327399999999996E-2</v>
      </c>
      <c r="BS14" s="329">
        <v>6.3256599999999996E-2</v>
      </c>
      <c r="BT14" s="329">
        <v>6.6029000000000004E-2</v>
      </c>
      <c r="BU14" s="329">
        <v>6.55805E-2</v>
      </c>
      <c r="BV14" s="329">
        <v>6.7825999999999997E-2</v>
      </c>
    </row>
    <row r="15" spans="1:74" ht="12" customHeight="1" x14ac:dyDescent="0.25">
      <c r="A15" s="532" t="s">
        <v>611</v>
      </c>
      <c r="B15" s="533" t="s">
        <v>459</v>
      </c>
      <c r="C15" s="263">
        <v>3.5671200000000002E-4</v>
      </c>
      <c r="D15" s="263">
        <v>3.2219200000000001E-4</v>
      </c>
      <c r="E15" s="263">
        <v>3.5671200000000002E-4</v>
      </c>
      <c r="F15" s="263">
        <v>3.4520500000000001E-4</v>
      </c>
      <c r="G15" s="263">
        <v>3.5671200000000002E-4</v>
      </c>
      <c r="H15" s="263">
        <v>3.4520500000000001E-4</v>
      </c>
      <c r="I15" s="263">
        <v>3.5671200000000002E-4</v>
      </c>
      <c r="J15" s="263">
        <v>3.5671200000000002E-4</v>
      </c>
      <c r="K15" s="263">
        <v>3.4520500000000001E-4</v>
      </c>
      <c r="L15" s="263">
        <v>3.5671200000000002E-4</v>
      </c>
      <c r="M15" s="263">
        <v>3.4520500000000001E-4</v>
      </c>
      <c r="N15" s="263">
        <v>3.5671200000000002E-4</v>
      </c>
      <c r="O15" s="263">
        <v>3.5671200000000002E-4</v>
      </c>
      <c r="P15" s="263">
        <v>3.2219200000000001E-4</v>
      </c>
      <c r="Q15" s="263">
        <v>3.5671200000000002E-4</v>
      </c>
      <c r="R15" s="263">
        <v>3.4520500000000001E-4</v>
      </c>
      <c r="S15" s="263">
        <v>3.5671200000000002E-4</v>
      </c>
      <c r="T15" s="263">
        <v>3.4520500000000001E-4</v>
      </c>
      <c r="U15" s="263">
        <v>3.5671200000000002E-4</v>
      </c>
      <c r="V15" s="263">
        <v>3.5671200000000002E-4</v>
      </c>
      <c r="W15" s="263">
        <v>3.4520500000000001E-4</v>
      </c>
      <c r="X15" s="263">
        <v>3.5671200000000002E-4</v>
      </c>
      <c r="Y15" s="263">
        <v>3.4520500000000001E-4</v>
      </c>
      <c r="Z15" s="263">
        <v>3.5671200000000002E-4</v>
      </c>
      <c r="AA15" s="263">
        <v>3.5573799999999997E-4</v>
      </c>
      <c r="AB15" s="263">
        <v>3.3278700000000002E-4</v>
      </c>
      <c r="AC15" s="263">
        <v>3.5573799999999997E-4</v>
      </c>
      <c r="AD15" s="263">
        <v>3.4426200000000002E-4</v>
      </c>
      <c r="AE15" s="263">
        <v>3.5573799999999997E-4</v>
      </c>
      <c r="AF15" s="263">
        <v>3.4426200000000002E-4</v>
      </c>
      <c r="AG15" s="263">
        <v>3.5573799999999997E-4</v>
      </c>
      <c r="AH15" s="263">
        <v>3.5573799999999997E-4</v>
      </c>
      <c r="AI15" s="263">
        <v>3.4426200000000002E-4</v>
      </c>
      <c r="AJ15" s="263">
        <v>3.5573799999999997E-4</v>
      </c>
      <c r="AK15" s="263">
        <v>3.4426200000000002E-4</v>
      </c>
      <c r="AL15" s="263">
        <v>3.5573799999999997E-4</v>
      </c>
      <c r="AM15" s="263">
        <v>3.5671200000000002E-4</v>
      </c>
      <c r="AN15" s="263">
        <v>3.2219200000000001E-4</v>
      </c>
      <c r="AO15" s="263">
        <v>3.5671200000000002E-4</v>
      </c>
      <c r="AP15" s="263">
        <v>3.4520500000000001E-4</v>
      </c>
      <c r="AQ15" s="263">
        <v>3.5671200000000002E-4</v>
      </c>
      <c r="AR15" s="263">
        <v>3.4520500000000001E-4</v>
      </c>
      <c r="AS15" s="263">
        <v>3.5671200000000002E-4</v>
      </c>
      <c r="AT15" s="263">
        <v>3.5671200000000002E-4</v>
      </c>
      <c r="AU15" s="263">
        <v>3.4520500000000001E-4</v>
      </c>
      <c r="AV15" s="263">
        <v>3.49215E-4</v>
      </c>
      <c r="AW15" s="263">
        <v>3.4966499999999998E-4</v>
      </c>
      <c r="AX15" s="263">
        <v>3.4911300000000002E-4</v>
      </c>
      <c r="AY15" s="329">
        <v>3.4842299999999999E-4</v>
      </c>
      <c r="AZ15" s="329">
        <v>3.5080700000000002E-4</v>
      </c>
      <c r="BA15" s="329">
        <v>3.5027000000000002E-4</v>
      </c>
      <c r="BB15" s="329">
        <v>3.5073100000000001E-4</v>
      </c>
      <c r="BC15" s="329">
        <v>3.5018700000000001E-4</v>
      </c>
      <c r="BD15" s="329">
        <v>3.5063999999999999E-4</v>
      </c>
      <c r="BE15" s="329">
        <v>3.5008800000000003E-4</v>
      </c>
      <c r="BF15" s="329">
        <v>3.4948599999999998E-4</v>
      </c>
      <c r="BG15" s="329">
        <v>3.4987499999999998E-4</v>
      </c>
      <c r="BH15" s="329">
        <v>3.49935E-4</v>
      </c>
      <c r="BI15" s="329">
        <v>3.4996000000000002E-4</v>
      </c>
      <c r="BJ15" s="329">
        <v>3.5003600000000002E-4</v>
      </c>
      <c r="BK15" s="329">
        <v>3.50183E-4</v>
      </c>
      <c r="BL15" s="329">
        <v>3.5012599999999997E-4</v>
      </c>
      <c r="BM15" s="329">
        <v>3.5011299999999999E-4</v>
      </c>
      <c r="BN15" s="329">
        <v>3.5005700000000003E-4</v>
      </c>
      <c r="BO15" s="329">
        <v>3.50045E-4</v>
      </c>
      <c r="BP15" s="329">
        <v>3.4999100000000002E-4</v>
      </c>
      <c r="BQ15" s="329">
        <v>3.49983E-4</v>
      </c>
      <c r="BR15" s="329">
        <v>3.50028E-4</v>
      </c>
      <c r="BS15" s="329">
        <v>3.5004200000000001E-4</v>
      </c>
      <c r="BT15" s="329">
        <v>3.5005099999999999E-4</v>
      </c>
      <c r="BU15" s="329">
        <v>3.5006000000000002E-4</v>
      </c>
      <c r="BV15" s="329">
        <v>3.50062E-4</v>
      </c>
    </row>
    <row r="16" spans="1:74" ht="12" customHeight="1" x14ac:dyDescent="0.25">
      <c r="A16" s="532" t="s">
        <v>612</v>
      </c>
      <c r="B16" s="533" t="s">
        <v>50</v>
      </c>
      <c r="C16" s="263">
        <v>7.57374E-4</v>
      </c>
      <c r="D16" s="263">
        <v>8.1329000000000004E-4</v>
      </c>
      <c r="E16" s="263">
        <v>7.9245800000000001E-4</v>
      </c>
      <c r="F16" s="263">
        <v>9.2554099999999999E-4</v>
      </c>
      <c r="G16" s="263">
        <v>9.2219299999999997E-4</v>
      </c>
      <c r="H16" s="263">
        <v>6.7516099999999997E-4</v>
      </c>
      <c r="I16" s="263">
        <v>7.0638299999999999E-4</v>
      </c>
      <c r="J16" s="263">
        <v>8.3010899999999999E-4</v>
      </c>
      <c r="K16" s="263">
        <v>8.2216400000000001E-4</v>
      </c>
      <c r="L16" s="263">
        <v>9.7953499999999991E-4</v>
      </c>
      <c r="M16" s="263">
        <v>1.056193E-3</v>
      </c>
      <c r="N16" s="263">
        <v>1.180328E-3</v>
      </c>
      <c r="O16" s="263">
        <v>1.1011250000000001E-3</v>
      </c>
      <c r="P16" s="263">
        <v>8.3452999999999999E-4</v>
      </c>
      <c r="Q16" s="263">
        <v>9.5877500000000004E-4</v>
      </c>
      <c r="R16" s="263">
        <v>9.4453500000000004E-4</v>
      </c>
      <c r="S16" s="263">
        <v>9.2494099999999998E-4</v>
      </c>
      <c r="T16" s="263">
        <v>8.4384100000000001E-4</v>
      </c>
      <c r="U16" s="263">
        <v>6.3593799999999995E-4</v>
      </c>
      <c r="V16" s="263">
        <v>5.2822399999999999E-4</v>
      </c>
      <c r="W16" s="263">
        <v>4.6715199999999998E-4</v>
      </c>
      <c r="X16" s="263">
        <v>5.6067599999999997E-4</v>
      </c>
      <c r="Y16" s="263">
        <v>5.9371100000000002E-4</v>
      </c>
      <c r="Z16" s="263">
        <v>8.0910599999999997E-4</v>
      </c>
      <c r="AA16" s="263">
        <v>8.92007E-4</v>
      </c>
      <c r="AB16" s="263">
        <v>9.5085199999999997E-4</v>
      </c>
      <c r="AC16" s="263">
        <v>1.0796270000000001E-3</v>
      </c>
      <c r="AD16" s="263">
        <v>9.7625999999999995E-4</v>
      </c>
      <c r="AE16" s="263">
        <v>8.9405599999999995E-4</v>
      </c>
      <c r="AF16" s="263">
        <v>6.40045E-4</v>
      </c>
      <c r="AG16" s="263">
        <v>5.5797599999999996E-4</v>
      </c>
      <c r="AH16" s="263">
        <v>5.44909E-4</v>
      </c>
      <c r="AI16" s="263">
        <v>4.7163000000000001E-4</v>
      </c>
      <c r="AJ16" s="263">
        <v>4.6346799999999997E-4</v>
      </c>
      <c r="AK16" s="263">
        <v>5.8508200000000001E-4</v>
      </c>
      <c r="AL16" s="263">
        <v>7.2513799999999995E-4</v>
      </c>
      <c r="AM16" s="263">
        <v>7.804E-4</v>
      </c>
      <c r="AN16" s="263">
        <v>6.4728500000000005E-4</v>
      </c>
      <c r="AO16" s="263">
        <v>7.4115499999999996E-4</v>
      </c>
      <c r="AP16" s="263">
        <v>7.1124800000000005E-4</v>
      </c>
      <c r="AQ16" s="263">
        <v>7.0776699999999999E-4</v>
      </c>
      <c r="AR16" s="263">
        <v>6.5790300000000005E-4</v>
      </c>
      <c r="AS16" s="263">
        <v>6.8116499999999996E-4</v>
      </c>
      <c r="AT16" s="263">
        <v>6.8480799999999997E-4</v>
      </c>
      <c r="AU16" s="263">
        <v>6.4872400000000005E-4</v>
      </c>
      <c r="AV16" s="263">
        <v>4.7047499999999998E-4</v>
      </c>
      <c r="AW16" s="263">
        <v>5.9392899999999998E-4</v>
      </c>
      <c r="AX16" s="263">
        <v>7.3610199999999998E-4</v>
      </c>
      <c r="AY16" s="329">
        <v>7.9219999999999996E-4</v>
      </c>
      <c r="AZ16" s="329">
        <v>6.5707299999999999E-4</v>
      </c>
      <c r="BA16" s="329">
        <v>7.5236200000000002E-4</v>
      </c>
      <c r="BB16" s="329">
        <v>7.2200200000000002E-4</v>
      </c>
      <c r="BC16" s="329">
        <v>7.1846799999999999E-4</v>
      </c>
      <c r="BD16" s="329">
        <v>6.6785E-4</v>
      </c>
      <c r="BE16" s="329">
        <v>6.9146400000000003E-4</v>
      </c>
      <c r="BF16" s="329">
        <v>6.9516300000000005E-4</v>
      </c>
      <c r="BG16" s="329">
        <v>6.5853299999999999E-4</v>
      </c>
      <c r="BH16" s="329">
        <v>6.8208199999999998E-4</v>
      </c>
      <c r="BI16" s="329">
        <v>5.9392799999999997E-4</v>
      </c>
      <c r="BJ16" s="329">
        <v>7.3610199999999998E-4</v>
      </c>
      <c r="BK16" s="329">
        <v>7.9219999999999996E-4</v>
      </c>
      <c r="BL16" s="329">
        <v>6.5707299999999999E-4</v>
      </c>
      <c r="BM16" s="329">
        <v>7.5236200000000002E-4</v>
      </c>
      <c r="BN16" s="329">
        <v>7.2200200000000002E-4</v>
      </c>
      <c r="BO16" s="329">
        <v>7.1846799999999999E-4</v>
      </c>
      <c r="BP16" s="329">
        <v>6.6785E-4</v>
      </c>
      <c r="BQ16" s="329">
        <v>6.9146400000000003E-4</v>
      </c>
      <c r="BR16" s="329">
        <v>6.9516300000000005E-4</v>
      </c>
      <c r="BS16" s="329">
        <v>6.5853299999999999E-4</v>
      </c>
      <c r="BT16" s="329">
        <v>6.8208199999999998E-4</v>
      </c>
      <c r="BU16" s="329">
        <v>5.9392799999999997E-4</v>
      </c>
      <c r="BV16" s="329">
        <v>7.3610199999999998E-4</v>
      </c>
    </row>
    <row r="17" spans="1:74" ht="12" customHeight="1" x14ac:dyDescent="0.25">
      <c r="A17" s="532" t="s">
        <v>1030</v>
      </c>
      <c r="B17" s="533" t="s">
        <v>1029</v>
      </c>
      <c r="C17" s="263">
        <v>1.3551973144E-3</v>
      </c>
      <c r="D17" s="263">
        <v>1.4369252789E-3</v>
      </c>
      <c r="E17" s="263">
        <v>2.0474767177999999E-3</v>
      </c>
      <c r="F17" s="263">
        <v>2.2310728707000001E-3</v>
      </c>
      <c r="G17" s="263">
        <v>2.4710395167E-3</v>
      </c>
      <c r="H17" s="263">
        <v>2.4870666626000001E-3</v>
      </c>
      <c r="I17" s="263">
        <v>2.5656001335999999E-3</v>
      </c>
      <c r="J17" s="263">
        <v>2.4879054322999999E-3</v>
      </c>
      <c r="K17" s="263">
        <v>2.2476545958999999E-3</v>
      </c>
      <c r="L17" s="263">
        <v>2.0385671064000002E-3</v>
      </c>
      <c r="M17" s="263">
        <v>1.6083880301999999E-3</v>
      </c>
      <c r="N17" s="263">
        <v>1.4522843187000001E-3</v>
      </c>
      <c r="O17" s="263">
        <v>1.5296496962000001E-3</v>
      </c>
      <c r="P17" s="263">
        <v>1.6248702468E-3</v>
      </c>
      <c r="Q17" s="263">
        <v>2.3260542301E-3</v>
      </c>
      <c r="R17" s="263">
        <v>2.5444991874999999E-3</v>
      </c>
      <c r="S17" s="263">
        <v>2.8242096276999999E-3</v>
      </c>
      <c r="T17" s="263">
        <v>2.8513817836E-3</v>
      </c>
      <c r="U17" s="263">
        <v>2.9454131961E-3</v>
      </c>
      <c r="V17" s="263">
        <v>2.8514498624000002E-3</v>
      </c>
      <c r="W17" s="263">
        <v>2.5765632785E-3</v>
      </c>
      <c r="X17" s="263">
        <v>2.3286915438000002E-3</v>
      </c>
      <c r="Y17" s="263">
        <v>1.8124197430000001E-3</v>
      </c>
      <c r="Z17" s="263">
        <v>1.6273652675E-3</v>
      </c>
      <c r="AA17" s="263">
        <v>1.7461310299E-3</v>
      </c>
      <c r="AB17" s="263">
        <v>1.9369568626E-3</v>
      </c>
      <c r="AC17" s="263">
        <v>2.6627406323999998E-3</v>
      </c>
      <c r="AD17" s="263">
        <v>2.8882776564000002E-3</v>
      </c>
      <c r="AE17" s="263">
        <v>3.214102087E-3</v>
      </c>
      <c r="AF17" s="263">
        <v>3.2633414474000002E-3</v>
      </c>
      <c r="AG17" s="263">
        <v>3.4068808306999998E-3</v>
      </c>
      <c r="AH17" s="263">
        <v>3.2829297314E-3</v>
      </c>
      <c r="AI17" s="263">
        <v>2.9446220492E-3</v>
      </c>
      <c r="AJ17" s="263">
        <v>2.6635511744000002E-3</v>
      </c>
      <c r="AK17" s="263">
        <v>2.0725313557000001E-3</v>
      </c>
      <c r="AL17" s="263">
        <v>1.8630702877E-3</v>
      </c>
      <c r="AM17" s="263">
        <v>1.9705246519000001E-3</v>
      </c>
      <c r="AN17" s="263">
        <v>2.0958353578E-3</v>
      </c>
      <c r="AO17" s="263">
        <v>3.0162176881999999E-3</v>
      </c>
      <c r="AP17" s="263">
        <v>3.2762748378999998E-3</v>
      </c>
      <c r="AQ17" s="263">
        <v>3.6140185574999998E-3</v>
      </c>
      <c r="AR17" s="263">
        <v>3.6165268288000001E-3</v>
      </c>
      <c r="AS17" s="263">
        <v>3.7108726234000001E-3</v>
      </c>
      <c r="AT17" s="263">
        <v>3.6054923138999998E-3</v>
      </c>
      <c r="AU17" s="263">
        <v>3.2611085364999998E-3</v>
      </c>
      <c r="AV17" s="263">
        <v>2.9404311424999999E-3</v>
      </c>
      <c r="AW17" s="263">
        <v>2.3173899999999999E-3</v>
      </c>
      <c r="AX17" s="263">
        <v>2.09464E-3</v>
      </c>
      <c r="AY17" s="329">
        <v>2.2077300000000002E-3</v>
      </c>
      <c r="AZ17" s="329">
        <v>2.3459599999999998E-3</v>
      </c>
      <c r="BA17" s="329">
        <v>3.2849099999999998E-3</v>
      </c>
      <c r="BB17" s="329">
        <v>3.5457499999999999E-3</v>
      </c>
      <c r="BC17" s="329">
        <v>3.9002500000000001E-3</v>
      </c>
      <c r="BD17" s="329">
        <v>3.9064599999999996E-3</v>
      </c>
      <c r="BE17" s="329">
        <v>4.0351700000000002E-3</v>
      </c>
      <c r="BF17" s="329">
        <v>3.9129899999999999E-3</v>
      </c>
      <c r="BG17" s="329">
        <v>3.5374999999999998E-3</v>
      </c>
      <c r="BH17" s="329">
        <v>3.2253999999999998E-3</v>
      </c>
      <c r="BI17" s="329">
        <v>2.5393E-3</v>
      </c>
      <c r="BJ17" s="329">
        <v>2.2916500000000001E-3</v>
      </c>
      <c r="BK17" s="329">
        <v>2.41632E-3</v>
      </c>
      <c r="BL17" s="329">
        <v>2.5722599999999998E-3</v>
      </c>
      <c r="BM17" s="329">
        <v>3.6054300000000002E-3</v>
      </c>
      <c r="BN17" s="329">
        <v>3.8954800000000002E-3</v>
      </c>
      <c r="BO17" s="329">
        <v>4.2864599999999997E-3</v>
      </c>
      <c r="BP17" s="329">
        <v>4.2926700000000002E-3</v>
      </c>
      <c r="BQ17" s="329">
        <v>4.4319800000000003E-3</v>
      </c>
      <c r="BR17" s="329">
        <v>4.2954500000000001E-3</v>
      </c>
      <c r="BS17" s="329">
        <v>3.8807400000000001E-3</v>
      </c>
      <c r="BT17" s="329">
        <v>3.5353099999999998E-3</v>
      </c>
      <c r="BU17" s="329">
        <v>2.77984E-3</v>
      </c>
      <c r="BV17" s="329">
        <v>2.5052500000000001E-3</v>
      </c>
    </row>
    <row r="18" spans="1:74" ht="12" customHeight="1" x14ac:dyDescent="0.25">
      <c r="A18" s="532" t="s">
        <v>20</v>
      </c>
      <c r="B18" s="533" t="s">
        <v>825</v>
      </c>
      <c r="C18" s="263">
        <v>1.4977336000000001E-2</v>
      </c>
      <c r="D18" s="263">
        <v>1.3523524E-2</v>
      </c>
      <c r="E18" s="263">
        <v>1.4919276E-2</v>
      </c>
      <c r="F18" s="263">
        <v>1.4130258999999999E-2</v>
      </c>
      <c r="G18" s="263">
        <v>1.3776906E-2</v>
      </c>
      <c r="H18" s="263">
        <v>1.2192289E-2</v>
      </c>
      <c r="I18" s="263">
        <v>1.2767066000000001E-2</v>
      </c>
      <c r="J18" s="263">
        <v>1.2900636E-2</v>
      </c>
      <c r="K18" s="263">
        <v>1.2403058999999999E-2</v>
      </c>
      <c r="L18" s="263">
        <v>1.4498676E-2</v>
      </c>
      <c r="M18" s="263">
        <v>1.4304829E-2</v>
      </c>
      <c r="N18" s="263">
        <v>1.5008316000000001E-2</v>
      </c>
      <c r="O18" s="263">
        <v>1.4048366E-2</v>
      </c>
      <c r="P18" s="263">
        <v>1.2832903999999999E-2</v>
      </c>
      <c r="Q18" s="263">
        <v>1.3746346E-2</v>
      </c>
      <c r="R18" s="263">
        <v>1.2627509E-2</v>
      </c>
      <c r="S18" s="263">
        <v>1.2539405999999999E-2</v>
      </c>
      <c r="T18" s="263">
        <v>1.2467328999999999E-2</v>
      </c>
      <c r="U18" s="263">
        <v>1.2333146E-2</v>
      </c>
      <c r="V18" s="263">
        <v>1.2443546E-2</v>
      </c>
      <c r="W18" s="263">
        <v>1.1739708999999999E-2</v>
      </c>
      <c r="X18" s="263">
        <v>1.3533455999999999E-2</v>
      </c>
      <c r="Y18" s="263">
        <v>1.3483248999999999E-2</v>
      </c>
      <c r="Z18" s="263">
        <v>1.3998475999999999E-2</v>
      </c>
      <c r="AA18" s="263">
        <v>1.4441806E-2</v>
      </c>
      <c r="AB18" s="263">
        <v>1.3272694999999999E-2</v>
      </c>
      <c r="AC18" s="263">
        <v>1.3912946000000001E-2</v>
      </c>
      <c r="AD18" s="263">
        <v>1.33612E-2</v>
      </c>
      <c r="AE18" s="263">
        <v>1.3501025999999999E-2</v>
      </c>
      <c r="AF18" s="263">
        <v>1.227987E-2</v>
      </c>
      <c r="AG18" s="263">
        <v>1.2632936000000001E-2</v>
      </c>
      <c r="AH18" s="263">
        <v>1.2759316E-2</v>
      </c>
      <c r="AI18" s="263">
        <v>1.1965989999999999E-2</v>
      </c>
      <c r="AJ18" s="263">
        <v>1.3809586E-2</v>
      </c>
      <c r="AK18" s="263">
        <v>1.3555370000000001E-2</v>
      </c>
      <c r="AL18" s="263">
        <v>1.4188226E-2</v>
      </c>
      <c r="AM18" s="263">
        <v>1.4595926E-2</v>
      </c>
      <c r="AN18" s="263">
        <v>1.2769744E-2</v>
      </c>
      <c r="AO18" s="263">
        <v>1.4186146E-2</v>
      </c>
      <c r="AP18" s="263">
        <v>1.3618539000000001E-2</v>
      </c>
      <c r="AQ18" s="263">
        <v>1.3986215999999999E-2</v>
      </c>
      <c r="AR18" s="263">
        <v>1.1919549E-2</v>
      </c>
      <c r="AS18" s="263">
        <v>1.2394525999999999E-2</v>
      </c>
      <c r="AT18" s="263">
        <v>1.2556996000000001E-2</v>
      </c>
      <c r="AU18" s="263">
        <v>1.2178599E-2</v>
      </c>
      <c r="AV18" s="263">
        <v>1.3705999999999999E-2</v>
      </c>
      <c r="AW18" s="263">
        <v>1.31754E-2</v>
      </c>
      <c r="AX18" s="263">
        <v>1.38736E-2</v>
      </c>
      <c r="AY18" s="329">
        <v>1.38216E-2</v>
      </c>
      <c r="AZ18" s="329">
        <v>1.22492E-2</v>
      </c>
      <c r="BA18" s="329">
        <v>1.38324E-2</v>
      </c>
      <c r="BB18" s="329">
        <v>1.33595E-2</v>
      </c>
      <c r="BC18" s="329">
        <v>1.3476E-2</v>
      </c>
      <c r="BD18" s="329">
        <v>1.22408E-2</v>
      </c>
      <c r="BE18" s="329">
        <v>1.29353E-2</v>
      </c>
      <c r="BF18" s="329">
        <v>1.30525E-2</v>
      </c>
      <c r="BG18" s="329">
        <v>1.26409E-2</v>
      </c>
      <c r="BH18" s="329">
        <v>1.35864E-2</v>
      </c>
      <c r="BI18" s="329">
        <v>1.30359E-2</v>
      </c>
      <c r="BJ18" s="329">
        <v>1.37395E-2</v>
      </c>
      <c r="BK18" s="329">
        <v>1.3706100000000001E-2</v>
      </c>
      <c r="BL18" s="329">
        <v>1.22025E-2</v>
      </c>
      <c r="BM18" s="329">
        <v>1.38212E-2</v>
      </c>
      <c r="BN18" s="329">
        <v>1.33805E-2</v>
      </c>
      <c r="BO18" s="329">
        <v>1.35205E-2</v>
      </c>
      <c r="BP18" s="329">
        <v>1.2308899999999999E-2</v>
      </c>
      <c r="BQ18" s="329">
        <v>1.29947E-2</v>
      </c>
      <c r="BR18" s="329">
        <v>1.3077099999999999E-2</v>
      </c>
      <c r="BS18" s="329">
        <v>1.26304E-2</v>
      </c>
      <c r="BT18" s="329">
        <v>1.35318E-2</v>
      </c>
      <c r="BU18" s="329">
        <v>1.30113E-2</v>
      </c>
      <c r="BV18" s="329">
        <v>1.3722699999999999E-2</v>
      </c>
    </row>
    <row r="19" spans="1:74" ht="12" customHeight="1" x14ac:dyDescent="0.25">
      <c r="A19" s="499" t="s">
        <v>52</v>
      </c>
      <c r="B19" s="533" t="s">
        <v>1034</v>
      </c>
      <c r="C19" s="263">
        <v>0.123529974</v>
      </c>
      <c r="D19" s="263">
        <v>0.110725243</v>
      </c>
      <c r="E19" s="263">
        <v>0.121434874</v>
      </c>
      <c r="F19" s="263">
        <v>0.114695504</v>
      </c>
      <c r="G19" s="263">
        <v>0.120343494</v>
      </c>
      <c r="H19" s="263">
        <v>0.117504834</v>
      </c>
      <c r="I19" s="263">
        <v>0.123662354</v>
      </c>
      <c r="J19" s="263">
        <v>0.122930554</v>
      </c>
      <c r="K19" s="263">
        <v>0.114811424</v>
      </c>
      <c r="L19" s="263">
        <v>0.11845014399999999</v>
      </c>
      <c r="M19" s="263">
        <v>0.11773834399999999</v>
      </c>
      <c r="N19" s="263">
        <v>0.12617325400000001</v>
      </c>
      <c r="O19" s="263">
        <v>0.12349460399999999</v>
      </c>
      <c r="P19" s="263">
        <v>0.111666153</v>
      </c>
      <c r="Q19" s="263">
        <v>0.119877434</v>
      </c>
      <c r="R19" s="263">
        <v>0.112582374</v>
      </c>
      <c r="S19" s="263">
        <v>0.116043704</v>
      </c>
      <c r="T19" s="263">
        <v>0.11448169399999999</v>
      </c>
      <c r="U19" s="263">
        <v>0.120255554</v>
      </c>
      <c r="V19" s="263">
        <v>0.120736014</v>
      </c>
      <c r="W19" s="263">
        <v>0.11342126399999999</v>
      </c>
      <c r="X19" s="263">
        <v>0.11684963399999999</v>
      </c>
      <c r="Y19" s="263">
        <v>0.116535894</v>
      </c>
      <c r="Z19" s="263">
        <v>0.12103850400000001</v>
      </c>
      <c r="AA19" s="263">
        <v>0.120011756</v>
      </c>
      <c r="AB19" s="263">
        <v>0.112983205</v>
      </c>
      <c r="AC19" s="263">
        <v>0.11767021599999999</v>
      </c>
      <c r="AD19" s="263">
        <v>0.11148804499999999</v>
      </c>
      <c r="AE19" s="263">
        <v>0.11392590599999999</v>
      </c>
      <c r="AF19" s="263">
        <v>0.108187345</v>
      </c>
      <c r="AG19" s="263">
        <v>0.110180156</v>
      </c>
      <c r="AH19" s="263">
        <v>0.111215706</v>
      </c>
      <c r="AI19" s="263">
        <v>0.107635325</v>
      </c>
      <c r="AJ19" s="263">
        <v>0.112411396</v>
      </c>
      <c r="AK19" s="263">
        <v>0.112062895</v>
      </c>
      <c r="AL19" s="263">
        <v>0.117785766</v>
      </c>
      <c r="AM19" s="263">
        <v>0.117873344</v>
      </c>
      <c r="AN19" s="263">
        <v>0.103158213</v>
      </c>
      <c r="AO19" s="263">
        <v>0.112603354</v>
      </c>
      <c r="AP19" s="263">
        <v>0.110204654</v>
      </c>
      <c r="AQ19" s="263">
        <v>0.117780634</v>
      </c>
      <c r="AR19" s="263">
        <v>0.11176130400000001</v>
      </c>
      <c r="AS19" s="263">
        <v>0.119067414</v>
      </c>
      <c r="AT19" s="263">
        <v>0.113302184</v>
      </c>
      <c r="AU19" s="263">
        <v>0.11196102400000001</v>
      </c>
      <c r="AV19" s="263">
        <v>0.11748740000000001</v>
      </c>
      <c r="AW19" s="263">
        <v>0.1111738</v>
      </c>
      <c r="AX19" s="263">
        <v>0.1185331</v>
      </c>
      <c r="AY19" s="329">
        <v>0.1197414</v>
      </c>
      <c r="AZ19" s="329">
        <v>0.1082663</v>
      </c>
      <c r="BA19" s="329">
        <v>0.1156662</v>
      </c>
      <c r="BB19" s="329">
        <v>0.11377420000000001</v>
      </c>
      <c r="BC19" s="329">
        <v>0.11570569999999999</v>
      </c>
      <c r="BD19" s="329">
        <v>0.1149487</v>
      </c>
      <c r="BE19" s="329">
        <v>0.1213547</v>
      </c>
      <c r="BF19" s="329">
        <v>0.12000429999999999</v>
      </c>
      <c r="BG19" s="329">
        <v>0.11589380000000001</v>
      </c>
      <c r="BH19" s="329">
        <v>0.1201932</v>
      </c>
      <c r="BI19" s="329">
        <v>0.1170909</v>
      </c>
      <c r="BJ19" s="329">
        <v>0.1224397</v>
      </c>
      <c r="BK19" s="329">
        <v>0.12238789999999999</v>
      </c>
      <c r="BL19" s="329">
        <v>0.1101304</v>
      </c>
      <c r="BM19" s="329">
        <v>0.11704820000000001</v>
      </c>
      <c r="BN19" s="329">
        <v>0.1148848</v>
      </c>
      <c r="BO19" s="329">
        <v>0.116644</v>
      </c>
      <c r="BP19" s="329">
        <v>0.1157647</v>
      </c>
      <c r="BQ19" s="329">
        <v>0.1220497</v>
      </c>
      <c r="BR19" s="329">
        <v>0.12059979999999999</v>
      </c>
      <c r="BS19" s="329">
        <v>0.1164052</v>
      </c>
      <c r="BT19" s="329">
        <v>0.1206357</v>
      </c>
      <c r="BU19" s="329">
        <v>0.1174707</v>
      </c>
      <c r="BV19" s="329">
        <v>0.1227606</v>
      </c>
    </row>
    <row r="20" spans="1:74" ht="12" customHeight="1" x14ac:dyDescent="0.25">
      <c r="A20" s="532" t="s">
        <v>19</v>
      </c>
      <c r="B20" s="533" t="s">
        <v>354</v>
      </c>
      <c r="C20" s="263">
        <v>0.21120878739999999</v>
      </c>
      <c r="D20" s="263">
        <v>0.19056470642000001</v>
      </c>
      <c r="E20" s="263">
        <v>0.20876716693</v>
      </c>
      <c r="F20" s="263">
        <v>0.19758089032000001</v>
      </c>
      <c r="G20" s="263">
        <v>0.2067931868</v>
      </c>
      <c r="H20" s="263">
        <v>0.20105934918999999</v>
      </c>
      <c r="I20" s="263">
        <v>0.21108176038000001</v>
      </c>
      <c r="J20" s="263">
        <v>0.21140015327</v>
      </c>
      <c r="K20" s="263">
        <v>0.19586744065</v>
      </c>
      <c r="L20" s="263">
        <v>0.20565159099999999</v>
      </c>
      <c r="M20" s="263">
        <v>0.20287524917999999</v>
      </c>
      <c r="N20" s="263">
        <v>0.21254028293999999</v>
      </c>
      <c r="O20" s="263">
        <v>0.20763944014999999</v>
      </c>
      <c r="P20" s="263">
        <v>0.18793254245999999</v>
      </c>
      <c r="Q20" s="263">
        <v>0.20219752060000001</v>
      </c>
      <c r="R20" s="263">
        <v>0.19410606609</v>
      </c>
      <c r="S20" s="263">
        <v>0.20080923705000001</v>
      </c>
      <c r="T20" s="263">
        <v>0.19772941094999999</v>
      </c>
      <c r="U20" s="263">
        <v>0.20458112606000001</v>
      </c>
      <c r="V20" s="263">
        <v>0.20370232861000001</v>
      </c>
      <c r="W20" s="263">
        <v>0.18975875641000001</v>
      </c>
      <c r="X20" s="263">
        <v>0.19883039864999999</v>
      </c>
      <c r="Y20" s="263">
        <v>0.19923525773</v>
      </c>
      <c r="Z20" s="263">
        <v>0.20854440434999999</v>
      </c>
      <c r="AA20" s="263">
        <v>0.20753189048000001</v>
      </c>
      <c r="AB20" s="263">
        <v>0.19334026339999999</v>
      </c>
      <c r="AC20" s="263">
        <v>0.19632693110999999</v>
      </c>
      <c r="AD20" s="263">
        <v>0.16300165978</v>
      </c>
      <c r="AE20" s="263">
        <v>0.17466988999999999</v>
      </c>
      <c r="AF20" s="263">
        <v>0.17769213640000001</v>
      </c>
      <c r="AG20" s="263">
        <v>0.18573133112000001</v>
      </c>
      <c r="AH20" s="263">
        <v>0.18627101737999999</v>
      </c>
      <c r="AI20" s="263">
        <v>0.18044215198999999</v>
      </c>
      <c r="AJ20" s="263">
        <v>0.19080385106</v>
      </c>
      <c r="AK20" s="263">
        <v>0.19093306148</v>
      </c>
      <c r="AL20" s="263">
        <v>0.19787310906</v>
      </c>
      <c r="AM20" s="263">
        <v>0.19513222794000001</v>
      </c>
      <c r="AN20" s="263">
        <v>0.16597822986999999</v>
      </c>
      <c r="AO20" s="263">
        <v>0.19072203856</v>
      </c>
      <c r="AP20" s="263">
        <v>0.18529153300000001</v>
      </c>
      <c r="AQ20" s="263">
        <v>0.19973690822000001</v>
      </c>
      <c r="AR20" s="263">
        <v>0.19037446258999999</v>
      </c>
      <c r="AS20" s="263">
        <v>0.19980987886000001</v>
      </c>
      <c r="AT20" s="263">
        <v>0.18933016827999999</v>
      </c>
      <c r="AU20" s="263">
        <v>0.18536120890999999</v>
      </c>
      <c r="AV20" s="263">
        <v>0.19805500000000001</v>
      </c>
      <c r="AW20" s="263">
        <v>0.19198499999999999</v>
      </c>
      <c r="AX20" s="263">
        <v>0.19982179999999999</v>
      </c>
      <c r="AY20" s="329">
        <v>0.20185639999999999</v>
      </c>
      <c r="AZ20" s="329">
        <v>0.18023149999999999</v>
      </c>
      <c r="BA20" s="329">
        <v>0.19586029999999999</v>
      </c>
      <c r="BB20" s="329">
        <v>0.19224350000000001</v>
      </c>
      <c r="BC20" s="329">
        <v>0.1993694</v>
      </c>
      <c r="BD20" s="329">
        <v>0.19520199999999999</v>
      </c>
      <c r="BE20" s="329">
        <v>0.20414650000000001</v>
      </c>
      <c r="BF20" s="329">
        <v>0.2042313</v>
      </c>
      <c r="BG20" s="329">
        <v>0.1947931</v>
      </c>
      <c r="BH20" s="329">
        <v>0.2030872</v>
      </c>
      <c r="BI20" s="329">
        <v>0.1984573</v>
      </c>
      <c r="BJ20" s="329">
        <v>0.2065456</v>
      </c>
      <c r="BK20" s="329">
        <v>0.2052718</v>
      </c>
      <c r="BL20" s="329">
        <v>0.18279590000000001</v>
      </c>
      <c r="BM20" s="329">
        <v>0.19784940000000001</v>
      </c>
      <c r="BN20" s="329">
        <v>0.19420200000000001</v>
      </c>
      <c r="BO20" s="329">
        <v>0.20050290000000001</v>
      </c>
      <c r="BP20" s="329">
        <v>0.19596150000000001</v>
      </c>
      <c r="BQ20" s="329">
        <v>0.20416709999999999</v>
      </c>
      <c r="BR20" s="329">
        <v>0.20370340000000001</v>
      </c>
      <c r="BS20" s="329">
        <v>0.19481660000000001</v>
      </c>
      <c r="BT20" s="329">
        <v>0.20283709999999999</v>
      </c>
      <c r="BU20" s="329">
        <v>0.19854640000000001</v>
      </c>
      <c r="BV20" s="329">
        <v>0.20696909999999999</v>
      </c>
    </row>
    <row r="21" spans="1:74" ht="12" customHeight="1" x14ac:dyDescent="0.25">
      <c r="A21" s="532"/>
      <c r="B21" s="167" t="s">
        <v>356</v>
      </c>
      <c r="C21" s="230"/>
      <c r="D21" s="230"/>
      <c r="E21" s="230"/>
      <c r="F21" s="230"/>
      <c r="G21" s="230"/>
      <c r="H21" s="230"/>
      <c r="I21" s="230"/>
      <c r="J21" s="230"/>
      <c r="K21" s="230"/>
      <c r="L21" s="230"/>
      <c r="M21" s="230"/>
      <c r="N21" s="230"/>
      <c r="O21" s="230"/>
      <c r="P21" s="230"/>
      <c r="Q21" s="230"/>
      <c r="R21" s="230"/>
      <c r="S21" s="230"/>
      <c r="T21" s="230"/>
      <c r="U21" s="230"/>
      <c r="V21" s="230"/>
      <c r="W21" s="230"/>
      <c r="X21" s="230"/>
      <c r="Y21" s="230"/>
      <c r="Z21" s="230"/>
      <c r="AA21" s="230"/>
      <c r="AB21" s="230"/>
      <c r="AC21" s="230"/>
      <c r="AD21" s="230"/>
      <c r="AE21" s="230"/>
      <c r="AF21" s="230"/>
      <c r="AG21" s="230"/>
      <c r="AH21" s="230"/>
      <c r="AI21" s="230"/>
      <c r="AJ21" s="230"/>
      <c r="AK21" s="230"/>
      <c r="AL21" s="230"/>
      <c r="AM21" s="230"/>
      <c r="AN21" s="230"/>
      <c r="AO21" s="230"/>
      <c r="AP21" s="230"/>
      <c r="AQ21" s="230"/>
      <c r="AR21" s="230"/>
      <c r="AS21" s="230"/>
      <c r="AT21" s="230"/>
      <c r="AU21" s="230"/>
      <c r="AV21" s="230"/>
      <c r="AW21" s="230"/>
      <c r="AX21" s="230"/>
      <c r="AY21" s="330"/>
      <c r="AZ21" s="330"/>
      <c r="BA21" s="330"/>
      <c r="BB21" s="330"/>
      <c r="BC21" s="330"/>
      <c r="BD21" s="330"/>
      <c r="BE21" s="330"/>
      <c r="BF21" s="330"/>
      <c r="BG21" s="330"/>
      <c r="BH21" s="330"/>
      <c r="BI21" s="330"/>
      <c r="BJ21" s="330"/>
      <c r="BK21" s="330"/>
      <c r="BL21" s="330"/>
      <c r="BM21" s="330"/>
      <c r="BN21" s="330"/>
      <c r="BO21" s="330"/>
      <c r="BP21" s="330"/>
      <c r="BQ21" s="330"/>
      <c r="BR21" s="330"/>
      <c r="BS21" s="330"/>
      <c r="BT21" s="330"/>
      <c r="BU21" s="330"/>
      <c r="BV21" s="330"/>
    </row>
    <row r="22" spans="1:74" ht="12" customHeight="1" x14ac:dyDescent="0.25">
      <c r="A22" s="532" t="s">
        <v>64</v>
      </c>
      <c r="B22" s="533" t="s">
        <v>459</v>
      </c>
      <c r="C22" s="263">
        <v>1.6731509999999999E-3</v>
      </c>
      <c r="D22" s="263">
        <v>1.5112330000000001E-3</v>
      </c>
      <c r="E22" s="263">
        <v>1.6731509999999999E-3</v>
      </c>
      <c r="F22" s="263">
        <v>1.619178E-3</v>
      </c>
      <c r="G22" s="263">
        <v>1.6731509999999999E-3</v>
      </c>
      <c r="H22" s="263">
        <v>1.619178E-3</v>
      </c>
      <c r="I22" s="263">
        <v>1.6731509999999999E-3</v>
      </c>
      <c r="J22" s="263">
        <v>1.6731509999999999E-3</v>
      </c>
      <c r="K22" s="263">
        <v>1.619178E-3</v>
      </c>
      <c r="L22" s="263">
        <v>1.6731509999999999E-3</v>
      </c>
      <c r="M22" s="263">
        <v>1.619178E-3</v>
      </c>
      <c r="N22" s="263">
        <v>1.9776070000000001E-3</v>
      </c>
      <c r="O22" s="263">
        <v>2.0475789999999999E-3</v>
      </c>
      <c r="P22" s="263">
        <v>1.8731589999999999E-3</v>
      </c>
      <c r="Q22" s="263">
        <v>2.066413E-3</v>
      </c>
      <c r="R22" s="263">
        <v>1.8591949999999999E-3</v>
      </c>
      <c r="S22" s="263">
        <v>2.0061089999999998E-3</v>
      </c>
      <c r="T22" s="263">
        <v>1.921369E-3</v>
      </c>
      <c r="U22" s="263">
        <v>1.9705149999999999E-3</v>
      </c>
      <c r="V22" s="263">
        <v>1.9468899999999999E-3</v>
      </c>
      <c r="W22" s="263">
        <v>1.8820449999999999E-3</v>
      </c>
      <c r="X22" s="263">
        <v>2.0130370000000001E-3</v>
      </c>
      <c r="Y22" s="263">
        <v>1.9945060000000001E-3</v>
      </c>
      <c r="Z22" s="263">
        <v>2.0529929999999999E-3</v>
      </c>
      <c r="AA22" s="263">
        <v>1.9790559999999999E-3</v>
      </c>
      <c r="AB22" s="263">
        <v>1.920824E-3</v>
      </c>
      <c r="AC22" s="263">
        <v>2.046731E-3</v>
      </c>
      <c r="AD22" s="263">
        <v>1.9605859999999998E-3</v>
      </c>
      <c r="AE22" s="263">
        <v>2.0079009999999999E-3</v>
      </c>
      <c r="AF22" s="263">
        <v>1.9098159999999999E-3</v>
      </c>
      <c r="AG22" s="263">
        <v>1.9354890000000001E-3</v>
      </c>
      <c r="AH22" s="263">
        <v>1.9340679999999999E-3</v>
      </c>
      <c r="AI22" s="263">
        <v>1.9104390000000001E-3</v>
      </c>
      <c r="AJ22" s="263">
        <v>2.0055680000000001E-3</v>
      </c>
      <c r="AK22" s="263">
        <v>1.9729119999999998E-3</v>
      </c>
      <c r="AL22" s="263">
        <v>2.0551699999999998E-3</v>
      </c>
      <c r="AM22" s="263">
        <v>2.0587940000000001E-3</v>
      </c>
      <c r="AN22" s="263">
        <v>1.8570209999999999E-3</v>
      </c>
      <c r="AO22" s="263">
        <v>1.8238530000000001E-3</v>
      </c>
      <c r="AP22" s="263">
        <v>1.946534E-3</v>
      </c>
      <c r="AQ22" s="263">
        <v>2.1207840000000001E-3</v>
      </c>
      <c r="AR22" s="263">
        <v>1.972756E-3</v>
      </c>
      <c r="AS22" s="263">
        <v>2.0182889999999999E-3</v>
      </c>
      <c r="AT22" s="263">
        <v>2.036932E-3</v>
      </c>
      <c r="AU22" s="263">
        <v>1.9945750000000002E-3</v>
      </c>
      <c r="AV22" s="263">
        <v>1.9870600000000001E-3</v>
      </c>
      <c r="AW22" s="263">
        <v>1.9883399999999999E-3</v>
      </c>
      <c r="AX22" s="263">
        <v>1.98227E-3</v>
      </c>
      <c r="AY22" s="329">
        <v>1.9753100000000001E-3</v>
      </c>
      <c r="AZ22" s="329">
        <v>1.98606E-3</v>
      </c>
      <c r="BA22" s="329">
        <v>2.00081E-3</v>
      </c>
      <c r="BB22" s="329">
        <v>2.0057400000000002E-3</v>
      </c>
      <c r="BC22" s="329">
        <v>1.9952899999999998E-3</v>
      </c>
      <c r="BD22" s="329">
        <v>1.9973299999999999E-3</v>
      </c>
      <c r="BE22" s="329">
        <v>1.9954299999999999E-3</v>
      </c>
      <c r="BF22" s="329">
        <v>1.9916600000000001E-3</v>
      </c>
      <c r="BG22" s="329">
        <v>1.99139E-3</v>
      </c>
      <c r="BH22" s="329">
        <v>1.9917899999999998E-3</v>
      </c>
      <c r="BI22" s="329">
        <v>1.9921000000000001E-3</v>
      </c>
      <c r="BJ22" s="329">
        <v>1.99299E-3</v>
      </c>
      <c r="BK22" s="329">
        <v>1.9946E-3</v>
      </c>
      <c r="BL22" s="329">
        <v>1.9953800000000002E-3</v>
      </c>
      <c r="BM22" s="329">
        <v>1.9948800000000001E-3</v>
      </c>
      <c r="BN22" s="329">
        <v>1.9938899999999999E-3</v>
      </c>
      <c r="BO22" s="329">
        <v>1.9937700000000002E-3</v>
      </c>
      <c r="BP22" s="329">
        <v>1.99344E-3</v>
      </c>
      <c r="BQ22" s="329">
        <v>1.9932600000000002E-3</v>
      </c>
      <c r="BR22" s="329">
        <v>1.9934100000000001E-3</v>
      </c>
      <c r="BS22" s="329">
        <v>1.9935899999999999E-3</v>
      </c>
      <c r="BT22" s="329">
        <v>1.9937599999999998E-3</v>
      </c>
      <c r="BU22" s="329">
        <v>1.9939100000000002E-3</v>
      </c>
      <c r="BV22" s="329">
        <v>1.9939900000000002E-3</v>
      </c>
    </row>
    <row r="23" spans="1:74" ht="12" customHeight="1" x14ac:dyDescent="0.25">
      <c r="A23" s="532" t="s">
        <v>1032</v>
      </c>
      <c r="B23" s="533" t="s">
        <v>1031</v>
      </c>
      <c r="C23" s="263">
        <v>5.2900142669000004E-3</v>
      </c>
      <c r="D23" s="263">
        <v>5.7866800371999998E-3</v>
      </c>
      <c r="E23" s="263">
        <v>7.8554391304000003E-3</v>
      </c>
      <c r="F23" s="263">
        <v>8.7109590165999999E-3</v>
      </c>
      <c r="G23" s="263">
        <v>9.5445595390000002E-3</v>
      </c>
      <c r="H23" s="263">
        <v>9.6966113150000009E-3</v>
      </c>
      <c r="I23" s="263">
        <v>9.9642264721999992E-3</v>
      </c>
      <c r="J23" s="263">
        <v>9.5508648510000006E-3</v>
      </c>
      <c r="K23" s="263">
        <v>8.5424656441999997E-3</v>
      </c>
      <c r="L23" s="263">
        <v>7.5182491568000004E-3</v>
      </c>
      <c r="M23" s="263">
        <v>5.9393611090999996E-3</v>
      </c>
      <c r="N23" s="263">
        <v>5.5860523214999996E-3</v>
      </c>
      <c r="O23" s="263">
        <v>5.8687785204999997E-3</v>
      </c>
      <c r="P23" s="263">
        <v>6.3189761385000001E-3</v>
      </c>
      <c r="Q23" s="263">
        <v>8.7554792350000004E-3</v>
      </c>
      <c r="R23" s="263">
        <v>9.6740475545999995E-3</v>
      </c>
      <c r="S23" s="263">
        <v>1.0404842809E-2</v>
      </c>
      <c r="T23" s="263">
        <v>1.0520753121000001E-2</v>
      </c>
      <c r="U23" s="263">
        <v>1.1049767913999999E-2</v>
      </c>
      <c r="V23" s="263">
        <v>1.0512396856E-2</v>
      </c>
      <c r="W23" s="263">
        <v>9.3457140600999994E-3</v>
      </c>
      <c r="X23" s="263">
        <v>8.2552217232E-3</v>
      </c>
      <c r="Y23" s="263">
        <v>6.4014695829999997E-3</v>
      </c>
      <c r="Z23" s="263">
        <v>6.0876245413000003E-3</v>
      </c>
      <c r="AA23" s="263">
        <v>6.8376341231000002E-3</v>
      </c>
      <c r="AB23" s="263">
        <v>7.7602087399E-3</v>
      </c>
      <c r="AC23" s="263">
        <v>1.0043628813E-2</v>
      </c>
      <c r="AD23" s="263">
        <v>1.1074661753E-2</v>
      </c>
      <c r="AE23" s="263">
        <v>1.2242499919E-2</v>
      </c>
      <c r="AF23" s="263">
        <v>1.2212694305000001E-2</v>
      </c>
      <c r="AG23" s="263">
        <v>1.2690895467E-2</v>
      </c>
      <c r="AH23" s="263">
        <v>1.2114879550000001E-2</v>
      </c>
      <c r="AI23" s="263">
        <v>1.0771378558E-2</v>
      </c>
      <c r="AJ23" s="263">
        <v>9.4492995135000007E-3</v>
      </c>
      <c r="AK23" s="263">
        <v>7.5212272940999997E-3</v>
      </c>
      <c r="AL23" s="263">
        <v>7.2277539716000001E-3</v>
      </c>
      <c r="AM23" s="263">
        <v>7.9562664916000003E-3</v>
      </c>
      <c r="AN23" s="263">
        <v>8.5913226572999993E-3</v>
      </c>
      <c r="AO23" s="263">
        <v>1.1849404277E-2</v>
      </c>
      <c r="AP23" s="263">
        <v>1.316605559E-2</v>
      </c>
      <c r="AQ23" s="263">
        <v>1.4267919443E-2</v>
      </c>
      <c r="AR23" s="263">
        <v>1.4363675148999999E-2</v>
      </c>
      <c r="AS23" s="263">
        <v>1.4856473110999999E-2</v>
      </c>
      <c r="AT23" s="263">
        <v>1.4274668880999999E-2</v>
      </c>
      <c r="AU23" s="263">
        <v>1.275801166E-2</v>
      </c>
      <c r="AV23" s="263">
        <v>1.1131094786000001E-2</v>
      </c>
      <c r="AW23" s="263">
        <v>8.8714199999999997E-3</v>
      </c>
      <c r="AX23" s="263">
        <v>8.4597800000000001E-3</v>
      </c>
      <c r="AY23" s="329">
        <v>9.0891700000000006E-3</v>
      </c>
      <c r="AZ23" s="329">
        <v>9.9939399999999998E-3</v>
      </c>
      <c r="BA23" s="329">
        <v>1.33718E-2</v>
      </c>
      <c r="BB23" s="329">
        <v>1.4646899999999999E-2</v>
      </c>
      <c r="BC23" s="329">
        <v>1.59364E-2</v>
      </c>
      <c r="BD23" s="329">
        <v>1.6003799999999999E-2</v>
      </c>
      <c r="BE23" s="329">
        <v>1.6580899999999999E-2</v>
      </c>
      <c r="BF23" s="329">
        <v>1.5911600000000001E-2</v>
      </c>
      <c r="BG23" s="329">
        <v>1.43045E-2</v>
      </c>
      <c r="BH23" s="329">
        <v>1.2679299999999999E-2</v>
      </c>
      <c r="BI23" s="329">
        <v>1.01035E-2</v>
      </c>
      <c r="BJ23" s="329">
        <v>9.6192299999999994E-3</v>
      </c>
      <c r="BK23" s="329">
        <v>1.0329100000000001E-2</v>
      </c>
      <c r="BL23" s="329">
        <v>1.1358200000000001E-2</v>
      </c>
      <c r="BM23" s="329">
        <v>1.5211000000000001E-2</v>
      </c>
      <c r="BN23" s="329">
        <v>1.66941E-2</v>
      </c>
      <c r="BO23" s="329">
        <v>1.8185199999999999E-2</v>
      </c>
      <c r="BP23" s="329">
        <v>1.8258300000000002E-2</v>
      </c>
      <c r="BQ23" s="329">
        <v>1.89047E-2</v>
      </c>
      <c r="BR23" s="329">
        <v>1.81253E-2</v>
      </c>
      <c r="BS23" s="329">
        <v>1.6280599999999999E-2</v>
      </c>
      <c r="BT23" s="329">
        <v>1.4419400000000001E-2</v>
      </c>
      <c r="BU23" s="329">
        <v>1.14793E-2</v>
      </c>
      <c r="BV23" s="329">
        <v>1.09114E-2</v>
      </c>
    </row>
    <row r="24" spans="1:74" ht="12" customHeight="1" x14ac:dyDescent="0.25">
      <c r="A24" s="499" t="s">
        <v>838</v>
      </c>
      <c r="B24" s="533" t="s">
        <v>825</v>
      </c>
      <c r="C24" s="263">
        <v>3.9872400000000004E-3</v>
      </c>
      <c r="D24" s="263">
        <v>3.7086100000000002E-3</v>
      </c>
      <c r="E24" s="263">
        <v>3.98657E-3</v>
      </c>
      <c r="F24" s="263">
        <v>3.89851E-3</v>
      </c>
      <c r="G24" s="263">
        <v>4.0406299999999999E-3</v>
      </c>
      <c r="H24" s="263">
        <v>3.9206400000000004E-3</v>
      </c>
      <c r="I24" s="263">
        <v>3.9728799999999998E-3</v>
      </c>
      <c r="J24" s="263">
        <v>4.0492100000000001E-3</v>
      </c>
      <c r="K24" s="263">
        <v>3.6016199999999998E-3</v>
      </c>
      <c r="L24" s="263">
        <v>3.8679299999999999E-3</v>
      </c>
      <c r="M24" s="263">
        <v>3.87645E-3</v>
      </c>
      <c r="N24" s="263">
        <v>4.0135199999999996E-3</v>
      </c>
      <c r="O24" s="263">
        <v>3.7250299999999998E-3</v>
      </c>
      <c r="P24" s="263">
        <v>3.24954E-3</v>
      </c>
      <c r="Q24" s="263">
        <v>3.4652799999999998E-3</v>
      </c>
      <c r="R24" s="263">
        <v>3.0135600000000002E-3</v>
      </c>
      <c r="S24" s="263">
        <v>2.9332400000000002E-3</v>
      </c>
      <c r="T24" s="263">
        <v>3.2885599999999998E-3</v>
      </c>
      <c r="U24" s="263">
        <v>3.1890999999999998E-3</v>
      </c>
      <c r="V24" s="263">
        <v>3.3472900000000002E-3</v>
      </c>
      <c r="W24" s="263">
        <v>3.2066199999999999E-3</v>
      </c>
      <c r="X24" s="263">
        <v>3.1792700000000001E-3</v>
      </c>
      <c r="Y24" s="263">
        <v>3.11524E-3</v>
      </c>
      <c r="Z24" s="263">
        <v>3.3277200000000002E-3</v>
      </c>
      <c r="AA24" s="263">
        <v>3.3092400000000002E-3</v>
      </c>
      <c r="AB24" s="263">
        <v>3.0422800000000001E-3</v>
      </c>
      <c r="AC24" s="263">
        <v>3.35739E-3</v>
      </c>
      <c r="AD24" s="263">
        <v>3.0987900000000001E-3</v>
      </c>
      <c r="AE24" s="263">
        <v>3.2196999999999998E-3</v>
      </c>
      <c r="AF24" s="263">
        <v>3.05113E-3</v>
      </c>
      <c r="AG24" s="263">
        <v>3.2652599999999999E-3</v>
      </c>
      <c r="AH24" s="263">
        <v>3.2611300000000001E-3</v>
      </c>
      <c r="AI24" s="263">
        <v>3.0693500000000002E-3</v>
      </c>
      <c r="AJ24" s="263">
        <v>3.09574E-3</v>
      </c>
      <c r="AK24" s="263">
        <v>3.0224100000000001E-3</v>
      </c>
      <c r="AL24" s="263">
        <v>3.0612399999999998E-3</v>
      </c>
      <c r="AM24" s="263">
        <v>3.2376499999999999E-3</v>
      </c>
      <c r="AN24" s="263">
        <v>2.6572100000000001E-3</v>
      </c>
      <c r="AO24" s="263">
        <v>3.0702500000000001E-3</v>
      </c>
      <c r="AP24" s="263">
        <v>2.8517999999999998E-3</v>
      </c>
      <c r="AQ24" s="263">
        <v>2.7325700000000001E-3</v>
      </c>
      <c r="AR24" s="263">
        <v>2.73019E-3</v>
      </c>
      <c r="AS24" s="263">
        <v>3.0937999999999998E-3</v>
      </c>
      <c r="AT24" s="263">
        <v>3.0423500000000001E-3</v>
      </c>
      <c r="AU24" s="263">
        <v>2.90062E-3</v>
      </c>
      <c r="AV24" s="263">
        <v>3.0313200000000001E-3</v>
      </c>
      <c r="AW24" s="263">
        <v>2.9847099999999998E-3</v>
      </c>
      <c r="AX24" s="263">
        <v>2.8597499999999999E-3</v>
      </c>
      <c r="AY24" s="329">
        <v>3.2092399999999999E-3</v>
      </c>
      <c r="AZ24" s="329">
        <v>2.6065300000000001E-3</v>
      </c>
      <c r="BA24" s="329">
        <v>3.0552800000000001E-3</v>
      </c>
      <c r="BB24" s="329">
        <v>2.8627599999999998E-3</v>
      </c>
      <c r="BC24" s="329">
        <v>2.8073600000000001E-3</v>
      </c>
      <c r="BD24" s="329">
        <v>2.7175900000000002E-3</v>
      </c>
      <c r="BE24" s="329">
        <v>3.0350899999999998E-3</v>
      </c>
      <c r="BF24" s="329">
        <v>3.0091800000000002E-3</v>
      </c>
      <c r="BG24" s="329">
        <v>2.8998499999999998E-3</v>
      </c>
      <c r="BH24" s="329">
        <v>2.8936399999999998E-3</v>
      </c>
      <c r="BI24" s="329">
        <v>2.9631599999999998E-3</v>
      </c>
      <c r="BJ24" s="329">
        <v>2.8403899999999999E-3</v>
      </c>
      <c r="BK24" s="329">
        <v>3.20411E-3</v>
      </c>
      <c r="BL24" s="329">
        <v>2.6040999999999998E-3</v>
      </c>
      <c r="BM24" s="329">
        <v>3.0566600000000001E-3</v>
      </c>
      <c r="BN24" s="329">
        <v>2.8653900000000002E-3</v>
      </c>
      <c r="BO24" s="329">
        <v>2.8092600000000001E-3</v>
      </c>
      <c r="BP24" s="329">
        <v>2.7137699999999999E-3</v>
      </c>
      <c r="BQ24" s="329">
        <v>3.0315799999999999E-3</v>
      </c>
      <c r="BR24" s="329">
        <v>3.01046E-3</v>
      </c>
      <c r="BS24" s="329">
        <v>2.9039399999999998E-3</v>
      </c>
      <c r="BT24" s="329">
        <v>2.89814E-3</v>
      </c>
      <c r="BU24" s="329">
        <v>2.9597600000000001E-3</v>
      </c>
      <c r="BV24" s="329">
        <v>2.8386100000000001E-3</v>
      </c>
    </row>
    <row r="25" spans="1:74" ht="12" customHeight="1" x14ac:dyDescent="0.25">
      <c r="A25" s="499" t="s">
        <v>21</v>
      </c>
      <c r="B25" s="533" t="s">
        <v>1034</v>
      </c>
      <c r="C25" s="263">
        <v>7.204691E-3</v>
      </c>
      <c r="D25" s="263">
        <v>6.5567719999999998E-3</v>
      </c>
      <c r="E25" s="263">
        <v>7.2165709999999997E-3</v>
      </c>
      <c r="F25" s="263">
        <v>6.8282450000000001E-3</v>
      </c>
      <c r="G25" s="263">
        <v>7.0389909999999997E-3</v>
      </c>
      <c r="H25" s="263">
        <v>6.9274749999999998E-3</v>
      </c>
      <c r="I25" s="263">
        <v>7.1290609999999999E-3</v>
      </c>
      <c r="J25" s="263">
        <v>7.1742309999999997E-3</v>
      </c>
      <c r="K25" s="263">
        <v>6.8606650000000002E-3</v>
      </c>
      <c r="L25" s="263">
        <v>7.0437310000000001E-3</v>
      </c>
      <c r="M25" s="263">
        <v>6.8354649999999998E-3</v>
      </c>
      <c r="N25" s="263">
        <v>7.2573710000000003E-3</v>
      </c>
      <c r="O25" s="263">
        <v>7.2840309999999998E-3</v>
      </c>
      <c r="P25" s="263">
        <v>6.5759920000000001E-3</v>
      </c>
      <c r="Q25" s="263">
        <v>7.1960909999999999E-3</v>
      </c>
      <c r="R25" s="263">
        <v>6.8399749999999999E-3</v>
      </c>
      <c r="S25" s="263">
        <v>7.0620309999999999E-3</v>
      </c>
      <c r="T25" s="263">
        <v>6.8451049999999998E-3</v>
      </c>
      <c r="U25" s="263">
        <v>7.1928110000000003E-3</v>
      </c>
      <c r="V25" s="263">
        <v>7.1488810000000002E-3</v>
      </c>
      <c r="W25" s="263">
        <v>6.9180550000000002E-3</v>
      </c>
      <c r="X25" s="263">
        <v>7.1521709999999997E-3</v>
      </c>
      <c r="Y25" s="263">
        <v>6.9489349999999998E-3</v>
      </c>
      <c r="Z25" s="263">
        <v>7.1349409999999997E-3</v>
      </c>
      <c r="AA25" s="263">
        <v>7.2019670000000001E-3</v>
      </c>
      <c r="AB25" s="263">
        <v>6.7340439999999998E-3</v>
      </c>
      <c r="AC25" s="263">
        <v>7.0548670000000003E-3</v>
      </c>
      <c r="AD25" s="263">
        <v>6.7002809999999998E-3</v>
      </c>
      <c r="AE25" s="263">
        <v>7.0208570000000001E-3</v>
      </c>
      <c r="AF25" s="263">
        <v>6.9029310000000002E-3</v>
      </c>
      <c r="AG25" s="263">
        <v>7.0088069999999997E-3</v>
      </c>
      <c r="AH25" s="263">
        <v>7.0035269999999998E-3</v>
      </c>
      <c r="AI25" s="263">
        <v>6.6648610000000002E-3</v>
      </c>
      <c r="AJ25" s="263">
        <v>6.918937E-3</v>
      </c>
      <c r="AK25" s="263">
        <v>6.7369309999999998E-3</v>
      </c>
      <c r="AL25" s="263">
        <v>7.0023569999999999E-3</v>
      </c>
      <c r="AM25" s="263">
        <v>6.981681E-3</v>
      </c>
      <c r="AN25" s="263">
        <v>6.4510319999999998E-3</v>
      </c>
      <c r="AO25" s="263">
        <v>6.970291E-3</v>
      </c>
      <c r="AP25" s="263">
        <v>6.6819949999999996E-3</v>
      </c>
      <c r="AQ25" s="263">
        <v>6.8570710000000002E-3</v>
      </c>
      <c r="AR25" s="263">
        <v>6.8442249999999998E-3</v>
      </c>
      <c r="AS25" s="263">
        <v>7.1057710000000003E-3</v>
      </c>
      <c r="AT25" s="263">
        <v>7.1121910000000003E-3</v>
      </c>
      <c r="AU25" s="263">
        <v>6.8767350000000001E-3</v>
      </c>
      <c r="AV25" s="263">
        <v>6.9366100000000002E-3</v>
      </c>
      <c r="AW25" s="263">
        <v>6.6590399999999998E-3</v>
      </c>
      <c r="AX25" s="263">
        <v>6.9232499999999997E-3</v>
      </c>
      <c r="AY25" s="329">
        <v>6.9410699999999997E-3</v>
      </c>
      <c r="AZ25" s="329">
        <v>6.41772E-3</v>
      </c>
      <c r="BA25" s="329">
        <v>6.8994399999999997E-3</v>
      </c>
      <c r="BB25" s="329">
        <v>6.68602E-3</v>
      </c>
      <c r="BC25" s="329">
        <v>6.84872E-3</v>
      </c>
      <c r="BD25" s="329">
        <v>6.8511700000000002E-3</v>
      </c>
      <c r="BE25" s="329">
        <v>7.1524099999999997E-3</v>
      </c>
      <c r="BF25" s="329">
        <v>7.1229300000000004E-3</v>
      </c>
      <c r="BG25" s="329">
        <v>6.8557999999999996E-3</v>
      </c>
      <c r="BH25" s="329">
        <v>6.98236E-3</v>
      </c>
      <c r="BI25" s="329">
        <v>6.6497199999999996E-3</v>
      </c>
      <c r="BJ25" s="329">
        <v>6.9163499999999999E-3</v>
      </c>
      <c r="BK25" s="329">
        <v>6.9365700000000004E-3</v>
      </c>
      <c r="BL25" s="329">
        <v>6.4140100000000004E-3</v>
      </c>
      <c r="BM25" s="329">
        <v>6.9016199999999998E-3</v>
      </c>
      <c r="BN25" s="329">
        <v>6.6880999999999998E-3</v>
      </c>
      <c r="BO25" s="329">
        <v>6.85076E-3</v>
      </c>
      <c r="BP25" s="329">
        <v>6.8557100000000001E-3</v>
      </c>
      <c r="BQ25" s="329">
        <v>7.1518800000000002E-3</v>
      </c>
      <c r="BR25" s="329">
        <v>7.1209100000000003E-3</v>
      </c>
      <c r="BS25" s="329">
        <v>6.8562800000000002E-3</v>
      </c>
      <c r="BT25" s="329">
        <v>6.98089E-3</v>
      </c>
      <c r="BU25" s="329">
        <v>6.6492699999999997E-3</v>
      </c>
      <c r="BV25" s="329">
        <v>6.9162399999999997E-3</v>
      </c>
    </row>
    <row r="26" spans="1:74" ht="12" customHeight="1" x14ac:dyDescent="0.25">
      <c r="A26" s="532" t="s">
        <v>223</v>
      </c>
      <c r="B26" s="533" t="s">
        <v>354</v>
      </c>
      <c r="C26" s="263">
        <v>2.0445255145000001E-2</v>
      </c>
      <c r="D26" s="263">
        <v>1.9538603493E-2</v>
      </c>
      <c r="E26" s="263">
        <v>2.3028829143000001E-2</v>
      </c>
      <c r="F26" s="263">
        <v>2.3238345543E-2</v>
      </c>
      <c r="G26" s="263">
        <v>2.4794487887000002E-2</v>
      </c>
      <c r="H26" s="263">
        <v>2.4503300919E-2</v>
      </c>
      <c r="I26" s="263">
        <v>2.5137919814000001E-2</v>
      </c>
      <c r="J26" s="263">
        <v>2.4900238368E-2</v>
      </c>
      <c r="K26" s="263">
        <v>2.273646847E-2</v>
      </c>
      <c r="L26" s="263">
        <v>2.2405776204E-2</v>
      </c>
      <c r="M26" s="263">
        <v>2.0508493844000001E-2</v>
      </c>
      <c r="N26" s="263">
        <v>2.1126282430000001E-2</v>
      </c>
      <c r="O26" s="263">
        <v>2.1052268313999999E-2</v>
      </c>
      <c r="P26" s="263">
        <v>2.0154878503999999E-2</v>
      </c>
      <c r="Q26" s="263">
        <v>2.3759483622000001E-2</v>
      </c>
      <c r="R26" s="263">
        <v>2.3631366131E-2</v>
      </c>
      <c r="S26" s="263">
        <v>2.4879954672999999E-2</v>
      </c>
      <c r="T26" s="263">
        <v>2.4958486427E-2</v>
      </c>
      <c r="U26" s="263">
        <v>2.5772049626999999E-2</v>
      </c>
      <c r="V26" s="263">
        <v>2.5299433339000001E-2</v>
      </c>
      <c r="W26" s="263">
        <v>2.3521625814E-2</v>
      </c>
      <c r="X26" s="263">
        <v>2.2943160625999999E-2</v>
      </c>
      <c r="Y26" s="263">
        <v>2.0763894732E-2</v>
      </c>
      <c r="Z26" s="263">
        <v>2.0906608520000002E-2</v>
      </c>
      <c r="AA26" s="263">
        <v>2.1606485867000001E-2</v>
      </c>
      <c r="AB26" s="263">
        <v>2.1565158982999998E-2</v>
      </c>
      <c r="AC26" s="263">
        <v>2.4344372541000001E-2</v>
      </c>
      <c r="AD26" s="263">
        <v>2.4191116092E-2</v>
      </c>
      <c r="AE26" s="263">
        <v>2.6442019731000001E-2</v>
      </c>
      <c r="AF26" s="263">
        <v>2.6281238928000002E-2</v>
      </c>
      <c r="AG26" s="263">
        <v>2.7085595906000001E-2</v>
      </c>
      <c r="AH26" s="263">
        <v>2.6451953011E-2</v>
      </c>
      <c r="AI26" s="263">
        <v>2.4507734053999999E-2</v>
      </c>
      <c r="AJ26" s="263">
        <v>2.3476161293000002E-2</v>
      </c>
      <c r="AK26" s="263">
        <v>2.1323059833000001E-2</v>
      </c>
      <c r="AL26" s="263">
        <v>2.1455988531999998E-2</v>
      </c>
      <c r="AM26" s="263">
        <v>2.2168230079000002E-2</v>
      </c>
      <c r="AN26" s="263">
        <v>2.1346766188999999E-2</v>
      </c>
      <c r="AO26" s="263">
        <v>2.5947575592000002E-2</v>
      </c>
      <c r="AP26" s="263">
        <v>2.6718967913000002E-2</v>
      </c>
      <c r="AQ26" s="263">
        <v>2.8360050466999999E-2</v>
      </c>
      <c r="AR26" s="263">
        <v>2.8245425700999999E-2</v>
      </c>
      <c r="AS26" s="263">
        <v>2.9446239164E-2</v>
      </c>
      <c r="AT26" s="263">
        <v>2.8762521433E-2</v>
      </c>
      <c r="AU26" s="263">
        <v>2.6687099645999999E-2</v>
      </c>
      <c r="AV26" s="263">
        <v>2.56019E-2</v>
      </c>
      <c r="AW26" s="263">
        <v>2.2764E-2</v>
      </c>
      <c r="AX26" s="263">
        <v>2.24181E-2</v>
      </c>
      <c r="AY26" s="329">
        <v>2.3379199999999999E-2</v>
      </c>
      <c r="AZ26" s="329">
        <v>2.2986199999999998E-2</v>
      </c>
      <c r="BA26" s="329">
        <v>2.7510099999999999E-2</v>
      </c>
      <c r="BB26" s="329">
        <v>2.8393399999999999E-2</v>
      </c>
      <c r="BC26" s="329">
        <v>3.0008400000000001E-2</v>
      </c>
      <c r="BD26" s="329">
        <v>2.9935699999999999E-2</v>
      </c>
      <c r="BE26" s="329">
        <v>3.11372E-2</v>
      </c>
      <c r="BF26" s="329">
        <v>3.0456400000000002E-2</v>
      </c>
      <c r="BG26" s="329">
        <v>2.8253899999999998E-2</v>
      </c>
      <c r="BH26" s="329">
        <v>2.6869500000000001E-2</v>
      </c>
      <c r="BI26" s="329">
        <v>2.3962500000000001E-2</v>
      </c>
      <c r="BJ26" s="329">
        <v>2.3671000000000001E-2</v>
      </c>
      <c r="BK26" s="329">
        <v>2.4669900000000002E-2</v>
      </c>
      <c r="BL26" s="329">
        <v>2.4407100000000001E-2</v>
      </c>
      <c r="BM26" s="329">
        <v>2.9397199999999998E-2</v>
      </c>
      <c r="BN26" s="329">
        <v>3.0473099999999999E-2</v>
      </c>
      <c r="BO26" s="329">
        <v>3.22717E-2</v>
      </c>
      <c r="BP26" s="329">
        <v>3.2205999999999999E-2</v>
      </c>
      <c r="BQ26" s="329">
        <v>3.3469499999999999E-2</v>
      </c>
      <c r="BR26" s="329">
        <v>3.26865E-2</v>
      </c>
      <c r="BS26" s="329">
        <v>3.0254699999999999E-2</v>
      </c>
      <c r="BT26" s="329">
        <v>2.8634199999999999E-2</v>
      </c>
      <c r="BU26" s="329">
        <v>2.5352400000000001E-2</v>
      </c>
      <c r="BV26" s="329">
        <v>2.4983399999999999E-2</v>
      </c>
    </row>
    <row r="27" spans="1:74" ht="12" customHeight="1" x14ac:dyDescent="0.25">
      <c r="A27" s="532"/>
      <c r="B27" s="167" t="s">
        <v>357</v>
      </c>
      <c r="C27" s="230"/>
      <c r="D27" s="230"/>
      <c r="E27" s="230"/>
      <c r="F27" s="230"/>
      <c r="G27" s="230"/>
      <c r="H27" s="230"/>
      <c r="I27" s="230"/>
      <c r="J27" s="230"/>
      <c r="K27" s="230"/>
      <c r="L27" s="230"/>
      <c r="M27" s="230"/>
      <c r="N27" s="230"/>
      <c r="O27" s="230"/>
      <c r="P27" s="230"/>
      <c r="Q27" s="230"/>
      <c r="R27" s="230"/>
      <c r="S27" s="230"/>
      <c r="T27" s="230"/>
      <c r="U27" s="230"/>
      <c r="V27" s="230"/>
      <c r="W27" s="230"/>
      <c r="X27" s="230"/>
      <c r="Y27" s="230"/>
      <c r="Z27" s="230"/>
      <c r="AA27" s="230"/>
      <c r="AB27" s="230"/>
      <c r="AC27" s="230"/>
      <c r="AD27" s="230"/>
      <c r="AE27" s="230"/>
      <c r="AF27" s="230"/>
      <c r="AG27" s="230"/>
      <c r="AH27" s="230"/>
      <c r="AI27" s="230"/>
      <c r="AJ27" s="230"/>
      <c r="AK27" s="230"/>
      <c r="AL27" s="230"/>
      <c r="AM27" s="230"/>
      <c r="AN27" s="230"/>
      <c r="AO27" s="230"/>
      <c r="AP27" s="230"/>
      <c r="AQ27" s="230"/>
      <c r="AR27" s="230"/>
      <c r="AS27" s="230"/>
      <c r="AT27" s="230"/>
      <c r="AU27" s="230"/>
      <c r="AV27" s="230"/>
      <c r="AW27" s="230"/>
      <c r="AX27" s="230"/>
      <c r="AY27" s="330"/>
      <c r="AZ27" s="330"/>
      <c r="BA27" s="330"/>
      <c r="BB27" s="330"/>
      <c r="BC27" s="330"/>
      <c r="BD27" s="330"/>
      <c r="BE27" s="330"/>
      <c r="BF27" s="330"/>
      <c r="BG27" s="330"/>
      <c r="BH27" s="330"/>
      <c r="BI27" s="330"/>
      <c r="BJ27" s="330"/>
      <c r="BK27" s="330"/>
      <c r="BL27" s="330"/>
      <c r="BM27" s="330"/>
      <c r="BN27" s="330"/>
      <c r="BO27" s="330"/>
      <c r="BP27" s="330"/>
      <c r="BQ27" s="330"/>
      <c r="BR27" s="330"/>
      <c r="BS27" s="330"/>
      <c r="BT27" s="330"/>
      <c r="BU27" s="330"/>
      <c r="BV27" s="330"/>
    </row>
    <row r="28" spans="1:74" ht="12" customHeight="1" x14ac:dyDescent="0.25">
      <c r="A28" s="532" t="s">
        <v>610</v>
      </c>
      <c r="B28" s="533" t="s">
        <v>459</v>
      </c>
      <c r="C28" s="263">
        <v>3.3632879999999999E-3</v>
      </c>
      <c r="D28" s="263">
        <v>3.0378079999999999E-3</v>
      </c>
      <c r="E28" s="263">
        <v>3.3632879999999999E-3</v>
      </c>
      <c r="F28" s="263">
        <v>3.254795E-3</v>
      </c>
      <c r="G28" s="263">
        <v>3.3632879999999999E-3</v>
      </c>
      <c r="H28" s="263">
        <v>3.254795E-3</v>
      </c>
      <c r="I28" s="263">
        <v>3.3632879999999999E-3</v>
      </c>
      <c r="J28" s="263">
        <v>3.3632879999999999E-3</v>
      </c>
      <c r="K28" s="263">
        <v>3.254795E-3</v>
      </c>
      <c r="L28" s="263">
        <v>3.3632879999999999E-3</v>
      </c>
      <c r="M28" s="263">
        <v>3.254795E-3</v>
      </c>
      <c r="N28" s="263">
        <v>3.3632879999999999E-3</v>
      </c>
      <c r="O28" s="263">
        <v>3.3632879999999999E-3</v>
      </c>
      <c r="P28" s="263">
        <v>3.0378079999999999E-3</v>
      </c>
      <c r="Q28" s="263">
        <v>3.3632879999999999E-3</v>
      </c>
      <c r="R28" s="263">
        <v>3.254795E-3</v>
      </c>
      <c r="S28" s="263">
        <v>3.3632879999999999E-3</v>
      </c>
      <c r="T28" s="263">
        <v>3.254795E-3</v>
      </c>
      <c r="U28" s="263">
        <v>3.3632879999999999E-3</v>
      </c>
      <c r="V28" s="263">
        <v>3.3632879999999999E-3</v>
      </c>
      <c r="W28" s="263">
        <v>3.254795E-3</v>
      </c>
      <c r="X28" s="263">
        <v>3.3632879999999999E-3</v>
      </c>
      <c r="Y28" s="263">
        <v>3.254795E-3</v>
      </c>
      <c r="Z28" s="263">
        <v>3.3632879999999999E-3</v>
      </c>
      <c r="AA28" s="263">
        <v>3.3540979999999998E-3</v>
      </c>
      <c r="AB28" s="263">
        <v>3.1377050000000002E-3</v>
      </c>
      <c r="AC28" s="263">
        <v>3.3540979999999998E-3</v>
      </c>
      <c r="AD28" s="263">
        <v>3.2459020000000002E-3</v>
      </c>
      <c r="AE28" s="263">
        <v>3.3540979999999998E-3</v>
      </c>
      <c r="AF28" s="263">
        <v>3.2459020000000002E-3</v>
      </c>
      <c r="AG28" s="263">
        <v>3.3540979999999998E-3</v>
      </c>
      <c r="AH28" s="263">
        <v>3.3540979999999998E-3</v>
      </c>
      <c r="AI28" s="263">
        <v>3.2459020000000002E-3</v>
      </c>
      <c r="AJ28" s="263">
        <v>3.3540979999999998E-3</v>
      </c>
      <c r="AK28" s="263">
        <v>3.2459020000000002E-3</v>
      </c>
      <c r="AL28" s="263">
        <v>3.3540979999999998E-3</v>
      </c>
      <c r="AM28" s="263">
        <v>3.3632879999999999E-3</v>
      </c>
      <c r="AN28" s="263">
        <v>3.0378079999999999E-3</v>
      </c>
      <c r="AO28" s="263">
        <v>3.3632879999999999E-3</v>
      </c>
      <c r="AP28" s="263">
        <v>3.254795E-3</v>
      </c>
      <c r="AQ28" s="263">
        <v>3.3632879999999999E-3</v>
      </c>
      <c r="AR28" s="263">
        <v>3.254795E-3</v>
      </c>
      <c r="AS28" s="263">
        <v>3.3632879999999999E-3</v>
      </c>
      <c r="AT28" s="263">
        <v>3.3632879999999999E-3</v>
      </c>
      <c r="AU28" s="263">
        <v>3.254795E-3</v>
      </c>
      <c r="AV28" s="263">
        <v>3.3541000000000001E-3</v>
      </c>
      <c r="AW28" s="263">
        <v>3.2458999999999999E-3</v>
      </c>
      <c r="AX28" s="263">
        <v>3.3541000000000001E-3</v>
      </c>
      <c r="AY28" s="329">
        <v>3.3632900000000001E-3</v>
      </c>
      <c r="AZ28" s="329">
        <v>3.0378100000000002E-3</v>
      </c>
      <c r="BA28" s="329">
        <v>3.3632900000000001E-3</v>
      </c>
      <c r="BB28" s="329">
        <v>3.2548E-3</v>
      </c>
      <c r="BC28" s="329">
        <v>3.3632900000000001E-3</v>
      </c>
      <c r="BD28" s="329">
        <v>3.2548E-3</v>
      </c>
      <c r="BE28" s="329">
        <v>3.3632900000000001E-3</v>
      </c>
      <c r="BF28" s="329">
        <v>3.3632900000000001E-3</v>
      </c>
      <c r="BG28" s="329">
        <v>3.2548E-3</v>
      </c>
      <c r="BH28" s="329">
        <v>3.3541000000000001E-3</v>
      </c>
      <c r="BI28" s="329">
        <v>3.2458999999999999E-3</v>
      </c>
      <c r="BJ28" s="329">
        <v>3.3541000000000001E-3</v>
      </c>
      <c r="BK28" s="329">
        <v>3.3632900000000001E-3</v>
      </c>
      <c r="BL28" s="329">
        <v>3.0378100000000002E-3</v>
      </c>
      <c r="BM28" s="329">
        <v>3.3632900000000001E-3</v>
      </c>
      <c r="BN28" s="329">
        <v>3.2548E-3</v>
      </c>
      <c r="BO28" s="329">
        <v>3.3632900000000001E-3</v>
      </c>
      <c r="BP28" s="329">
        <v>3.2548E-3</v>
      </c>
      <c r="BQ28" s="329">
        <v>3.3632900000000001E-3</v>
      </c>
      <c r="BR28" s="329">
        <v>3.3632900000000001E-3</v>
      </c>
      <c r="BS28" s="329">
        <v>3.2548E-3</v>
      </c>
      <c r="BT28" s="329">
        <v>3.3541000000000001E-3</v>
      </c>
      <c r="BU28" s="329">
        <v>3.2458999999999999E-3</v>
      </c>
      <c r="BV28" s="329">
        <v>3.3541000000000001E-3</v>
      </c>
    </row>
    <row r="29" spans="1:74" ht="12" customHeight="1" x14ac:dyDescent="0.25">
      <c r="A29" s="532" t="s">
        <v>22</v>
      </c>
      <c r="B29" s="533" t="s">
        <v>1036</v>
      </c>
      <c r="C29" s="263">
        <v>1.1950468000000001E-2</v>
      </c>
      <c r="D29" s="263">
        <v>1.3057588E-2</v>
      </c>
      <c r="E29" s="263">
        <v>1.8050083000000001E-2</v>
      </c>
      <c r="F29" s="263">
        <v>2.0534101999999999E-2</v>
      </c>
      <c r="G29" s="263">
        <v>2.2594097E-2</v>
      </c>
      <c r="H29" s="263">
        <v>2.3021354000000001E-2</v>
      </c>
      <c r="I29" s="263">
        <v>2.3629634E-2</v>
      </c>
      <c r="J29" s="263">
        <v>2.2640442E-2</v>
      </c>
      <c r="K29" s="263">
        <v>1.9907286E-2</v>
      </c>
      <c r="L29" s="263">
        <v>1.7885478E-2</v>
      </c>
      <c r="M29" s="263">
        <v>1.4286949E-2</v>
      </c>
      <c r="N29" s="263">
        <v>1.3279367E-2</v>
      </c>
      <c r="O29" s="263">
        <v>1.3404127E-2</v>
      </c>
      <c r="P29" s="263">
        <v>1.4571379000000001E-2</v>
      </c>
      <c r="Q29" s="263">
        <v>2.0817591E-2</v>
      </c>
      <c r="R29" s="263">
        <v>2.3284768000000001E-2</v>
      </c>
      <c r="S29" s="263">
        <v>2.5585699999999999E-2</v>
      </c>
      <c r="T29" s="263">
        <v>2.6095737000000001E-2</v>
      </c>
      <c r="U29" s="263">
        <v>2.7212177000000001E-2</v>
      </c>
      <c r="V29" s="263">
        <v>2.6190069999999999E-2</v>
      </c>
      <c r="W29" s="263">
        <v>2.3162814E-2</v>
      </c>
      <c r="X29" s="263">
        <v>2.0398724E-2</v>
      </c>
      <c r="Y29" s="263">
        <v>1.6143627000000001E-2</v>
      </c>
      <c r="Z29" s="263">
        <v>1.4594068999999999E-2</v>
      </c>
      <c r="AA29" s="263">
        <v>1.5734702999999999E-2</v>
      </c>
      <c r="AB29" s="263">
        <v>1.7903596000000001E-2</v>
      </c>
      <c r="AC29" s="263">
        <v>2.3279932999999999E-2</v>
      </c>
      <c r="AD29" s="263">
        <v>2.6177385000000001E-2</v>
      </c>
      <c r="AE29" s="263">
        <v>2.9504147000000001E-2</v>
      </c>
      <c r="AF29" s="263">
        <v>2.9507060000000002E-2</v>
      </c>
      <c r="AG29" s="263">
        <v>3.0337183E-2</v>
      </c>
      <c r="AH29" s="263">
        <v>2.8785908999999998E-2</v>
      </c>
      <c r="AI29" s="263">
        <v>2.5430696999999999E-2</v>
      </c>
      <c r="AJ29" s="263">
        <v>2.2876547000000001E-2</v>
      </c>
      <c r="AK29" s="263">
        <v>1.8817408000000001E-2</v>
      </c>
      <c r="AL29" s="263">
        <v>1.717492E-2</v>
      </c>
      <c r="AM29" s="263">
        <v>1.8222868999999999E-2</v>
      </c>
      <c r="AN29" s="263">
        <v>1.9589373E-2</v>
      </c>
      <c r="AO29" s="263">
        <v>2.7099769999999999E-2</v>
      </c>
      <c r="AP29" s="263">
        <v>3.0645810999999998E-2</v>
      </c>
      <c r="AQ29" s="263">
        <v>3.3959374000000001E-2</v>
      </c>
      <c r="AR29" s="263">
        <v>3.4389567000000003E-2</v>
      </c>
      <c r="AS29" s="263">
        <v>3.4924760999999999E-2</v>
      </c>
      <c r="AT29" s="263">
        <v>3.2935148999999997E-2</v>
      </c>
      <c r="AU29" s="263">
        <v>2.9156806E-2</v>
      </c>
      <c r="AV29" s="263">
        <v>2.6651000000000001E-2</v>
      </c>
      <c r="AW29" s="263">
        <v>2.1085099999999999E-2</v>
      </c>
      <c r="AX29" s="263">
        <v>1.9232300000000001E-2</v>
      </c>
      <c r="AY29" s="329">
        <v>2.01368E-2</v>
      </c>
      <c r="AZ29" s="329">
        <v>2.2645599999999998E-2</v>
      </c>
      <c r="BA29" s="329">
        <v>3.1734999999999999E-2</v>
      </c>
      <c r="BB29" s="329">
        <v>3.5790799999999998E-2</v>
      </c>
      <c r="BC29" s="329">
        <v>3.97437E-2</v>
      </c>
      <c r="BD29" s="329">
        <v>4.0276600000000003E-2</v>
      </c>
      <c r="BE29" s="329">
        <v>4.1493000000000002E-2</v>
      </c>
      <c r="BF29" s="329">
        <v>3.9791300000000002E-2</v>
      </c>
      <c r="BG29" s="329">
        <v>3.52774E-2</v>
      </c>
      <c r="BH29" s="329">
        <v>3.1630400000000003E-2</v>
      </c>
      <c r="BI29" s="329">
        <v>2.5426799999999999E-2</v>
      </c>
      <c r="BJ29" s="329">
        <v>2.30554E-2</v>
      </c>
      <c r="BK29" s="329">
        <v>2.3896799999999999E-2</v>
      </c>
      <c r="BL29" s="329">
        <v>2.65011E-2</v>
      </c>
      <c r="BM29" s="329">
        <v>3.65638E-2</v>
      </c>
      <c r="BN29" s="329">
        <v>4.0930599999999998E-2</v>
      </c>
      <c r="BO29" s="329">
        <v>4.5159100000000001E-2</v>
      </c>
      <c r="BP29" s="329">
        <v>4.5570100000000002E-2</v>
      </c>
      <c r="BQ29" s="329">
        <v>4.6776199999999997E-2</v>
      </c>
      <c r="BR29" s="329">
        <v>4.4742400000000002E-2</v>
      </c>
      <c r="BS29" s="329">
        <v>3.95859E-2</v>
      </c>
      <c r="BT29" s="329">
        <v>3.5438600000000001E-2</v>
      </c>
      <c r="BU29" s="329">
        <v>2.84703E-2</v>
      </c>
      <c r="BV29" s="329">
        <v>2.5776400000000001E-2</v>
      </c>
    </row>
    <row r="30" spans="1:74" ht="12" customHeight="1" x14ac:dyDescent="0.25">
      <c r="A30" s="532" t="s">
        <v>732</v>
      </c>
      <c r="B30" s="533" t="s">
        <v>1034</v>
      </c>
      <c r="C30" s="263">
        <v>4.4534091999999997E-2</v>
      </c>
      <c r="D30" s="263">
        <v>4.0224340999999997E-2</v>
      </c>
      <c r="E30" s="263">
        <v>4.4534091999999997E-2</v>
      </c>
      <c r="F30" s="263">
        <v>4.3097508999999999E-2</v>
      </c>
      <c r="G30" s="263">
        <v>4.4534091999999997E-2</v>
      </c>
      <c r="H30" s="263">
        <v>4.3097508999999999E-2</v>
      </c>
      <c r="I30" s="263">
        <v>4.4534091999999997E-2</v>
      </c>
      <c r="J30" s="263">
        <v>4.4534091999999997E-2</v>
      </c>
      <c r="K30" s="263">
        <v>4.3097508999999999E-2</v>
      </c>
      <c r="L30" s="263">
        <v>4.4534091999999997E-2</v>
      </c>
      <c r="M30" s="263">
        <v>4.3097508999999999E-2</v>
      </c>
      <c r="N30" s="263">
        <v>4.4534091999999997E-2</v>
      </c>
      <c r="O30" s="263">
        <v>4.6235103999999999E-2</v>
      </c>
      <c r="P30" s="263">
        <v>4.1760738999999998E-2</v>
      </c>
      <c r="Q30" s="263">
        <v>4.6235103999999999E-2</v>
      </c>
      <c r="R30" s="263">
        <v>4.4743649000000003E-2</v>
      </c>
      <c r="S30" s="263">
        <v>4.6235103999999999E-2</v>
      </c>
      <c r="T30" s="263">
        <v>4.4743649000000003E-2</v>
      </c>
      <c r="U30" s="263">
        <v>4.6235103999999999E-2</v>
      </c>
      <c r="V30" s="263">
        <v>4.6235103999999999E-2</v>
      </c>
      <c r="W30" s="263">
        <v>4.4743649000000003E-2</v>
      </c>
      <c r="X30" s="263">
        <v>4.6235103999999999E-2</v>
      </c>
      <c r="Y30" s="263">
        <v>4.4743649000000003E-2</v>
      </c>
      <c r="Z30" s="263">
        <v>4.6235103999999999E-2</v>
      </c>
      <c r="AA30" s="263">
        <v>3.8751092000000001E-2</v>
      </c>
      <c r="AB30" s="263">
        <v>3.6251022000000001E-2</v>
      </c>
      <c r="AC30" s="263">
        <v>3.8751092000000001E-2</v>
      </c>
      <c r="AD30" s="263">
        <v>3.7501056999999997E-2</v>
      </c>
      <c r="AE30" s="263">
        <v>3.8751092000000001E-2</v>
      </c>
      <c r="AF30" s="263">
        <v>3.7501056999999997E-2</v>
      </c>
      <c r="AG30" s="263">
        <v>3.8751092000000001E-2</v>
      </c>
      <c r="AH30" s="263">
        <v>3.8751092000000001E-2</v>
      </c>
      <c r="AI30" s="263">
        <v>3.7501056999999997E-2</v>
      </c>
      <c r="AJ30" s="263">
        <v>3.8751092000000001E-2</v>
      </c>
      <c r="AK30" s="263">
        <v>3.7501056999999997E-2</v>
      </c>
      <c r="AL30" s="263">
        <v>3.8751092000000001E-2</v>
      </c>
      <c r="AM30" s="263">
        <v>3.8587261999999997E-2</v>
      </c>
      <c r="AN30" s="263">
        <v>3.4853009999999997E-2</v>
      </c>
      <c r="AO30" s="263">
        <v>3.8587261999999997E-2</v>
      </c>
      <c r="AP30" s="263">
        <v>3.7342511000000002E-2</v>
      </c>
      <c r="AQ30" s="263">
        <v>3.8587261999999997E-2</v>
      </c>
      <c r="AR30" s="263">
        <v>3.7342511000000002E-2</v>
      </c>
      <c r="AS30" s="263">
        <v>3.8587261999999997E-2</v>
      </c>
      <c r="AT30" s="263">
        <v>3.8587261999999997E-2</v>
      </c>
      <c r="AU30" s="263">
        <v>3.7342511000000002E-2</v>
      </c>
      <c r="AV30" s="263">
        <v>3.8751099999999997E-2</v>
      </c>
      <c r="AW30" s="263">
        <v>3.7501100000000002E-2</v>
      </c>
      <c r="AX30" s="263">
        <v>3.8751099999999997E-2</v>
      </c>
      <c r="AY30" s="329">
        <v>3.8587299999999998E-2</v>
      </c>
      <c r="AZ30" s="329">
        <v>3.4853000000000002E-2</v>
      </c>
      <c r="BA30" s="329">
        <v>3.8587299999999998E-2</v>
      </c>
      <c r="BB30" s="329">
        <v>3.7342500000000001E-2</v>
      </c>
      <c r="BC30" s="329">
        <v>3.8587299999999998E-2</v>
      </c>
      <c r="BD30" s="329">
        <v>3.7342500000000001E-2</v>
      </c>
      <c r="BE30" s="329">
        <v>3.8587299999999998E-2</v>
      </c>
      <c r="BF30" s="329">
        <v>3.8587299999999998E-2</v>
      </c>
      <c r="BG30" s="329">
        <v>3.7342500000000001E-2</v>
      </c>
      <c r="BH30" s="329">
        <v>3.8751099999999997E-2</v>
      </c>
      <c r="BI30" s="329">
        <v>3.7501100000000002E-2</v>
      </c>
      <c r="BJ30" s="329">
        <v>3.8751099999999997E-2</v>
      </c>
      <c r="BK30" s="329">
        <v>3.8587299999999998E-2</v>
      </c>
      <c r="BL30" s="329">
        <v>3.4853000000000002E-2</v>
      </c>
      <c r="BM30" s="329">
        <v>3.8587299999999998E-2</v>
      </c>
      <c r="BN30" s="329">
        <v>3.7342500000000001E-2</v>
      </c>
      <c r="BO30" s="329">
        <v>3.8587299999999998E-2</v>
      </c>
      <c r="BP30" s="329">
        <v>3.7342500000000001E-2</v>
      </c>
      <c r="BQ30" s="329">
        <v>3.8587299999999998E-2</v>
      </c>
      <c r="BR30" s="329">
        <v>3.8587299999999998E-2</v>
      </c>
      <c r="BS30" s="329">
        <v>3.7342500000000001E-2</v>
      </c>
      <c r="BT30" s="329">
        <v>3.8751099999999997E-2</v>
      </c>
      <c r="BU30" s="329">
        <v>3.7501100000000002E-2</v>
      </c>
      <c r="BV30" s="329">
        <v>3.8751099999999997E-2</v>
      </c>
    </row>
    <row r="31" spans="1:74" ht="12" customHeight="1" x14ac:dyDescent="0.25">
      <c r="A31" s="531" t="s">
        <v>23</v>
      </c>
      <c r="B31" s="533" t="s">
        <v>354</v>
      </c>
      <c r="C31" s="263">
        <v>5.9847848000000002E-2</v>
      </c>
      <c r="D31" s="263">
        <v>5.6319737000000002E-2</v>
      </c>
      <c r="E31" s="263">
        <v>6.5947462999999998E-2</v>
      </c>
      <c r="F31" s="263">
        <v>6.6886405999999995E-2</v>
      </c>
      <c r="G31" s="263">
        <v>7.0491476999999997E-2</v>
      </c>
      <c r="H31" s="263">
        <v>6.9373658000000005E-2</v>
      </c>
      <c r="I31" s="263">
        <v>7.1527014E-2</v>
      </c>
      <c r="J31" s="263">
        <v>7.0537822E-2</v>
      </c>
      <c r="K31" s="263">
        <v>6.6259589999999993E-2</v>
      </c>
      <c r="L31" s="263">
        <v>6.5782858E-2</v>
      </c>
      <c r="M31" s="263">
        <v>6.0639252999999997E-2</v>
      </c>
      <c r="N31" s="263">
        <v>6.1176746999999997E-2</v>
      </c>
      <c r="O31" s="263">
        <v>6.3002519000000007E-2</v>
      </c>
      <c r="P31" s="263">
        <v>5.9369926000000003E-2</v>
      </c>
      <c r="Q31" s="263">
        <v>7.0415983000000001E-2</v>
      </c>
      <c r="R31" s="263">
        <v>7.1283211999999999E-2</v>
      </c>
      <c r="S31" s="263">
        <v>7.5184091999999994E-2</v>
      </c>
      <c r="T31" s="263">
        <v>7.4094180999999995E-2</v>
      </c>
      <c r="U31" s="263">
        <v>7.6810568999999995E-2</v>
      </c>
      <c r="V31" s="263">
        <v>7.5788462000000001E-2</v>
      </c>
      <c r="W31" s="263">
        <v>7.1161258000000005E-2</v>
      </c>
      <c r="X31" s="263">
        <v>6.9997115999999998E-2</v>
      </c>
      <c r="Y31" s="263">
        <v>6.4142070999999995E-2</v>
      </c>
      <c r="Z31" s="263">
        <v>6.4192461000000006E-2</v>
      </c>
      <c r="AA31" s="263">
        <v>5.7839893000000003E-2</v>
      </c>
      <c r="AB31" s="263">
        <v>5.7292322999999999E-2</v>
      </c>
      <c r="AC31" s="263">
        <v>6.5385123000000003E-2</v>
      </c>
      <c r="AD31" s="263">
        <v>6.6924343999999997E-2</v>
      </c>
      <c r="AE31" s="263">
        <v>7.1609336999999995E-2</v>
      </c>
      <c r="AF31" s="263">
        <v>7.0254019000000001E-2</v>
      </c>
      <c r="AG31" s="263">
        <v>7.2442373000000004E-2</v>
      </c>
      <c r="AH31" s="263">
        <v>7.0891098999999999E-2</v>
      </c>
      <c r="AI31" s="263">
        <v>6.6177656000000001E-2</v>
      </c>
      <c r="AJ31" s="263">
        <v>6.4981736999999998E-2</v>
      </c>
      <c r="AK31" s="263">
        <v>5.9564367E-2</v>
      </c>
      <c r="AL31" s="263">
        <v>5.9280109999999997E-2</v>
      </c>
      <c r="AM31" s="263">
        <v>6.0173418999999999E-2</v>
      </c>
      <c r="AN31" s="263">
        <v>5.7480191E-2</v>
      </c>
      <c r="AO31" s="263">
        <v>6.9050319999999998E-2</v>
      </c>
      <c r="AP31" s="263">
        <v>7.1243116999999995E-2</v>
      </c>
      <c r="AQ31" s="263">
        <v>7.5909924000000004E-2</v>
      </c>
      <c r="AR31" s="263">
        <v>7.4986872999999996E-2</v>
      </c>
      <c r="AS31" s="263">
        <v>7.6875311000000002E-2</v>
      </c>
      <c r="AT31" s="263">
        <v>7.4885699E-2</v>
      </c>
      <c r="AU31" s="263">
        <v>6.9754111999999993E-2</v>
      </c>
      <c r="AV31" s="263">
        <v>6.8756100000000001E-2</v>
      </c>
      <c r="AW31" s="263">
        <v>6.1832100000000001E-2</v>
      </c>
      <c r="AX31" s="263">
        <v>6.1337500000000003E-2</v>
      </c>
      <c r="AY31" s="329">
        <v>6.2087299999999998E-2</v>
      </c>
      <c r="AZ31" s="329">
        <v>6.0536399999999997E-2</v>
      </c>
      <c r="BA31" s="329">
        <v>7.3685600000000004E-2</v>
      </c>
      <c r="BB31" s="329">
        <v>7.63881E-2</v>
      </c>
      <c r="BC31" s="329">
        <v>8.1694299999999997E-2</v>
      </c>
      <c r="BD31" s="329">
        <v>8.0873899999999999E-2</v>
      </c>
      <c r="BE31" s="329">
        <v>8.3443500000000004E-2</v>
      </c>
      <c r="BF31" s="329">
        <v>8.1741800000000003E-2</v>
      </c>
      <c r="BG31" s="329">
        <v>7.5874700000000003E-2</v>
      </c>
      <c r="BH31" s="329">
        <v>7.3735599999999998E-2</v>
      </c>
      <c r="BI31" s="329">
        <v>6.6173800000000005E-2</v>
      </c>
      <c r="BJ31" s="329">
        <v>6.5160599999999999E-2</v>
      </c>
      <c r="BK31" s="329">
        <v>6.58474E-2</v>
      </c>
      <c r="BL31" s="329">
        <v>6.4391900000000002E-2</v>
      </c>
      <c r="BM31" s="329">
        <v>7.8514299999999995E-2</v>
      </c>
      <c r="BN31" s="329">
        <v>8.15279E-2</v>
      </c>
      <c r="BO31" s="329">
        <v>8.7109599999999995E-2</v>
      </c>
      <c r="BP31" s="329">
        <v>8.6167400000000005E-2</v>
      </c>
      <c r="BQ31" s="329">
        <v>8.8726799999999995E-2</v>
      </c>
      <c r="BR31" s="329">
        <v>8.6692900000000003E-2</v>
      </c>
      <c r="BS31" s="329">
        <v>8.0183199999999996E-2</v>
      </c>
      <c r="BT31" s="329">
        <v>7.7543799999999996E-2</v>
      </c>
      <c r="BU31" s="329">
        <v>6.9217299999999995E-2</v>
      </c>
      <c r="BV31" s="329">
        <v>6.78816E-2</v>
      </c>
    </row>
    <row r="32" spans="1:74" ht="12" customHeight="1" x14ac:dyDescent="0.25">
      <c r="A32" s="531"/>
      <c r="B32" s="167" t="s">
        <v>358</v>
      </c>
      <c r="C32" s="231"/>
      <c r="D32" s="231"/>
      <c r="E32" s="231"/>
      <c r="F32" s="231"/>
      <c r="G32" s="231"/>
      <c r="H32" s="231"/>
      <c r="I32" s="231"/>
      <c r="J32" s="231"/>
      <c r="K32" s="231"/>
      <c r="L32" s="231"/>
      <c r="M32" s="231"/>
      <c r="N32" s="231"/>
      <c r="O32" s="231"/>
      <c r="P32" s="231"/>
      <c r="Q32" s="231"/>
      <c r="R32" s="231"/>
      <c r="S32" s="231"/>
      <c r="T32" s="231"/>
      <c r="U32" s="231"/>
      <c r="V32" s="231"/>
      <c r="W32" s="231"/>
      <c r="X32" s="231"/>
      <c r="Y32" s="231"/>
      <c r="Z32" s="231"/>
      <c r="AA32" s="231"/>
      <c r="AB32" s="231"/>
      <c r="AC32" s="231"/>
      <c r="AD32" s="231"/>
      <c r="AE32" s="231"/>
      <c r="AF32" s="231"/>
      <c r="AG32" s="231"/>
      <c r="AH32" s="231"/>
      <c r="AI32" s="231"/>
      <c r="AJ32" s="231"/>
      <c r="AK32" s="231"/>
      <c r="AL32" s="231"/>
      <c r="AM32" s="231"/>
      <c r="AN32" s="231"/>
      <c r="AO32" s="231"/>
      <c r="AP32" s="231"/>
      <c r="AQ32" s="231"/>
      <c r="AR32" s="231"/>
      <c r="AS32" s="231"/>
      <c r="AT32" s="231"/>
      <c r="AU32" s="231"/>
      <c r="AV32" s="231"/>
      <c r="AW32" s="231"/>
      <c r="AX32" s="231"/>
      <c r="AY32" s="331"/>
      <c r="AZ32" s="331"/>
      <c r="BA32" s="331"/>
      <c r="BB32" s="331"/>
      <c r="BC32" s="331"/>
      <c r="BD32" s="331"/>
      <c r="BE32" s="331"/>
      <c r="BF32" s="331"/>
      <c r="BG32" s="331"/>
      <c r="BH32" s="331"/>
      <c r="BI32" s="331"/>
      <c r="BJ32" s="331"/>
      <c r="BK32" s="331"/>
      <c r="BL32" s="331"/>
      <c r="BM32" s="331"/>
      <c r="BN32" s="331"/>
      <c r="BO32" s="331"/>
      <c r="BP32" s="331"/>
      <c r="BQ32" s="331"/>
      <c r="BR32" s="331"/>
      <c r="BS32" s="331"/>
      <c r="BT32" s="331"/>
      <c r="BU32" s="331"/>
      <c r="BV32" s="331"/>
    </row>
    <row r="33" spans="1:74" ht="12" customHeight="1" x14ac:dyDescent="0.25">
      <c r="A33" s="531" t="s">
        <v>44</v>
      </c>
      <c r="B33" s="533" t="s">
        <v>1038</v>
      </c>
      <c r="C33" s="263">
        <v>1.6062273506000001E-2</v>
      </c>
      <c r="D33" s="263">
        <v>1.6936138803E-2</v>
      </c>
      <c r="E33" s="263">
        <v>2.0052059761E-2</v>
      </c>
      <c r="F33" s="263">
        <v>2.0818884300999999E-2</v>
      </c>
      <c r="G33" s="263">
        <v>2.6255621997999998E-2</v>
      </c>
      <c r="H33" s="263">
        <v>2.3970062045000001E-2</v>
      </c>
      <c r="I33" s="263">
        <v>2.3293970638000001E-2</v>
      </c>
      <c r="J33" s="263">
        <v>2.547793462E-2</v>
      </c>
      <c r="K33" s="263">
        <v>2.3648532871000001E-2</v>
      </c>
      <c r="L33" s="263">
        <v>2.2721993823000001E-2</v>
      </c>
      <c r="M33" s="263">
        <v>2.1013839416000001E-2</v>
      </c>
      <c r="N33" s="263">
        <v>1.9533635353000001E-2</v>
      </c>
      <c r="O33" s="263">
        <v>1.7481786882999999E-2</v>
      </c>
      <c r="P33" s="263">
        <v>1.7541362848000001E-2</v>
      </c>
      <c r="Q33" s="263">
        <v>2.2992178649000002E-2</v>
      </c>
      <c r="R33" s="263">
        <v>2.2472109006E-2</v>
      </c>
      <c r="S33" s="263">
        <v>2.5797014909E-2</v>
      </c>
      <c r="T33" s="263">
        <v>2.2425319576999999E-2</v>
      </c>
      <c r="U33" s="263">
        <v>2.4606127184000001E-2</v>
      </c>
      <c r="V33" s="263">
        <v>2.4859452511E-2</v>
      </c>
      <c r="W33" s="263">
        <v>2.1712047395E-2</v>
      </c>
      <c r="X33" s="263">
        <v>2.1377988862999998E-2</v>
      </c>
      <c r="Y33" s="263">
        <v>2.0337442458999998E-2</v>
      </c>
      <c r="Z33" s="263">
        <v>2.3892351310000001E-2</v>
      </c>
      <c r="AA33" s="263">
        <v>1.8842077929999999E-2</v>
      </c>
      <c r="AB33" s="263">
        <v>2.2197229932E-2</v>
      </c>
      <c r="AC33" s="263">
        <v>2.0892163347999999E-2</v>
      </c>
      <c r="AD33" s="263">
        <v>2.1771585938999999E-2</v>
      </c>
      <c r="AE33" s="263">
        <v>2.0514107226999999E-2</v>
      </c>
      <c r="AF33" s="263">
        <v>2.4272122133999999E-2</v>
      </c>
      <c r="AG33" s="263">
        <v>2.4674893797000001E-2</v>
      </c>
      <c r="AH33" s="263">
        <v>2.3973593679999999E-2</v>
      </c>
      <c r="AI33" s="263">
        <v>2.4682187509E-2</v>
      </c>
      <c r="AJ33" s="263">
        <v>2.3581523885999999E-2</v>
      </c>
      <c r="AK33" s="263">
        <v>2.3348385945000001E-2</v>
      </c>
      <c r="AL33" s="263">
        <v>2.7435861315000001E-2</v>
      </c>
      <c r="AM33" s="263">
        <v>1.3723675540000001E-2</v>
      </c>
      <c r="AN33" s="263">
        <v>1.7868406456000002E-2</v>
      </c>
      <c r="AO33" s="263">
        <v>2.4151249856999998E-2</v>
      </c>
      <c r="AP33" s="263">
        <v>2.3399253519000001E-2</v>
      </c>
      <c r="AQ33" s="263">
        <v>2.4359447108999999E-2</v>
      </c>
      <c r="AR33" s="263">
        <v>2.2521642243E-2</v>
      </c>
      <c r="AS33" s="263">
        <v>1.8535275164000001E-2</v>
      </c>
      <c r="AT33" s="263">
        <v>2.2740970015E-2</v>
      </c>
      <c r="AU33" s="263">
        <v>2.1097847100000001E-2</v>
      </c>
      <c r="AV33" s="263">
        <v>2.4031673868000002E-2</v>
      </c>
      <c r="AW33" s="263">
        <v>2.4559999999999998E-2</v>
      </c>
      <c r="AX33" s="263">
        <v>2.8595200000000001E-2</v>
      </c>
      <c r="AY33" s="329">
        <v>2.3325100000000001E-2</v>
      </c>
      <c r="AZ33" s="329">
        <v>2.1831799999999998E-2</v>
      </c>
      <c r="BA33" s="329">
        <v>2.4575799999999998E-2</v>
      </c>
      <c r="BB33" s="329">
        <v>2.4232699999999999E-2</v>
      </c>
      <c r="BC33" s="329">
        <v>2.6270000000000002E-2</v>
      </c>
      <c r="BD33" s="329">
        <v>2.5322299999999999E-2</v>
      </c>
      <c r="BE33" s="329">
        <v>2.67306E-2</v>
      </c>
      <c r="BF33" s="329">
        <v>2.7562E-2</v>
      </c>
      <c r="BG33" s="329">
        <v>2.6989099999999999E-2</v>
      </c>
      <c r="BH33" s="329">
        <v>2.9138399999999998E-2</v>
      </c>
      <c r="BI33" s="329">
        <v>2.8158800000000001E-2</v>
      </c>
      <c r="BJ33" s="329">
        <v>2.9062399999999999E-2</v>
      </c>
      <c r="BK33" s="329">
        <v>2.4187699999999999E-2</v>
      </c>
      <c r="BL33" s="329">
        <v>2.24648E-2</v>
      </c>
      <c r="BM33" s="329">
        <v>2.5711999999999999E-2</v>
      </c>
      <c r="BN33" s="329">
        <v>2.47245E-2</v>
      </c>
      <c r="BO33" s="329">
        <v>2.58858E-2</v>
      </c>
      <c r="BP33" s="329">
        <v>2.6631599999999998E-2</v>
      </c>
      <c r="BQ33" s="329">
        <v>2.7744499999999998E-2</v>
      </c>
      <c r="BR33" s="329">
        <v>2.78097E-2</v>
      </c>
      <c r="BS33" s="329">
        <v>2.61499E-2</v>
      </c>
      <c r="BT33" s="329">
        <v>2.77355E-2</v>
      </c>
      <c r="BU33" s="329">
        <v>2.7246699999999999E-2</v>
      </c>
      <c r="BV33" s="329">
        <v>2.8683899999999998E-2</v>
      </c>
    </row>
    <row r="34" spans="1:74" ht="12" customHeight="1" x14ac:dyDescent="0.25">
      <c r="A34" s="531" t="s">
        <v>359</v>
      </c>
      <c r="B34" s="533" t="s">
        <v>1037</v>
      </c>
      <c r="C34" s="263">
        <v>9.5782245153999995E-2</v>
      </c>
      <c r="D34" s="263">
        <v>8.1402108924000002E-2</v>
      </c>
      <c r="E34" s="263">
        <v>9.5049445501000002E-2</v>
      </c>
      <c r="F34" s="263">
        <v>8.8954249503000002E-2</v>
      </c>
      <c r="G34" s="263">
        <v>0.1028689955</v>
      </c>
      <c r="H34" s="263">
        <v>9.7073196158000002E-2</v>
      </c>
      <c r="I34" s="263">
        <v>0.10062526462</v>
      </c>
      <c r="J34" s="263">
        <v>0.10372643535000001</v>
      </c>
      <c r="K34" s="263">
        <v>8.9100141344999995E-2</v>
      </c>
      <c r="L34" s="263">
        <v>9.8282352424000005E-2</v>
      </c>
      <c r="M34" s="263">
        <v>9.4634998885999994E-2</v>
      </c>
      <c r="N34" s="263">
        <v>9.6777543994000001E-2</v>
      </c>
      <c r="O34" s="263">
        <v>8.8729599243000001E-2</v>
      </c>
      <c r="P34" s="263">
        <v>8.9787151580000002E-2</v>
      </c>
      <c r="Q34" s="263">
        <v>9.4484791816000002E-2</v>
      </c>
      <c r="R34" s="263">
        <v>9.2887257065000006E-2</v>
      </c>
      <c r="S34" s="263">
        <v>0.10213459145000001</v>
      </c>
      <c r="T34" s="263">
        <v>9.9457598292999994E-2</v>
      </c>
      <c r="U34" s="263">
        <v>9.9724153048999994E-2</v>
      </c>
      <c r="V34" s="263">
        <v>9.8971674757E-2</v>
      </c>
      <c r="W34" s="263">
        <v>9.2380176767E-2</v>
      </c>
      <c r="X34" s="263">
        <v>0.10063914349</v>
      </c>
      <c r="Y34" s="263">
        <v>9.8262971628999995E-2</v>
      </c>
      <c r="Z34" s="263">
        <v>9.7703917363000006E-2</v>
      </c>
      <c r="AA34" s="263">
        <v>9.5067496215999997E-2</v>
      </c>
      <c r="AB34" s="263">
        <v>8.7215499683999997E-2</v>
      </c>
      <c r="AC34" s="263">
        <v>7.5886969297999998E-2</v>
      </c>
      <c r="AD34" s="263">
        <v>5.4083842397000002E-2</v>
      </c>
      <c r="AE34" s="263">
        <v>7.8305757150999994E-2</v>
      </c>
      <c r="AF34" s="263">
        <v>9.0108077497999997E-2</v>
      </c>
      <c r="AG34" s="263">
        <v>8.9664945287999995E-2</v>
      </c>
      <c r="AH34" s="263">
        <v>8.8683624837E-2</v>
      </c>
      <c r="AI34" s="263">
        <v>8.7976006810999999E-2</v>
      </c>
      <c r="AJ34" s="263">
        <v>8.4255448543000003E-2</v>
      </c>
      <c r="AK34" s="263">
        <v>8.6608413677000007E-2</v>
      </c>
      <c r="AL34" s="263">
        <v>8.8127195872999997E-2</v>
      </c>
      <c r="AM34" s="263">
        <v>7.7959741042E-2</v>
      </c>
      <c r="AN34" s="263">
        <v>7.2763756122000006E-2</v>
      </c>
      <c r="AO34" s="263">
        <v>9.3341837341999995E-2</v>
      </c>
      <c r="AP34" s="263">
        <v>8.6525146486999993E-2</v>
      </c>
      <c r="AQ34" s="263">
        <v>9.9402889581000006E-2</v>
      </c>
      <c r="AR34" s="263">
        <v>9.6629119856999998E-2</v>
      </c>
      <c r="AS34" s="263">
        <v>9.9294254944999993E-2</v>
      </c>
      <c r="AT34" s="263">
        <v>9.6398581814999995E-2</v>
      </c>
      <c r="AU34" s="263">
        <v>9.1260799274999999E-2</v>
      </c>
      <c r="AV34" s="263">
        <v>9.7481999999999999E-2</v>
      </c>
      <c r="AW34" s="263">
        <v>9.5065499999999997E-2</v>
      </c>
      <c r="AX34" s="263">
        <v>9.1774999999999995E-2</v>
      </c>
      <c r="AY34" s="329">
        <v>8.8157700000000006E-2</v>
      </c>
      <c r="AZ34" s="329">
        <v>8.12388E-2</v>
      </c>
      <c r="BA34" s="329">
        <v>9.0956599999999999E-2</v>
      </c>
      <c r="BB34" s="329">
        <v>9.1776200000000002E-2</v>
      </c>
      <c r="BC34" s="329">
        <v>0.10103479999999999</v>
      </c>
      <c r="BD34" s="329">
        <v>9.7906099999999996E-2</v>
      </c>
      <c r="BE34" s="329">
        <v>9.9257399999999996E-2</v>
      </c>
      <c r="BF34" s="329">
        <v>0.1018836</v>
      </c>
      <c r="BG34" s="329">
        <v>9.3206200000000003E-2</v>
      </c>
      <c r="BH34" s="329">
        <v>9.8879700000000001E-2</v>
      </c>
      <c r="BI34" s="329">
        <v>9.4777200000000006E-2</v>
      </c>
      <c r="BJ34" s="329">
        <v>9.6655099999999994E-2</v>
      </c>
      <c r="BK34" s="329">
        <v>8.9996000000000007E-2</v>
      </c>
      <c r="BL34" s="329">
        <v>8.3630300000000005E-2</v>
      </c>
      <c r="BM34" s="329">
        <v>9.3205499999999997E-2</v>
      </c>
      <c r="BN34" s="329">
        <v>9.3553399999999995E-2</v>
      </c>
      <c r="BO34" s="329">
        <v>0.1015793</v>
      </c>
      <c r="BP34" s="329">
        <v>9.8762199999999994E-2</v>
      </c>
      <c r="BQ34" s="329">
        <v>9.9916599999999994E-2</v>
      </c>
      <c r="BR34" s="329">
        <v>0.102571</v>
      </c>
      <c r="BS34" s="329">
        <v>9.4007999999999994E-2</v>
      </c>
      <c r="BT34" s="329">
        <v>9.9761699999999995E-2</v>
      </c>
      <c r="BU34" s="329">
        <v>9.5498399999999997E-2</v>
      </c>
      <c r="BV34" s="329">
        <v>9.7597199999999995E-2</v>
      </c>
    </row>
    <row r="35" spans="1:74" ht="12" customHeight="1" x14ac:dyDescent="0.25">
      <c r="A35" s="531" t="s">
        <v>360</v>
      </c>
      <c r="B35" s="533" t="s">
        <v>354</v>
      </c>
      <c r="C35" s="263">
        <v>0.11184451866</v>
      </c>
      <c r="D35" s="263">
        <v>9.8338247727000005E-2</v>
      </c>
      <c r="E35" s="263">
        <v>0.11510150526</v>
      </c>
      <c r="F35" s="263">
        <v>0.10977313380000001</v>
      </c>
      <c r="G35" s="263">
        <v>0.12912461750000001</v>
      </c>
      <c r="H35" s="263">
        <v>0.1210432582</v>
      </c>
      <c r="I35" s="263">
        <v>0.12391923526</v>
      </c>
      <c r="J35" s="263">
        <v>0.12920436997000001</v>
      </c>
      <c r="K35" s="263">
        <v>0.11274867422</v>
      </c>
      <c r="L35" s="263">
        <v>0.12100434625000001</v>
      </c>
      <c r="M35" s="263">
        <v>0.1156488383</v>
      </c>
      <c r="N35" s="263">
        <v>0.11631117935</v>
      </c>
      <c r="O35" s="263">
        <v>0.10621138613</v>
      </c>
      <c r="P35" s="263">
        <v>0.10732851442999999</v>
      </c>
      <c r="Q35" s="263">
        <v>0.11747697047</v>
      </c>
      <c r="R35" s="263">
        <v>0.11535936607</v>
      </c>
      <c r="S35" s="263">
        <v>0.12793160636000001</v>
      </c>
      <c r="T35" s="263">
        <v>0.12188291787</v>
      </c>
      <c r="U35" s="263">
        <v>0.12433028023000001</v>
      </c>
      <c r="V35" s="263">
        <v>0.12383112726999999</v>
      </c>
      <c r="W35" s="263">
        <v>0.11409222416000001</v>
      </c>
      <c r="X35" s="263">
        <v>0.12201713235</v>
      </c>
      <c r="Y35" s="263">
        <v>0.11860041408999999</v>
      </c>
      <c r="Z35" s="263">
        <v>0.12159626866999999</v>
      </c>
      <c r="AA35" s="263">
        <v>0.11390957415</v>
      </c>
      <c r="AB35" s="263">
        <v>0.10941272962</v>
      </c>
      <c r="AC35" s="263">
        <v>9.6779132645999993E-2</v>
      </c>
      <c r="AD35" s="263">
        <v>7.5855428335999994E-2</v>
      </c>
      <c r="AE35" s="263">
        <v>9.8819864376999994E-2</v>
      </c>
      <c r="AF35" s="263">
        <v>0.11438019963</v>
      </c>
      <c r="AG35" s="263">
        <v>0.11433983909000001</v>
      </c>
      <c r="AH35" s="263">
        <v>0.11265721852</v>
      </c>
      <c r="AI35" s="263">
        <v>0.11265819432</v>
      </c>
      <c r="AJ35" s="263">
        <v>0.10783697243</v>
      </c>
      <c r="AK35" s="263">
        <v>0.10995679962</v>
      </c>
      <c r="AL35" s="263">
        <v>0.11556305719</v>
      </c>
      <c r="AM35" s="263">
        <v>9.1683416581999994E-2</v>
      </c>
      <c r="AN35" s="263">
        <v>9.0632162577999997E-2</v>
      </c>
      <c r="AO35" s="263">
        <v>0.1174930872</v>
      </c>
      <c r="AP35" s="263">
        <v>0.10992440001000001</v>
      </c>
      <c r="AQ35" s="263">
        <v>0.12376233669</v>
      </c>
      <c r="AR35" s="263">
        <v>0.1191507621</v>
      </c>
      <c r="AS35" s="263">
        <v>0.11782953011</v>
      </c>
      <c r="AT35" s="263">
        <v>0.11913955183</v>
      </c>
      <c r="AU35" s="263">
        <v>0.11235864638</v>
      </c>
      <c r="AV35" s="263">
        <v>0.1180797</v>
      </c>
      <c r="AW35" s="263">
        <v>0.1196255</v>
      </c>
      <c r="AX35" s="263">
        <v>0.12037009999999999</v>
      </c>
      <c r="AY35" s="329">
        <v>0.11148280000000001</v>
      </c>
      <c r="AZ35" s="329">
        <v>0.1030706</v>
      </c>
      <c r="BA35" s="329">
        <v>0.1155323</v>
      </c>
      <c r="BB35" s="329">
        <v>0.1160088</v>
      </c>
      <c r="BC35" s="329">
        <v>0.1273048</v>
      </c>
      <c r="BD35" s="329">
        <v>0.1232285</v>
      </c>
      <c r="BE35" s="329">
        <v>0.12598790000000001</v>
      </c>
      <c r="BF35" s="329">
        <v>0.12944559999999999</v>
      </c>
      <c r="BG35" s="329">
        <v>0.1201953</v>
      </c>
      <c r="BH35" s="329">
        <v>0.1280182</v>
      </c>
      <c r="BI35" s="329">
        <v>0.122936</v>
      </c>
      <c r="BJ35" s="329">
        <v>0.12571750000000001</v>
      </c>
      <c r="BK35" s="329">
        <v>0.1141837</v>
      </c>
      <c r="BL35" s="329">
        <v>0.1060951</v>
      </c>
      <c r="BM35" s="329">
        <v>0.1189175</v>
      </c>
      <c r="BN35" s="329">
        <v>0.11827799999999999</v>
      </c>
      <c r="BO35" s="329">
        <v>0.1274651</v>
      </c>
      <c r="BP35" s="329">
        <v>0.1253937</v>
      </c>
      <c r="BQ35" s="329">
        <v>0.1276611</v>
      </c>
      <c r="BR35" s="329">
        <v>0.13038069999999999</v>
      </c>
      <c r="BS35" s="329">
        <v>0.1201579</v>
      </c>
      <c r="BT35" s="329">
        <v>0.1274971</v>
      </c>
      <c r="BU35" s="329">
        <v>0.1227451</v>
      </c>
      <c r="BV35" s="329">
        <v>0.12628110000000001</v>
      </c>
    </row>
    <row r="36" spans="1:74" s="166" customFormat="1" ht="12" customHeight="1" x14ac:dyDescent="0.25">
      <c r="A36" s="132"/>
      <c r="B36" s="167" t="s">
        <v>361</v>
      </c>
      <c r="C36" s="168"/>
      <c r="D36" s="168"/>
      <c r="E36" s="168"/>
      <c r="F36" s="168"/>
      <c r="G36" s="168"/>
      <c r="H36" s="168"/>
      <c r="I36" s="168"/>
      <c r="J36" s="168"/>
      <c r="K36" s="168"/>
      <c r="L36" s="168"/>
      <c r="M36" s="168"/>
      <c r="N36" s="168"/>
      <c r="O36" s="168"/>
      <c r="P36" s="168"/>
      <c r="Q36" s="168"/>
      <c r="R36" s="168"/>
      <c r="S36" s="168"/>
      <c r="T36" s="168"/>
      <c r="U36" s="168"/>
      <c r="V36" s="168"/>
      <c r="W36" s="168"/>
      <c r="X36" s="168"/>
      <c r="Y36" s="168"/>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379"/>
      <c r="AZ36" s="379"/>
      <c r="BA36" s="379"/>
      <c r="BB36" s="379"/>
      <c r="BC36" s="379"/>
      <c r="BD36" s="379"/>
      <c r="BE36" s="379"/>
      <c r="BF36" s="379"/>
      <c r="BG36" s="379"/>
      <c r="BH36" s="379"/>
      <c r="BI36" s="379"/>
      <c r="BJ36" s="379"/>
      <c r="BK36" s="379"/>
      <c r="BL36" s="379"/>
      <c r="BM36" s="379"/>
      <c r="BN36" s="379"/>
      <c r="BO36" s="379"/>
      <c r="BP36" s="379"/>
      <c r="BQ36" s="379"/>
      <c r="BR36" s="379"/>
      <c r="BS36" s="379"/>
      <c r="BT36" s="379"/>
      <c r="BU36" s="379"/>
      <c r="BV36" s="379"/>
    </row>
    <row r="37" spans="1:74" s="166" customFormat="1" ht="12" customHeight="1" x14ac:dyDescent="0.25">
      <c r="A37" s="531" t="s">
        <v>44</v>
      </c>
      <c r="B37" s="533" t="s">
        <v>1038</v>
      </c>
      <c r="C37" s="263">
        <v>1.6062273506000001E-2</v>
      </c>
      <c r="D37" s="263">
        <v>1.6936138803E-2</v>
      </c>
      <c r="E37" s="263">
        <v>2.0052059761E-2</v>
      </c>
      <c r="F37" s="263">
        <v>2.0818884300999999E-2</v>
      </c>
      <c r="G37" s="263">
        <v>2.6255621997999998E-2</v>
      </c>
      <c r="H37" s="263">
        <v>2.3970062045000001E-2</v>
      </c>
      <c r="I37" s="263">
        <v>2.3293970638000001E-2</v>
      </c>
      <c r="J37" s="263">
        <v>2.547793462E-2</v>
      </c>
      <c r="K37" s="263">
        <v>2.3648532871000001E-2</v>
      </c>
      <c r="L37" s="263">
        <v>2.2721993823000001E-2</v>
      </c>
      <c r="M37" s="263">
        <v>2.1013839416000001E-2</v>
      </c>
      <c r="N37" s="263">
        <v>1.9533635353000001E-2</v>
      </c>
      <c r="O37" s="263">
        <v>1.7481786882999999E-2</v>
      </c>
      <c r="P37" s="263">
        <v>1.7541362848000001E-2</v>
      </c>
      <c r="Q37" s="263">
        <v>2.2992178649000002E-2</v>
      </c>
      <c r="R37" s="263">
        <v>2.2472109006E-2</v>
      </c>
      <c r="S37" s="263">
        <v>2.5797014909E-2</v>
      </c>
      <c r="T37" s="263">
        <v>2.2425319576999999E-2</v>
      </c>
      <c r="U37" s="263">
        <v>2.4606127184000001E-2</v>
      </c>
      <c r="V37" s="263">
        <v>2.4859452511E-2</v>
      </c>
      <c r="W37" s="263">
        <v>2.1712047395E-2</v>
      </c>
      <c r="X37" s="263">
        <v>2.1377988862999998E-2</v>
      </c>
      <c r="Y37" s="263">
        <v>2.0337442458999998E-2</v>
      </c>
      <c r="Z37" s="263">
        <v>2.3892351310000001E-2</v>
      </c>
      <c r="AA37" s="263">
        <v>1.8842077929999999E-2</v>
      </c>
      <c r="AB37" s="263">
        <v>2.2197229932E-2</v>
      </c>
      <c r="AC37" s="263">
        <v>2.0892163347999999E-2</v>
      </c>
      <c r="AD37" s="263">
        <v>2.1771585938999999E-2</v>
      </c>
      <c r="AE37" s="263">
        <v>2.0514107226999999E-2</v>
      </c>
      <c r="AF37" s="263">
        <v>2.4272122133999999E-2</v>
      </c>
      <c r="AG37" s="263">
        <v>2.4674893797000001E-2</v>
      </c>
      <c r="AH37" s="263">
        <v>2.3973593679999999E-2</v>
      </c>
      <c r="AI37" s="263">
        <v>2.4682187509E-2</v>
      </c>
      <c r="AJ37" s="263">
        <v>2.3581523885999999E-2</v>
      </c>
      <c r="AK37" s="263">
        <v>2.3348385945000001E-2</v>
      </c>
      <c r="AL37" s="263">
        <v>2.7435861315000001E-2</v>
      </c>
      <c r="AM37" s="263">
        <v>1.3723675540000001E-2</v>
      </c>
      <c r="AN37" s="263">
        <v>1.7868406456000002E-2</v>
      </c>
      <c r="AO37" s="263">
        <v>2.4151249856999998E-2</v>
      </c>
      <c r="AP37" s="263">
        <v>2.3399253519000001E-2</v>
      </c>
      <c r="AQ37" s="263">
        <v>2.4359447108999999E-2</v>
      </c>
      <c r="AR37" s="263">
        <v>2.2521642243E-2</v>
      </c>
      <c r="AS37" s="263">
        <v>1.8535275164000001E-2</v>
      </c>
      <c r="AT37" s="263">
        <v>2.2740970015E-2</v>
      </c>
      <c r="AU37" s="263">
        <v>2.1097847100000001E-2</v>
      </c>
      <c r="AV37" s="263">
        <v>2.4031673868000002E-2</v>
      </c>
      <c r="AW37" s="263">
        <v>2.4559999999999998E-2</v>
      </c>
      <c r="AX37" s="263">
        <v>2.8595200000000001E-2</v>
      </c>
      <c r="AY37" s="329">
        <v>2.3325100000000001E-2</v>
      </c>
      <c r="AZ37" s="329">
        <v>2.1831799999999998E-2</v>
      </c>
      <c r="BA37" s="329">
        <v>2.4575799999999998E-2</v>
      </c>
      <c r="BB37" s="329">
        <v>2.4232699999999999E-2</v>
      </c>
      <c r="BC37" s="329">
        <v>2.6270000000000002E-2</v>
      </c>
      <c r="BD37" s="329">
        <v>2.5322299999999999E-2</v>
      </c>
      <c r="BE37" s="329">
        <v>2.67306E-2</v>
      </c>
      <c r="BF37" s="329">
        <v>2.7562E-2</v>
      </c>
      <c r="BG37" s="329">
        <v>2.6989099999999999E-2</v>
      </c>
      <c r="BH37" s="329">
        <v>2.9138399999999998E-2</v>
      </c>
      <c r="BI37" s="329">
        <v>2.8158800000000001E-2</v>
      </c>
      <c r="BJ37" s="329">
        <v>2.9062399999999999E-2</v>
      </c>
      <c r="BK37" s="329">
        <v>2.4187699999999999E-2</v>
      </c>
      <c r="BL37" s="329">
        <v>2.24648E-2</v>
      </c>
      <c r="BM37" s="329">
        <v>2.5711999999999999E-2</v>
      </c>
      <c r="BN37" s="329">
        <v>2.47245E-2</v>
      </c>
      <c r="BO37" s="329">
        <v>2.58858E-2</v>
      </c>
      <c r="BP37" s="329">
        <v>2.6631599999999998E-2</v>
      </c>
      <c r="BQ37" s="329">
        <v>2.7744499999999998E-2</v>
      </c>
      <c r="BR37" s="329">
        <v>2.78097E-2</v>
      </c>
      <c r="BS37" s="329">
        <v>2.61499E-2</v>
      </c>
      <c r="BT37" s="329">
        <v>2.77355E-2</v>
      </c>
      <c r="BU37" s="329">
        <v>2.7246699999999999E-2</v>
      </c>
      <c r="BV37" s="329">
        <v>2.8683899999999998E-2</v>
      </c>
    </row>
    <row r="38" spans="1:74" s="166" customFormat="1" ht="12" customHeight="1" x14ac:dyDescent="0.25">
      <c r="A38" s="532" t="s">
        <v>975</v>
      </c>
      <c r="B38" s="533" t="s">
        <v>1035</v>
      </c>
      <c r="C38" s="263">
        <v>7.0007658E-2</v>
      </c>
      <c r="D38" s="263">
        <v>6.3832082999999998E-2</v>
      </c>
      <c r="E38" s="263">
        <v>6.9683676E-2</v>
      </c>
      <c r="F38" s="263">
        <v>6.5998955999999998E-2</v>
      </c>
      <c r="G38" s="263">
        <v>6.9678822000000001E-2</v>
      </c>
      <c r="H38" s="263">
        <v>6.8717285000000003E-2</v>
      </c>
      <c r="I38" s="263">
        <v>7.1907395999999998E-2</v>
      </c>
      <c r="J38" s="263">
        <v>7.2646837000000006E-2</v>
      </c>
      <c r="K38" s="263">
        <v>6.5996147000000005E-2</v>
      </c>
      <c r="L38" s="263">
        <v>6.9733007999999999E-2</v>
      </c>
      <c r="M38" s="263">
        <v>6.7866770000000007E-2</v>
      </c>
      <c r="N38" s="263">
        <v>6.8225988000000001E-2</v>
      </c>
      <c r="O38" s="263">
        <v>6.7172783999999999E-2</v>
      </c>
      <c r="P38" s="263">
        <v>6.0787635E-2</v>
      </c>
      <c r="Q38" s="263">
        <v>6.5671763999999994E-2</v>
      </c>
      <c r="R38" s="263">
        <v>6.6036517000000003E-2</v>
      </c>
      <c r="S38" s="263">
        <v>6.9221597999999995E-2</v>
      </c>
      <c r="T38" s="263">
        <v>6.7901319000000002E-2</v>
      </c>
      <c r="U38" s="263">
        <v>6.9301951000000001E-2</v>
      </c>
      <c r="V38" s="263">
        <v>6.7958917999999993E-2</v>
      </c>
      <c r="W38" s="263">
        <v>6.222341E-2</v>
      </c>
      <c r="X38" s="263">
        <v>6.5846002000000001E-2</v>
      </c>
      <c r="Y38" s="263">
        <v>6.6645917999999998E-2</v>
      </c>
      <c r="Z38" s="263">
        <v>7.0734894000000006E-2</v>
      </c>
      <c r="AA38" s="263">
        <v>7.0258101000000003E-2</v>
      </c>
      <c r="AB38" s="263">
        <v>6.4344184999999998E-2</v>
      </c>
      <c r="AC38" s="263">
        <v>6.2025096000000002E-2</v>
      </c>
      <c r="AD38" s="263">
        <v>3.5888521999999999E-2</v>
      </c>
      <c r="AE38" s="263">
        <v>4.4621145000000001E-2</v>
      </c>
      <c r="AF38" s="263">
        <v>5.4678306000000003E-2</v>
      </c>
      <c r="AG38" s="263">
        <v>6.0442740000000002E-2</v>
      </c>
      <c r="AH38" s="263">
        <v>5.9867946999999998E-2</v>
      </c>
      <c r="AI38" s="263">
        <v>5.8525360999999998E-2</v>
      </c>
      <c r="AJ38" s="263">
        <v>6.2335440999999998E-2</v>
      </c>
      <c r="AK38" s="263">
        <v>6.2932699999999994E-2</v>
      </c>
      <c r="AL38" s="263">
        <v>6.3353815999999993E-2</v>
      </c>
      <c r="AM38" s="263">
        <v>6.0203449999999999E-2</v>
      </c>
      <c r="AN38" s="263">
        <v>4.7843798999999999E-2</v>
      </c>
      <c r="AO38" s="263">
        <v>6.1226616999999997E-2</v>
      </c>
      <c r="AP38" s="263">
        <v>5.8897136000000003E-2</v>
      </c>
      <c r="AQ38" s="263">
        <v>6.5172734999999996E-2</v>
      </c>
      <c r="AR38" s="263">
        <v>6.4013415000000004E-2</v>
      </c>
      <c r="AS38" s="263">
        <v>6.5586992999999996E-2</v>
      </c>
      <c r="AT38" s="263">
        <v>6.0749259E-2</v>
      </c>
      <c r="AU38" s="263">
        <v>5.8639908999999997E-2</v>
      </c>
      <c r="AV38" s="263">
        <v>6.4470200000000005E-2</v>
      </c>
      <c r="AW38" s="263">
        <v>6.5159300000000003E-2</v>
      </c>
      <c r="AX38" s="263">
        <v>6.4850199999999997E-2</v>
      </c>
      <c r="AY38" s="329">
        <v>6.5731399999999995E-2</v>
      </c>
      <c r="AZ38" s="329">
        <v>5.7398200000000003E-2</v>
      </c>
      <c r="BA38" s="329">
        <v>6.3792399999999999E-2</v>
      </c>
      <c r="BB38" s="329">
        <v>6.2557199999999993E-2</v>
      </c>
      <c r="BC38" s="329">
        <v>6.7489900000000005E-2</v>
      </c>
      <c r="BD38" s="329">
        <v>6.5415299999999996E-2</v>
      </c>
      <c r="BE38" s="329">
        <v>6.7214499999999996E-2</v>
      </c>
      <c r="BF38" s="329">
        <v>6.8487099999999995E-2</v>
      </c>
      <c r="BG38" s="329">
        <v>6.3747100000000001E-2</v>
      </c>
      <c r="BH38" s="329">
        <v>6.6681199999999996E-2</v>
      </c>
      <c r="BI38" s="329">
        <v>6.5858399999999997E-2</v>
      </c>
      <c r="BJ38" s="329">
        <v>6.7721699999999996E-2</v>
      </c>
      <c r="BK38" s="329">
        <v>6.6584299999999999E-2</v>
      </c>
      <c r="BL38" s="329">
        <v>5.8107399999999997E-2</v>
      </c>
      <c r="BM38" s="329">
        <v>6.4374600000000004E-2</v>
      </c>
      <c r="BN38" s="329">
        <v>6.3356200000000001E-2</v>
      </c>
      <c r="BO38" s="329">
        <v>6.7631999999999998E-2</v>
      </c>
      <c r="BP38" s="329">
        <v>6.5277600000000005E-2</v>
      </c>
      <c r="BQ38" s="329">
        <v>6.6470100000000004E-2</v>
      </c>
      <c r="BR38" s="329">
        <v>6.7327399999999996E-2</v>
      </c>
      <c r="BS38" s="329">
        <v>6.3256599999999996E-2</v>
      </c>
      <c r="BT38" s="329">
        <v>6.6029000000000004E-2</v>
      </c>
      <c r="BU38" s="329">
        <v>6.55805E-2</v>
      </c>
      <c r="BV38" s="329">
        <v>6.7825999999999997E-2</v>
      </c>
    </row>
    <row r="39" spans="1:74" s="166" customFormat="1" ht="12" customHeight="1" x14ac:dyDescent="0.25">
      <c r="A39" s="531" t="s">
        <v>43</v>
      </c>
      <c r="B39" s="533" t="s">
        <v>1037</v>
      </c>
      <c r="C39" s="263">
        <v>9.9457766266999995E-2</v>
      </c>
      <c r="D39" s="263">
        <v>8.4525829900000002E-2</v>
      </c>
      <c r="E39" s="263">
        <v>9.8696817564999997E-2</v>
      </c>
      <c r="F39" s="263">
        <v>9.2367758440000003E-2</v>
      </c>
      <c r="G39" s="263">
        <v>0.10681642312</v>
      </c>
      <c r="H39" s="263">
        <v>0.10079822267999999</v>
      </c>
      <c r="I39" s="263">
        <v>0.10448661803000001</v>
      </c>
      <c r="J39" s="263">
        <v>0.10770678244</v>
      </c>
      <c r="K39" s="263">
        <v>9.2519263030000007E-2</v>
      </c>
      <c r="L39" s="263">
        <v>0.10205375371</v>
      </c>
      <c r="M39" s="263">
        <v>9.8266457469999999E-2</v>
      </c>
      <c r="N39" s="263">
        <v>0.10049120735</v>
      </c>
      <c r="O39" s="263">
        <v>9.2141963162000004E-2</v>
      </c>
      <c r="P39" s="263">
        <v>9.3240121940000004E-2</v>
      </c>
      <c r="Q39" s="263">
        <v>9.8118403404999999E-2</v>
      </c>
      <c r="R39" s="263">
        <v>9.6459444069999997E-2</v>
      </c>
      <c r="S39" s="263">
        <v>0.10606237547</v>
      </c>
      <c r="T39" s="263">
        <v>0.10328245912</v>
      </c>
      <c r="U39" s="263">
        <v>0.10355929032</v>
      </c>
      <c r="V39" s="263">
        <v>0.10277786849999999</v>
      </c>
      <c r="W39" s="263">
        <v>9.5932876259999994E-2</v>
      </c>
      <c r="X39" s="263">
        <v>0.10450944104</v>
      </c>
      <c r="Y39" s="263">
        <v>0.10204189806</v>
      </c>
      <c r="Z39" s="263">
        <v>0.10146138527</v>
      </c>
      <c r="AA39" s="263">
        <v>9.8723579483000007E-2</v>
      </c>
      <c r="AB39" s="263">
        <v>9.0569603156999995E-2</v>
      </c>
      <c r="AC39" s="263">
        <v>7.8805475235999997E-2</v>
      </c>
      <c r="AD39" s="263">
        <v>5.6163753050000001E-2</v>
      </c>
      <c r="AE39" s="263">
        <v>8.1317103535999996E-2</v>
      </c>
      <c r="AF39" s="263">
        <v>9.3573354179999998E-2</v>
      </c>
      <c r="AG39" s="263">
        <v>9.3113262946000003E-2</v>
      </c>
      <c r="AH39" s="263">
        <v>9.2094190201000001E-2</v>
      </c>
      <c r="AI39" s="263">
        <v>9.1359355779999998E-2</v>
      </c>
      <c r="AJ39" s="263">
        <v>8.7495808246000006E-2</v>
      </c>
      <c r="AK39" s="263">
        <v>8.9939240015999997E-2</v>
      </c>
      <c r="AL39" s="263">
        <v>9.1516427216999999E-2</v>
      </c>
      <c r="AM39" s="263">
        <v>8.0958015361999994E-2</v>
      </c>
      <c r="AN39" s="263">
        <v>7.556210914E-2</v>
      </c>
      <c r="AO39" s="263">
        <v>9.6931571443000006E-2</v>
      </c>
      <c r="AP39" s="263">
        <v>8.9852764550999997E-2</v>
      </c>
      <c r="AQ39" s="263">
        <v>0.10322574311</v>
      </c>
      <c r="AR39" s="263">
        <v>0.10034533684999999</v>
      </c>
      <c r="AS39" s="263">
        <v>0.10311295871999999</v>
      </c>
      <c r="AT39" s="263">
        <v>0.10010588811</v>
      </c>
      <c r="AU39" s="263">
        <v>9.4770530638999997E-2</v>
      </c>
      <c r="AV39" s="263">
        <v>0.10392977053000001</v>
      </c>
      <c r="AW39" s="263">
        <v>9.9472945037999999E-2</v>
      </c>
      <c r="AX39" s="263">
        <v>0.10067935922</v>
      </c>
      <c r="AY39" s="329">
        <v>9.1548099999999993E-2</v>
      </c>
      <c r="AZ39" s="329">
        <v>8.4363099999999996E-2</v>
      </c>
      <c r="BA39" s="329">
        <v>9.44546E-2</v>
      </c>
      <c r="BB39" s="329">
        <v>9.5305699999999993E-2</v>
      </c>
      <c r="BC39" s="329">
        <v>0.1049204</v>
      </c>
      <c r="BD39" s="329">
        <v>0.1016715</v>
      </c>
      <c r="BE39" s="329">
        <v>0.1030746</v>
      </c>
      <c r="BF39" s="329">
        <v>0.1058019</v>
      </c>
      <c r="BG39" s="329">
        <v>9.6790699999999993E-2</v>
      </c>
      <c r="BH39" s="329">
        <v>0.1026825</v>
      </c>
      <c r="BI39" s="329">
        <v>9.8422200000000001E-2</v>
      </c>
      <c r="BJ39" s="329">
        <v>0.1003723</v>
      </c>
      <c r="BK39" s="329">
        <v>9.3457100000000001E-2</v>
      </c>
      <c r="BL39" s="329">
        <v>8.6846599999999996E-2</v>
      </c>
      <c r="BM39" s="329">
        <v>9.6790000000000001E-2</v>
      </c>
      <c r="BN39" s="329">
        <v>9.7151299999999996E-2</v>
      </c>
      <c r="BO39" s="329">
        <v>0.10548589999999999</v>
      </c>
      <c r="BP39" s="329">
        <v>0.1025604</v>
      </c>
      <c r="BQ39" s="329">
        <v>0.1037592</v>
      </c>
      <c r="BR39" s="329">
        <v>0.1065157</v>
      </c>
      <c r="BS39" s="329">
        <v>9.7623399999999999E-2</v>
      </c>
      <c r="BT39" s="329">
        <v>0.1035983</v>
      </c>
      <c r="BU39" s="329">
        <v>9.9171099999999998E-2</v>
      </c>
      <c r="BV39" s="329">
        <v>0.1013506</v>
      </c>
    </row>
    <row r="40" spans="1:74" s="166" customFormat="1" ht="12" customHeight="1" x14ac:dyDescent="0.25">
      <c r="A40" s="528" t="s">
        <v>31</v>
      </c>
      <c r="B40" s="533" t="s">
        <v>459</v>
      </c>
      <c r="C40" s="263">
        <v>1.7604412999999999E-2</v>
      </c>
      <c r="D40" s="263">
        <v>1.6470571999999999E-2</v>
      </c>
      <c r="E40" s="263">
        <v>1.7836069999999999E-2</v>
      </c>
      <c r="F40" s="263">
        <v>1.6034152999999999E-2</v>
      </c>
      <c r="G40" s="263">
        <v>1.7980525000000001E-2</v>
      </c>
      <c r="H40" s="263">
        <v>1.7052873999999999E-2</v>
      </c>
      <c r="I40" s="263">
        <v>1.7862092E-2</v>
      </c>
      <c r="J40" s="263">
        <v>1.7838819999999998E-2</v>
      </c>
      <c r="K40" s="263">
        <v>1.730845E-2</v>
      </c>
      <c r="L40" s="263">
        <v>1.6983365E-2</v>
      </c>
      <c r="M40" s="263">
        <v>1.7335178E-2</v>
      </c>
      <c r="N40" s="263">
        <v>1.8558274999999999E-2</v>
      </c>
      <c r="O40" s="263">
        <v>1.7770536E-2</v>
      </c>
      <c r="P40" s="263">
        <v>1.6381640999999999E-2</v>
      </c>
      <c r="Q40" s="263">
        <v>1.80605E-2</v>
      </c>
      <c r="R40" s="263">
        <v>1.6386077999999998E-2</v>
      </c>
      <c r="S40" s="263">
        <v>1.7342197E-2</v>
      </c>
      <c r="T40" s="263">
        <v>1.7047362999999999E-2</v>
      </c>
      <c r="U40" s="263">
        <v>1.7640728000000001E-2</v>
      </c>
      <c r="V40" s="263">
        <v>1.7799173000000001E-2</v>
      </c>
      <c r="W40" s="263">
        <v>1.7397763E-2</v>
      </c>
      <c r="X40" s="263">
        <v>1.5554215E-2</v>
      </c>
      <c r="Y40" s="263">
        <v>1.3977527E-2</v>
      </c>
      <c r="Z40" s="263">
        <v>1.5926823999999999E-2</v>
      </c>
      <c r="AA40" s="263">
        <v>1.5445708000000001E-2</v>
      </c>
      <c r="AB40" s="263">
        <v>1.5823770000000001E-2</v>
      </c>
      <c r="AC40" s="263">
        <v>1.8232338000000001E-2</v>
      </c>
      <c r="AD40" s="263">
        <v>1.7302423000000001E-2</v>
      </c>
      <c r="AE40" s="263">
        <v>1.7329596999999999E-2</v>
      </c>
      <c r="AF40" s="263">
        <v>1.6382786E-2</v>
      </c>
      <c r="AG40" s="263">
        <v>1.7057795000000001E-2</v>
      </c>
      <c r="AH40" s="263">
        <v>1.6985305999999999E-2</v>
      </c>
      <c r="AI40" s="263">
        <v>1.6504583E-2</v>
      </c>
      <c r="AJ40" s="263">
        <v>1.6674188E-2</v>
      </c>
      <c r="AK40" s="263">
        <v>1.7476495000000002E-2</v>
      </c>
      <c r="AL40" s="263">
        <v>1.7685322999999999E-2</v>
      </c>
      <c r="AM40" s="263">
        <v>1.7428731999999999E-2</v>
      </c>
      <c r="AN40" s="263">
        <v>1.6403560000000001E-2</v>
      </c>
      <c r="AO40" s="263">
        <v>1.6348425E-2</v>
      </c>
      <c r="AP40" s="263">
        <v>1.6576960000000002E-2</v>
      </c>
      <c r="AQ40" s="263">
        <v>1.7379018E-2</v>
      </c>
      <c r="AR40" s="263">
        <v>1.7622725999999998E-2</v>
      </c>
      <c r="AS40" s="263">
        <v>1.7632615000000001E-2</v>
      </c>
      <c r="AT40" s="263">
        <v>1.7345346000000001E-2</v>
      </c>
      <c r="AU40" s="263">
        <v>1.7140945000000001E-2</v>
      </c>
      <c r="AV40" s="263">
        <v>1.6394300000000001E-2</v>
      </c>
      <c r="AW40" s="263">
        <v>1.74208E-2</v>
      </c>
      <c r="AX40" s="263">
        <v>1.7069000000000001E-2</v>
      </c>
      <c r="AY40" s="329">
        <v>1.7174999999999999E-2</v>
      </c>
      <c r="AZ40" s="329">
        <v>1.6355399999999999E-2</v>
      </c>
      <c r="BA40" s="329">
        <v>1.6065400000000001E-2</v>
      </c>
      <c r="BB40" s="329">
        <v>1.6253199999999999E-2</v>
      </c>
      <c r="BC40" s="329">
        <v>1.7688599999999999E-2</v>
      </c>
      <c r="BD40" s="329">
        <v>1.7727699999999999E-2</v>
      </c>
      <c r="BE40" s="329">
        <v>1.81254E-2</v>
      </c>
      <c r="BF40" s="329">
        <v>1.75225E-2</v>
      </c>
      <c r="BG40" s="329">
        <v>1.73268E-2</v>
      </c>
      <c r="BH40" s="329">
        <v>1.8291999999999999E-2</v>
      </c>
      <c r="BI40" s="329">
        <v>1.7569499999999998E-2</v>
      </c>
      <c r="BJ40" s="329">
        <v>1.7245400000000001E-2</v>
      </c>
      <c r="BK40" s="329">
        <v>1.7256799999999999E-2</v>
      </c>
      <c r="BL40" s="329">
        <v>1.6268000000000001E-2</v>
      </c>
      <c r="BM40" s="329">
        <v>1.43345E-2</v>
      </c>
      <c r="BN40" s="329">
        <v>1.19545E-2</v>
      </c>
      <c r="BO40" s="329">
        <v>1.70358E-2</v>
      </c>
      <c r="BP40" s="329">
        <v>1.7562700000000001E-2</v>
      </c>
      <c r="BQ40" s="329">
        <v>1.813E-2</v>
      </c>
      <c r="BR40" s="329">
        <v>1.7517899999999999E-2</v>
      </c>
      <c r="BS40" s="329">
        <v>1.7354899999999999E-2</v>
      </c>
      <c r="BT40" s="329">
        <v>1.6571900000000001E-2</v>
      </c>
      <c r="BU40" s="329">
        <v>1.5954200000000002E-2</v>
      </c>
      <c r="BV40" s="329">
        <v>1.6648799999999998E-2</v>
      </c>
    </row>
    <row r="41" spans="1:74" s="166" customFormat="1" ht="12" customHeight="1" x14ac:dyDescent="0.25">
      <c r="A41" s="528" t="s">
        <v>30</v>
      </c>
      <c r="B41" s="533" t="s">
        <v>50</v>
      </c>
      <c r="C41" s="263">
        <v>0.228183354</v>
      </c>
      <c r="D41" s="263">
        <v>0.226710153</v>
      </c>
      <c r="E41" s="263">
        <v>0.23543493900000001</v>
      </c>
      <c r="F41" s="263">
        <v>0.25596036700000002</v>
      </c>
      <c r="G41" s="263">
        <v>0.27716476000000001</v>
      </c>
      <c r="H41" s="263">
        <v>0.25124753500000002</v>
      </c>
      <c r="I41" s="263">
        <v>0.22850611200000001</v>
      </c>
      <c r="J41" s="263">
        <v>0.200441906</v>
      </c>
      <c r="K41" s="263">
        <v>0.17448381199999999</v>
      </c>
      <c r="L41" s="263">
        <v>0.17796672999999999</v>
      </c>
      <c r="M41" s="263">
        <v>0.19949337</v>
      </c>
      <c r="N41" s="263">
        <v>0.20754535700000001</v>
      </c>
      <c r="O41" s="263">
        <v>0.22082448399999999</v>
      </c>
      <c r="P41" s="263">
        <v>0.203751189</v>
      </c>
      <c r="Q41" s="263">
        <v>0.234504139</v>
      </c>
      <c r="R41" s="263">
        <v>0.24773867399999999</v>
      </c>
      <c r="S41" s="263">
        <v>0.28480008000000001</v>
      </c>
      <c r="T41" s="263">
        <v>0.25003248</v>
      </c>
      <c r="U41" s="263">
        <v>0.22151542299999999</v>
      </c>
      <c r="V41" s="263">
        <v>0.201063034</v>
      </c>
      <c r="W41" s="263">
        <v>0.16497189300000001</v>
      </c>
      <c r="X41" s="263">
        <v>0.16301326399999999</v>
      </c>
      <c r="Y41" s="263">
        <v>0.18003770399999999</v>
      </c>
      <c r="Z41" s="263">
        <v>0.19126320499999999</v>
      </c>
      <c r="AA41" s="263">
        <v>0.21491970099999999</v>
      </c>
      <c r="AB41" s="263">
        <v>0.22694050599999999</v>
      </c>
      <c r="AC41" s="263">
        <v>0.20899933200000001</v>
      </c>
      <c r="AD41" s="263">
        <v>0.20348407299999999</v>
      </c>
      <c r="AE41" s="263">
        <v>0.26298085599999999</v>
      </c>
      <c r="AF41" s="263">
        <v>0.24563859299999999</v>
      </c>
      <c r="AG41" s="263">
        <v>0.23460563100000001</v>
      </c>
      <c r="AH41" s="263">
        <v>0.20426665199999999</v>
      </c>
      <c r="AI41" s="263">
        <v>0.16386919899999999</v>
      </c>
      <c r="AJ41" s="263">
        <v>0.165023693</v>
      </c>
      <c r="AK41" s="263">
        <v>0.18329129899999999</v>
      </c>
      <c r="AL41" s="263">
        <v>0.18868834300000001</v>
      </c>
      <c r="AM41" s="263">
        <v>0.22646126999999999</v>
      </c>
      <c r="AN41" s="263">
        <v>0.18970051099999999</v>
      </c>
      <c r="AO41" s="263">
        <v>0.189266552</v>
      </c>
      <c r="AP41" s="263">
        <v>0.16844869800000001</v>
      </c>
      <c r="AQ41" s="263">
        <v>0.199951876</v>
      </c>
      <c r="AR41" s="263">
        <v>0.211215966</v>
      </c>
      <c r="AS41" s="263">
        <v>0.194009023</v>
      </c>
      <c r="AT41" s="263">
        <v>0.18385043700000001</v>
      </c>
      <c r="AU41" s="263">
        <v>0.157616274</v>
      </c>
      <c r="AV41" s="263">
        <v>0.1624168</v>
      </c>
      <c r="AW41" s="263">
        <v>0.1812995</v>
      </c>
      <c r="AX41" s="263">
        <v>0.2123167</v>
      </c>
      <c r="AY41" s="329">
        <v>0.22344249999999999</v>
      </c>
      <c r="AZ41" s="329">
        <v>0.197793</v>
      </c>
      <c r="BA41" s="329">
        <v>0.22185559999999999</v>
      </c>
      <c r="BB41" s="329">
        <v>0.22146389999999999</v>
      </c>
      <c r="BC41" s="329">
        <v>0.2497142</v>
      </c>
      <c r="BD41" s="329">
        <v>0.25033879999999997</v>
      </c>
      <c r="BE41" s="329">
        <v>0.229216</v>
      </c>
      <c r="BF41" s="329">
        <v>0.1941832</v>
      </c>
      <c r="BG41" s="329">
        <v>0.16023870000000001</v>
      </c>
      <c r="BH41" s="329">
        <v>0.15844939999999999</v>
      </c>
      <c r="BI41" s="329">
        <v>0.17465169999999999</v>
      </c>
      <c r="BJ41" s="329">
        <v>0.1929855</v>
      </c>
      <c r="BK41" s="329">
        <v>0.22241359999999999</v>
      </c>
      <c r="BL41" s="329">
        <v>0.199626</v>
      </c>
      <c r="BM41" s="329">
        <v>0.2253107</v>
      </c>
      <c r="BN41" s="329">
        <v>0.2268686</v>
      </c>
      <c r="BO41" s="329">
        <v>0.25698169999999998</v>
      </c>
      <c r="BP41" s="329">
        <v>0.25387969999999999</v>
      </c>
      <c r="BQ41" s="329">
        <v>0.23636550000000001</v>
      </c>
      <c r="BR41" s="329">
        <v>0.19939319999999999</v>
      </c>
      <c r="BS41" s="329">
        <v>0.16523119999999999</v>
      </c>
      <c r="BT41" s="329">
        <v>0.1631959</v>
      </c>
      <c r="BU41" s="329">
        <v>0.1800187</v>
      </c>
      <c r="BV41" s="329">
        <v>0.2004388</v>
      </c>
    </row>
    <row r="42" spans="1:74" s="166" customFormat="1" ht="12" customHeight="1" x14ac:dyDescent="0.25">
      <c r="A42" s="528" t="s">
        <v>32</v>
      </c>
      <c r="B42" s="533" t="s">
        <v>1039</v>
      </c>
      <c r="C42" s="263">
        <v>4.8528188999999999E-2</v>
      </c>
      <c r="D42" s="263">
        <v>5.5447304000000003E-2</v>
      </c>
      <c r="E42" s="263">
        <v>7.3555968999999999E-2</v>
      </c>
      <c r="F42" s="263">
        <v>8.6121976000000003E-2</v>
      </c>
      <c r="G42" s="263">
        <v>9.6405131000000005E-2</v>
      </c>
      <c r="H42" s="263">
        <v>0.102096536</v>
      </c>
      <c r="I42" s="263">
        <v>9.7077117000000004E-2</v>
      </c>
      <c r="J42" s="263">
        <v>9.5071062999999997E-2</v>
      </c>
      <c r="K42" s="263">
        <v>8.4510263000000002E-2</v>
      </c>
      <c r="L42" s="263">
        <v>7.2291029000000007E-2</v>
      </c>
      <c r="M42" s="263">
        <v>5.5619674000000001E-2</v>
      </c>
      <c r="N42" s="263">
        <v>4.8380992999999997E-2</v>
      </c>
      <c r="O42" s="263">
        <v>5.2380391999999998E-2</v>
      </c>
      <c r="P42" s="263">
        <v>5.6332923E-2</v>
      </c>
      <c r="Q42" s="263">
        <v>8.3915655000000006E-2</v>
      </c>
      <c r="R42" s="263">
        <v>9.5079379000000006E-2</v>
      </c>
      <c r="S42" s="263">
        <v>0.101999311</v>
      </c>
      <c r="T42" s="263">
        <v>0.10980047800000001</v>
      </c>
      <c r="U42" s="263">
        <v>0.112920227</v>
      </c>
      <c r="V42" s="263">
        <v>0.109037247</v>
      </c>
      <c r="W42" s="263">
        <v>9.5226963999999997E-2</v>
      </c>
      <c r="X42" s="263">
        <v>8.4770420999999999E-2</v>
      </c>
      <c r="Y42" s="263">
        <v>6.2853496999999994E-2</v>
      </c>
      <c r="Z42" s="263">
        <v>5.2794498000000002E-2</v>
      </c>
      <c r="AA42" s="263">
        <v>6.2987619999999994E-2</v>
      </c>
      <c r="AB42" s="263">
        <v>7.5863141999999995E-2</v>
      </c>
      <c r="AC42" s="263">
        <v>9.1045870000000001E-2</v>
      </c>
      <c r="AD42" s="263">
        <v>0.108874629</v>
      </c>
      <c r="AE42" s="263">
        <v>0.12873643900000001</v>
      </c>
      <c r="AF42" s="263">
        <v>0.128759657</v>
      </c>
      <c r="AG42" s="263">
        <v>0.138551498</v>
      </c>
      <c r="AH42" s="263">
        <v>0.125062479</v>
      </c>
      <c r="AI42" s="263">
        <v>0.106250444</v>
      </c>
      <c r="AJ42" s="263">
        <v>9.6460928000000001E-2</v>
      </c>
      <c r="AK42" s="263">
        <v>7.8445239E-2</v>
      </c>
      <c r="AL42" s="263">
        <v>7.0414217000000001E-2</v>
      </c>
      <c r="AM42" s="263">
        <v>7.7820170999999994E-2</v>
      </c>
      <c r="AN42" s="263">
        <v>8.5957826000000001E-2</v>
      </c>
      <c r="AO42" s="263">
        <v>0.12241463399999999</v>
      </c>
      <c r="AP42" s="263">
        <v>0.14108063000000001</v>
      </c>
      <c r="AQ42" s="263">
        <v>0.15856026600000001</v>
      </c>
      <c r="AR42" s="263">
        <v>0.155170013</v>
      </c>
      <c r="AS42" s="263">
        <v>0.15689261900000001</v>
      </c>
      <c r="AT42" s="263">
        <v>0.152962761</v>
      </c>
      <c r="AU42" s="263">
        <v>0.14119003399999999</v>
      </c>
      <c r="AV42" s="263">
        <v>0.1205184</v>
      </c>
      <c r="AW42" s="263">
        <v>9.7009600000000001E-2</v>
      </c>
      <c r="AX42" s="263">
        <v>8.8748499999999994E-2</v>
      </c>
      <c r="AY42" s="329">
        <v>9.8455299999999996E-2</v>
      </c>
      <c r="AZ42" s="329">
        <v>0.1088697</v>
      </c>
      <c r="BA42" s="329">
        <v>0.15640979999999999</v>
      </c>
      <c r="BB42" s="329">
        <v>0.17926449999999999</v>
      </c>
      <c r="BC42" s="329">
        <v>0.20204720000000001</v>
      </c>
      <c r="BD42" s="329">
        <v>0.19830619999999999</v>
      </c>
      <c r="BE42" s="329">
        <v>0.20333680000000001</v>
      </c>
      <c r="BF42" s="329">
        <v>0.19496640000000001</v>
      </c>
      <c r="BG42" s="329">
        <v>0.17886679999999999</v>
      </c>
      <c r="BH42" s="329">
        <v>0.1535975</v>
      </c>
      <c r="BI42" s="329">
        <v>0.121129</v>
      </c>
      <c r="BJ42" s="329">
        <v>0.11192539999999999</v>
      </c>
      <c r="BK42" s="329">
        <v>0.12516079999999999</v>
      </c>
      <c r="BL42" s="329">
        <v>0.13793420000000001</v>
      </c>
      <c r="BM42" s="329">
        <v>0.19311420000000001</v>
      </c>
      <c r="BN42" s="329">
        <v>0.2188966</v>
      </c>
      <c r="BO42" s="329">
        <v>0.2467896</v>
      </c>
      <c r="BP42" s="329">
        <v>0.25044899999999998</v>
      </c>
      <c r="BQ42" s="329">
        <v>0.25624960000000002</v>
      </c>
      <c r="BR42" s="329">
        <v>0.24775430000000001</v>
      </c>
      <c r="BS42" s="329">
        <v>0.2221601</v>
      </c>
      <c r="BT42" s="329">
        <v>0.19519510000000001</v>
      </c>
      <c r="BU42" s="329">
        <v>0.15497749999999999</v>
      </c>
      <c r="BV42" s="329">
        <v>0.1400081</v>
      </c>
    </row>
    <row r="43" spans="1:74" s="166" customFormat="1" ht="12" customHeight="1" x14ac:dyDescent="0.25">
      <c r="A43" s="499" t="s">
        <v>35</v>
      </c>
      <c r="B43" s="533" t="s">
        <v>825</v>
      </c>
      <c r="C43" s="263">
        <v>4.3327806000000003E-2</v>
      </c>
      <c r="D43" s="263">
        <v>4.0156374000000002E-2</v>
      </c>
      <c r="E43" s="263">
        <v>4.3239896E-2</v>
      </c>
      <c r="F43" s="263">
        <v>4.0661248999999997E-2</v>
      </c>
      <c r="G43" s="263">
        <v>4.0752546000000001E-2</v>
      </c>
      <c r="H43" s="263">
        <v>3.8992618999999999E-2</v>
      </c>
      <c r="I43" s="263">
        <v>3.9499776E-2</v>
      </c>
      <c r="J43" s="263">
        <v>3.9887805999999998E-2</v>
      </c>
      <c r="K43" s="263">
        <v>3.6521179000000001E-2</v>
      </c>
      <c r="L43" s="263">
        <v>4.0945495999999998E-2</v>
      </c>
      <c r="M43" s="263">
        <v>4.0939298999999998E-2</v>
      </c>
      <c r="N43" s="263">
        <v>4.2423245999999998E-2</v>
      </c>
      <c r="O43" s="263">
        <v>3.9485496000000002E-2</v>
      </c>
      <c r="P43" s="263">
        <v>3.5551074000000002E-2</v>
      </c>
      <c r="Q43" s="263">
        <v>3.8428786E-2</v>
      </c>
      <c r="R43" s="263">
        <v>3.5559329000000001E-2</v>
      </c>
      <c r="S43" s="263">
        <v>3.6011205999999997E-2</v>
      </c>
      <c r="T43" s="263">
        <v>3.6189988999999999E-2</v>
      </c>
      <c r="U43" s="263">
        <v>3.6536956000000002E-2</v>
      </c>
      <c r="V43" s="263">
        <v>3.7000975999999998E-2</v>
      </c>
      <c r="W43" s="263">
        <v>3.4604369000000003E-2</v>
      </c>
      <c r="X43" s="263">
        <v>3.7279246000000002E-2</v>
      </c>
      <c r="Y43" s="263">
        <v>3.6963159000000002E-2</v>
      </c>
      <c r="Z43" s="263">
        <v>3.8835986000000003E-2</v>
      </c>
      <c r="AA43" s="263">
        <v>3.9660246000000003E-2</v>
      </c>
      <c r="AB43" s="263">
        <v>3.6438415000000002E-2</v>
      </c>
      <c r="AC43" s="263">
        <v>3.9023346E-2</v>
      </c>
      <c r="AD43" s="263">
        <v>3.6510069999999999E-2</v>
      </c>
      <c r="AE43" s="263">
        <v>3.7236096000000003E-2</v>
      </c>
      <c r="AF43" s="263">
        <v>3.4279259999999999E-2</v>
      </c>
      <c r="AG43" s="263">
        <v>3.5906116000000002E-2</v>
      </c>
      <c r="AH43" s="263">
        <v>3.6431826E-2</v>
      </c>
      <c r="AI43" s="263">
        <v>3.425135E-2</v>
      </c>
      <c r="AJ43" s="263">
        <v>3.6323016E-2</v>
      </c>
      <c r="AK43" s="263">
        <v>3.5730430000000001E-2</v>
      </c>
      <c r="AL43" s="263">
        <v>3.7943866E-2</v>
      </c>
      <c r="AM43" s="263">
        <v>3.8272906000000002E-2</v>
      </c>
      <c r="AN43" s="263">
        <v>3.3978934000000002E-2</v>
      </c>
      <c r="AO43" s="263">
        <v>3.7967186E-2</v>
      </c>
      <c r="AP43" s="263">
        <v>3.5715349E-2</v>
      </c>
      <c r="AQ43" s="263">
        <v>3.6795766000000001E-2</v>
      </c>
      <c r="AR43" s="263">
        <v>3.4082459000000002E-2</v>
      </c>
      <c r="AS43" s="263">
        <v>3.5586755999999997E-2</v>
      </c>
      <c r="AT43" s="263">
        <v>3.5122166000000003E-2</v>
      </c>
      <c r="AU43" s="263">
        <v>3.4703029000000003E-2</v>
      </c>
      <c r="AV43" s="263">
        <v>3.6439300000000001E-2</v>
      </c>
      <c r="AW43" s="263">
        <v>3.5379000000000001E-2</v>
      </c>
      <c r="AX43" s="263">
        <v>3.7114399999999999E-2</v>
      </c>
      <c r="AY43" s="329">
        <v>3.7402100000000001E-2</v>
      </c>
      <c r="AZ43" s="329">
        <v>3.3022799999999998E-2</v>
      </c>
      <c r="BA43" s="329">
        <v>3.7000499999999999E-2</v>
      </c>
      <c r="BB43" s="329">
        <v>3.5222700000000003E-2</v>
      </c>
      <c r="BC43" s="329">
        <v>3.6065600000000003E-2</v>
      </c>
      <c r="BD43" s="329">
        <v>3.4049099999999999E-2</v>
      </c>
      <c r="BE43" s="329">
        <v>3.5756499999999997E-2</v>
      </c>
      <c r="BF43" s="329">
        <v>3.58927E-2</v>
      </c>
      <c r="BG43" s="329">
        <v>3.4503800000000001E-2</v>
      </c>
      <c r="BH43" s="329">
        <v>3.5528900000000002E-2</v>
      </c>
      <c r="BI43" s="329">
        <v>3.4755500000000002E-2</v>
      </c>
      <c r="BJ43" s="329">
        <v>3.6659499999999998E-2</v>
      </c>
      <c r="BK43" s="329">
        <v>3.7515E-2</v>
      </c>
      <c r="BL43" s="329">
        <v>3.3106400000000001E-2</v>
      </c>
      <c r="BM43" s="329">
        <v>3.7348300000000001E-2</v>
      </c>
      <c r="BN43" s="329">
        <v>3.55643E-2</v>
      </c>
      <c r="BO43" s="329">
        <v>3.6320900000000003E-2</v>
      </c>
      <c r="BP43" s="329">
        <v>3.4022799999999999E-2</v>
      </c>
      <c r="BQ43" s="329">
        <v>3.5715900000000002E-2</v>
      </c>
      <c r="BR43" s="329">
        <v>3.5828699999999998E-2</v>
      </c>
      <c r="BS43" s="329">
        <v>3.4551600000000002E-2</v>
      </c>
      <c r="BT43" s="329">
        <v>3.5434300000000002E-2</v>
      </c>
      <c r="BU43" s="329">
        <v>3.4741899999999999E-2</v>
      </c>
      <c r="BV43" s="329">
        <v>3.6663399999999999E-2</v>
      </c>
    </row>
    <row r="44" spans="1:74" s="166" customFormat="1" ht="12" customHeight="1" x14ac:dyDescent="0.25">
      <c r="A44" s="499" t="s">
        <v>34</v>
      </c>
      <c r="B44" s="533" t="s">
        <v>1034</v>
      </c>
      <c r="C44" s="263">
        <v>0.196731138</v>
      </c>
      <c r="D44" s="263">
        <v>0.17635583699999999</v>
      </c>
      <c r="E44" s="263">
        <v>0.19284401800000001</v>
      </c>
      <c r="F44" s="263">
        <v>0.18058706699999999</v>
      </c>
      <c r="G44" s="263">
        <v>0.18914746800000001</v>
      </c>
      <c r="H44" s="263">
        <v>0.18650966699999999</v>
      </c>
      <c r="I44" s="263">
        <v>0.196146548</v>
      </c>
      <c r="J44" s="263">
        <v>0.194473388</v>
      </c>
      <c r="K44" s="263">
        <v>0.18171878699999999</v>
      </c>
      <c r="L44" s="263">
        <v>0.18665742799999999</v>
      </c>
      <c r="M44" s="263">
        <v>0.18467235700000001</v>
      </c>
      <c r="N44" s="263">
        <v>0.195645928</v>
      </c>
      <c r="O44" s="263">
        <v>0.196489529</v>
      </c>
      <c r="P44" s="263">
        <v>0.17608143400000001</v>
      </c>
      <c r="Q44" s="263">
        <v>0.18944546900000001</v>
      </c>
      <c r="R44" s="263">
        <v>0.17785779800000001</v>
      </c>
      <c r="S44" s="263">
        <v>0.18543171899999999</v>
      </c>
      <c r="T44" s="263">
        <v>0.182330618</v>
      </c>
      <c r="U44" s="263">
        <v>0.192434469</v>
      </c>
      <c r="V44" s="263">
        <v>0.19338767900000001</v>
      </c>
      <c r="W44" s="263">
        <v>0.18193990800000001</v>
      </c>
      <c r="X44" s="263">
        <v>0.184871959</v>
      </c>
      <c r="Y44" s="263">
        <v>0.18394271800000001</v>
      </c>
      <c r="Z44" s="263">
        <v>0.19197362900000001</v>
      </c>
      <c r="AA44" s="263">
        <v>0.183345535</v>
      </c>
      <c r="AB44" s="263">
        <v>0.17237287000000001</v>
      </c>
      <c r="AC44" s="263">
        <v>0.17918763500000001</v>
      </c>
      <c r="AD44" s="263">
        <v>0.168426983</v>
      </c>
      <c r="AE44" s="263">
        <v>0.173637655</v>
      </c>
      <c r="AF44" s="263">
        <v>0.166594663</v>
      </c>
      <c r="AG44" s="263">
        <v>0.17227226500000001</v>
      </c>
      <c r="AH44" s="263">
        <v>0.17469868499999999</v>
      </c>
      <c r="AI44" s="263">
        <v>0.16657756300000001</v>
      </c>
      <c r="AJ44" s="263">
        <v>0.172231565</v>
      </c>
      <c r="AK44" s="263">
        <v>0.17177727300000001</v>
      </c>
      <c r="AL44" s="263">
        <v>0.18027225499999999</v>
      </c>
      <c r="AM44" s="263">
        <v>0.18087736700000001</v>
      </c>
      <c r="AN44" s="263">
        <v>0.16091830600000001</v>
      </c>
      <c r="AO44" s="263">
        <v>0.17567112700000001</v>
      </c>
      <c r="AP44" s="263">
        <v>0.16682152</v>
      </c>
      <c r="AQ44" s="263">
        <v>0.17893898699999999</v>
      </c>
      <c r="AR44" s="263">
        <v>0.17332401</v>
      </c>
      <c r="AS44" s="263">
        <v>0.18302573699999999</v>
      </c>
      <c r="AT44" s="263">
        <v>0.17840503699999999</v>
      </c>
      <c r="AU44" s="263">
        <v>0.17253905</v>
      </c>
      <c r="AV44" s="263">
        <v>0.1759549</v>
      </c>
      <c r="AW44" s="263">
        <v>0.16901820000000001</v>
      </c>
      <c r="AX44" s="263">
        <v>0.17862729999999999</v>
      </c>
      <c r="AY44" s="329">
        <v>0.18099090000000001</v>
      </c>
      <c r="AZ44" s="329">
        <v>0.16364480000000001</v>
      </c>
      <c r="BA44" s="329">
        <v>0.17552139999999999</v>
      </c>
      <c r="BB44" s="329">
        <v>0.16906860000000001</v>
      </c>
      <c r="BC44" s="329">
        <v>0.1750371</v>
      </c>
      <c r="BD44" s="329">
        <v>0.1737147</v>
      </c>
      <c r="BE44" s="329">
        <v>0.18357329999999999</v>
      </c>
      <c r="BF44" s="329">
        <v>0.18318509999999999</v>
      </c>
      <c r="BG44" s="329">
        <v>0.1748295</v>
      </c>
      <c r="BH44" s="329">
        <v>0.17987890000000001</v>
      </c>
      <c r="BI44" s="329">
        <v>0.17502239999999999</v>
      </c>
      <c r="BJ44" s="329">
        <v>0.18278510000000001</v>
      </c>
      <c r="BK44" s="329">
        <v>0.18396190000000001</v>
      </c>
      <c r="BL44" s="329">
        <v>0.1660209</v>
      </c>
      <c r="BM44" s="329">
        <v>0.17754590000000001</v>
      </c>
      <c r="BN44" s="329">
        <v>0.17047109999999999</v>
      </c>
      <c r="BO44" s="329">
        <v>0.17633389999999999</v>
      </c>
      <c r="BP44" s="329">
        <v>0.1750131</v>
      </c>
      <c r="BQ44" s="329">
        <v>0.18448829999999999</v>
      </c>
      <c r="BR44" s="329">
        <v>0.18424009999999999</v>
      </c>
      <c r="BS44" s="329">
        <v>0.17548939999999999</v>
      </c>
      <c r="BT44" s="329">
        <v>0.18078060000000001</v>
      </c>
      <c r="BU44" s="329">
        <v>0.17546110000000001</v>
      </c>
      <c r="BV44" s="329">
        <v>0.18316669999999999</v>
      </c>
    </row>
    <row r="45" spans="1:74" s="166" customFormat="1" ht="12" customHeight="1" x14ac:dyDescent="0.25">
      <c r="A45" s="528" t="s">
        <v>98</v>
      </c>
      <c r="B45" s="533" t="s">
        <v>460</v>
      </c>
      <c r="C45" s="263">
        <v>0.23278976269000001</v>
      </c>
      <c r="D45" s="263">
        <v>0.21089434288</v>
      </c>
      <c r="E45" s="263">
        <v>0.24066441146000001</v>
      </c>
      <c r="F45" s="263">
        <v>0.24040196132</v>
      </c>
      <c r="G45" s="263">
        <v>0.21787306294</v>
      </c>
      <c r="H45" s="263">
        <v>0.22471188727999999</v>
      </c>
      <c r="I45" s="263">
        <v>0.14959366940999999</v>
      </c>
      <c r="J45" s="263">
        <v>0.18053417722000001</v>
      </c>
      <c r="K45" s="263">
        <v>0.16844034386000001</v>
      </c>
      <c r="L45" s="263">
        <v>0.19272835997000001</v>
      </c>
      <c r="M45" s="263">
        <v>0.20020624089</v>
      </c>
      <c r="N45" s="263">
        <v>0.22105885938</v>
      </c>
      <c r="O45" s="263">
        <v>0.2161514581</v>
      </c>
      <c r="P45" s="263">
        <v>0.20123746882999999</v>
      </c>
      <c r="Q45" s="263">
        <v>0.22926746001000001</v>
      </c>
      <c r="R45" s="263">
        <v>0.25724530075000002</v>
      </c>
      <c r="S45" s="263">
        <v>0.22936314343</v>
      </c>
      <c r="T45" s="263">
        <v>0.19970441551000001</v>
      </c>
      <c r="U45" s="263">
        <v>0.19666161374999999</v>
      </c>
      <c r="V45" s="263">
        <v>0.17777508732</v>
      </c>
      <c r="W45" s="263">
        <v>0.21812099837999999</v>
      </c>
      <c r="X45" s="263">
        <v>0.24576492034</v>
      </c>
      <c r="Y45" s="263">
        <v>0.22404662420999999</v>
      </c>
      <c r="Z45" s="263">
        <v>0.23701535021</v>
      </c>
      <c r="AA45" s="263">
        <v>0.25020542015000002</v>
      </c>
      <c r="AB45" s="263">
        <v>0.25900728682000002</v>
      </c>
      <c r="AC45" s="263">
        <v>0.26086400308000002</v>
      </c>
      <c r="AD45" s="263">
        <v>0.26471284825000002</v>
      </c>
      <c r="AE45" s="263">
        <v>0.25249242430000002</v>
      </c>
      <c r="AF45" s="263">
        <v>0.26837701514000001</v>
      </c>
      <c r="AG45" s="263">
        <v>0.20292252155000001</v>
      </c>
      <c r="AH45" s="263">
        <v>0.20447700381</v>
      </c>
      <c r="AI45" s="263">
        <v>0.20572093406</v>
      </c>
      <c r="AJ45" s="263">
        <v>0.25572313462000001</v>
      </c>
      <c r="AK45" s="263">
        <v>0.29395870633999999</v>
      </c>
      <c r="AL45" s="263">
        <v>0.28388547399000003</v>
      </c>
      <c r="AM45" s="263">
        <v>0.27015827554999999</v>
      </c>
      <c r="AN45" s="263">
        <v>0.2382490551</v>
      </c>
      <c r="AO45" s="263">
        <v>0.35482617263999999</v>
      </c>
      <c r="AP45" s="263">
        <v>0.32124174176999998</v>
      </c>
      <c r="AQ45" s="263">
        <v>0.29806372752999999</v>
      </c>
      <c r="AR45" s="263">
        <v>0.23624619191999999</v>
      </c>
      <c r="AS45" s="263">
        <v>0.19125266109</v>
      </c>
      <c r="AT45" s="263">
        <v>0.23772731317000001</v>
      </c>
      <c r="AU45" s="263">
        <v>0.25466497395999999</v>
      </c>
      <c r="AV45" s="263">
        <v>0.28781739200000001</v>
      </c>
      <c r="AW45" s="263">
        <v>0.34466069999999999</v>
      </c>
      <c r="AX45" s="263">
        <v>0.32448359999999998</v>
      </c>
      <c r="AY45" s="329">
        <v>0.31742860000000001</v>
      </c>
      <c r="AZ45" s="329">
        <v>0.3181563</v>
      </c>
      <c r="BA45" s="329">
        <v>0.4030939</v>
      </c>
      <c r="BB45" s="329">
        <v>0.36414419999999997</v>
      </c>
      <c r="BC45" s="329">
        <v>0.34016190000000002</v>
      </c>
      <c r="BD45" s="329">
        <v>0.26599600000000001</v>
      </c>
      <c r="BE45" s="329">
        <v>0.2121712</v>
      </c>
      <c r="BF45" s="329">
        <v>0.25857259999999999</v>
      </c>
      <c r="BG45" s="329">
        <v>0.28901929999999998</v>
      </c>
      <c r="BH45" s="329">
        <v>0.31301800000000002</v>
      </c>
      <c r="BI45" s="329">
        <v>0.37663790000000003</v>
      </c>
      <c r="BJ45" s="329">
        <v>0.3377502</v>
      </c>
      <c r="BK45" s="329">
        <v>0.32881860000000002</v>
      </c>
      <c r="BL45" s="329">
        <v>0.33160210000000001</v>
      </c>
      <c r="BM45" s="329">
        <v>0.4217842</v>
      </c>
      <c r="BN45" s="329">
        <v>0.37560729999999998</v>
      </c>
      <c r="BO45" s="329">
        <v>0.35371049999999998</v>
      </c>
      <c r="BP45" s="329">
        <v>0.27267079999999999</v>
      </c>
      <c r="BQ45" s="329">
        <v>0.2167056</v>
      </c>
      <c r="BR45" s="329">
        <v>0.2671444</v>
      </c>
      <c r="BS45" s="329">
        <v>0.30142449999999998</v>
      </c>
      <c r="BT45" s="329">
        <v>0.32495030000000003</v>
      </c>
      <c r="BU45" s="329">
        <v>0.38318180000000002</v>
      </c>
      <c r="BV45" s="329">
        <v>0.35182340000000001</v>
      </c>
    </row>
    <row r="46" spans="1:74" ht="12" customHeight="1" x14ac:dyDescent="0.25">
      <c r="A46" s="534" t="s">
        <v>24</v>
      </c>
      <c r="B46" s="535" t="s">
        <v>781</v>
      </c>
      <c r="C46" s="264">
        <v>0.95135973198000001</v>
      </c>
      <c r="D46" s="264">
        <v>0.88991670619999996</v>
      </c>
      <c r="E46" s="264">
        <v>0.98999531338000002</v>
      </c>
      <c r="F46" s="264">
        <v>0.99676057966999998</v>
      </c>
      <c r="G46" s="264">
        <v>1.0396460263</v>
      </c>
      <c r="H46" s="264">
        <v>1.0116560661</v>
      </c>
      <c r="I46" s="264">
        <v>0.92585366171000005</v>
      </c>
      <c r="J46" s="264">
        <v>0.93163981535999996</v>
      </c>
      <c r="K46" s="264">
        <v>0.84294002992999995</v>
      </c>
      <c r="L46" s="264">
        <v>0.88007831298999994</v>
      </c>
      <c r="M46" s="264">
        <v>0.88383021452999999</v>
      </c>
      <c r="N46" s="264">
        <v>0.92043355982999997</v>
      </c>
      <c r="O46" s="264">
        <v>0.91840388646000004</v>
      </c>
      <c r="P46" s="264">
        <v>0.85932132041999998</v>
      </c>
      <c r="Q46" s="264">
        <v>0.97814125088000003</v>
      </c>
      <c r="R46" s="264">
        <v>1.0123622886000001</v>
      </c>
      <c r="S46" s="264">
        <v>1.0532804138</v>
      </c>
      <c r="T46" s="264">
        <v>0.98594937611</v>
      </c>
      <c r="U46" s="264">
        <v>0.97232117672999996</v>
      </c>
      <c r="V46" s="264">
        <v>0.92889101409999997</v>
      </c>
      <c r="W46" s="264">
        <v>0.88962606816000001</v>
      </c>
      <c r="X46" s="264">
        <v>0.92071991978000001</v>
      </c>
      <c r="Y46" s="264">
        <v>0.88908088456000001</v>
      </c>
      <c r="Z46" s="264">
        <v>0.92230203122999999</v>
      </c>
      <c r="AA46" s="264">
        <v>0.95339823209999996</v>
      </c>
      <c r="AB46" s="264">
        <v>0.96254960495999997</v>
      </c>
      <c r="AC46" s="264">
        <v>0.95748889671000004</v>
      </c>
      <c r="AD46" s="264">
        <v>0.91156236488999998</v>
      </c>
      <c r="AE46" s="264">
        <v>1.0172550601000001</v>
      </c>
      <c r="AF46" s="264">
        <v>1.0308959897000001</v>
      </c>
      <c r="AG46" s="264">
        <v>0.97788834630999999</v>
      </c>
      <c r="AH46" s="264">
        <v>0.93612759005000001</v>
      </c>
      <c r="AI46" s="264">
        <v>0.86610059937999995</v>
      </c>
      <c r="AJ46" s="264">
        <v>0.91442414453999998</v>
      </c>
      <c r="AK46" s="264">
        <v>0.95582687988000004</v>
      </c>
      <c r="AL46" s="264">
        <v>0.96027015805000004</v>
      </c>
      <c r="AM46" s="264">
        <v>0.96489535754</v>
      </c>
      <c r="AN46" s="264">
        <v>0.86544897275999999</v>
      </c>
      <c r="AO46" s="264">
        <v>1.0773243813</v>
      </c>
      <c r="AP46" s="264">
        <v>1.0205389537</v>
      </c>
      <c r="AQ46" s="264">
        <v>1.0808383145</v>
      </c>
      <c r="AR46" s="264">
        <v>1.0128614842999999</v>
      </c>
      <c r="AS46" s="264">
        <v>0.96388088721999998</v>
      </c>
      <c r="AT46" s="264">
        <v>0.98733544104000004</v>
      </c>
      <c r="AU46" s="264">
        <v>0.95090332842000003</v>
      </c>
      <c r="AV46" s="264">
        <v>0.99729610000000002</v>
      </c>
      <c r="AW46" s="264">
        <v>1.0309109999999999</v>
      </c>
      <c r="AX46" s="264">
        <v>1.045015</v>
      </c>
      <c r="AY46" s="327">
        <v>1.053291</v>
      </c>
      <c r="AZ46" s="327">
        <v>0.99908929999999996</v>
      </c>
      <c r="BA46" s="327">
        <v>1.189484</v>
      </c>
      <c r="BB46" s="327">
        <v>1.163967</v>
      </c>
      <c r="BC46" s="327">
        <v>1.215495</v>
      </c>
      <c r="BD46" s="327">
        <v>1.1286350000000001</v>
      </c>
      <c r="BE46" s="327">
        <v>1.075164</v>
      </c>
      <c r="BF46" s="327">
        <v>1.08226</v>
      </c>
      <c r="BG46" s="327">
        <v>1.038775</v>
      </c>
      <c r="BH46" s="327">
        <v>1.0540419999999999</v>
      </c>
      <c r="BI46" s="327">
        <v>1.089666</v>
      </c>
      <c r="BJ46" s="327">
        <v>1.0742160000000001</v>
      </c>
      <c r="BK46" s="327">
        <v>1.09694</v>
      </c>
      <c r="BL46" s="327">
        <v>1.049404</v>
      </c>
      <c r="BM46" s="327">
        <v>1.2527090000000001</v>
      </c>
      <c r="BN46" s="327">
        <v>1.220699</v>
      </c>
      <c r="BO46" s="327">
        <v>1.28189</v>
      </c>
      <c r="BP46" s="327">
        <v>1.193775</v>
      </c>
      <c r="BQ46" s="327">
        <v>1.141197</v>
      </c>
      <c r="BR46" s="327">
        <v>1.1492359999999999</v>
      </c>
      <c r="BS46" s="327">
        <v>1.099361</v>
      </c>
      <c r="BT46" s="327">
        <v>1.109955</v>
      </c>
      <c r="BU46" s="327">
        <v>1.133554</v>
      </c>
      <c r="BV46" s="327">
        <v>1.124104</v>
      </c>
    </row>
    <row r="47" spans="1:74" s="540" customFormat="1" ht="12" customHeight="1" x14ac:dyDescent="0.25">
      <c r="A47" s="537"/>
      <c r="B47" s="538" t="s">
        <v>0</v>
      </c>
      <c r="C47" s="539"/>
      <c r="D47" s="539"/>
      <c r="E47" s="539"/>
      <c r="F47" s="539"/>
      <c r="G47" s="539"/>
      <c r="H47" s="539"/>
      <c r="I47" s="539"/>
      <c r="J47" s="539"/>
      <c r="K47" s="539"/>
      <c r="L47" s="539"/>
      <c r="M47" s="539"/>
      <c r="N47" s="539"/>
      <c r="O47" s="539"/>
      <c r="P47" s="539"/>
      <c r="Q47" s="539"/>
      <c r="R47" s="539"/>
      <c r="S47" s="539"/>
      <c r="T47" s="539"/>
      <c r="U47" s="539"/>
      <c r="V47" s="539"/>
      <c r="W47" s="539"/>
      <c r="X47" s="539"/>
      <c r="Y47" s="539"/>
      <c r="Z47" s="539"/>
      <c r="AA47" s="539"/>
      <c r="AB47" s="539"/>
      <c r="AC47" s="539"/>
      <c r="AD47" s="539"/>
      <c r="AE47" s="539"/>
      <c r="AF47" s="539"/>
      <c r="AG47" s="539"/>
      <c r="AH47" s="539"/>
      <c r="AI47" s="539"/>
      <c r="AJ47" s="539"/>
      <c r="AK47" s="539"/>
      <c r="AL47" s="539"/>
      <c r="AM47" s="539"/>
      <c r="AN47" s="539"/>
      <c r="AO47" s="539"/>
      <c r="AP47" s="539"/>
      <c r="AQ47" s="539"/>
      <c r="AR47" s="539"/>
      <c r="AS47" s="539"/>
      <c r="AT47" s="539"/>
      <c r="AU47" s="539"/>
      <c r="AV47" s="539"/>
      <c r="AW47" s="539"/>
      <c r="AX47" s="539"/>
      <c r="AY47" s="730"/>
      <c r="AZ47" s="730"/>
      <c r="BA47" s="730"/>
      <c r="BB47" s="730"/>
      <c r="BC47" s="730"/>
      <c r="BD47" s="730"/>
      <c r="BE47" s="730"/>
      <c r="BF47" s="730"/>
      <c r="BG47" s="730"/>
      <c r="BH47" s="730"/>
      <c r="BI47" s="730"/>
      <c r="BJ47" s="539"/>
      <c r="BK47" s="539"/>
      <c r="BL47" s="539"/>
      <c r="BM47" s="539"/>
      <c r="BN47" s="539"/>
      <c r="BO47" s="539"/>
      <c r="BP47" s="539"/>
      <c r="BQ47" s="539"/>
      <c r="BR47" s="539"/>
      <c r="BS47" s="539"/>
      <c r="BT47" s="539"/>
      <c r="BU47" s="539"/>
      <c r="BV47" s="539"/>
    </row>
    <row r="48" spans="1:74" s="540" customFormat="1" ht="12" customHeight="1" x14ac:dyDescent="0.25">
      <c r="A48" s="537"/>
      <c r="B48" s="538" t="s">
        <v>1040</v>
      </c>
      <c r="C48" s="539"/>
      <c r="D48" s="539"/>
      <c r="E48" s="539"/>
      <c r="F48" s="539"/>
      <c r="G48" s="539"/>
      <c r="H48" s="539"/>
      <c r="I48" s="539"/>
      <c r="J48" s="539"/>
      <c r="K48" s="539"/>
      <c r="L48" s="539"/>
      <c r="M48" s="539"/>
      <c r="N48" s="539"/>
      <c r="O48" s="539"/>
      <c r="P48" s="539"/>
      <c r="Q48" s="539"/>
      <c r="R48" s="539"/>
      <c r="S48" s="539"/>
      <c r="T48" s="539"/>
      <c r="U48" s="539"/>
      <c r="V48" s="539"/>
      <c r="W48" s="539"/>
      <c r="X48" s="539"/>
      <c r="Y48" s="539"/>
      <c r="Z48" s="539"/>
      <c r="AA48" s="539"/>
      <c r="AB48" s="539"/>
      <c r="AC48" s="539"/>
      <c r="AD48" s="539"/>
      <c r="AE48" s="539"/>
      <c r="AF48" s="539"/>
      <c r="AG48" s="539"/>
      <c r="AH48" s="539"/>
      <c r="AI48" s="539"/>
      <c r="AJ48" s="539"/>
      <c r="AK48" s="539"/>
      <c r="AL48" s="539"/>
      <c r="AM48" s="539"/>
      <c r="AN48" s="539"/>
      <c r="AO48" s="539"/>
      <c r="AP48" s="539"/>
      <c r="AQ48" s="539"/>
      <c r="AR48" s="539"/>
      <c r="AS48" s="539"/>
      <c r="AT48" s="539"/>
      <c r="AU48" s="539"/>
      <c r="AV48" s="539"/>
      <c r="AW48" s="539"/>
      <c r="AX48" s="539"/>
      <c r="AY48" s="539"/>
      <c r="AZ48" s="539"/>
      <c r="BA48" s="539"/>
      <c r="BB48" s="539"/>
      <c r="BC48" s="539"/>
      <c r="BD48" s="621"/>
      <c r="BE48" s="621"/>
      <c r="BF48" s="621"/>
      <c r="BG48" s="539"/>
      <c r="BH48" s="539"/>
      <c r="BI48" s="539"/>
      <c r="BJ48" s="539"/>
      <c r="BK48" s="539"/>
      <c r="BL48" s="539"/>
      <c r="BM48" s="539"/>
      <c r="BN48" s="539"/>
      <c r="BO48" s="539"/>
      <c r="BP48" s="539"/>
      <c r="BQ48" s="539"/>
      <c r="BR48" s="539"/>
      <c r="BS48" s="539"/>
      <c r="BT48" s="539"/>
      <c r="BU48" s="539"/>
      <c r="BV48" s="539"/>
    </row>
    <row r="49" spans="1:74" s="540" customFormat="1" ht="12" customHeight="1" x14ac:dyDescent="0.25">
      <c r="A49" s="537"/>
      <c r="B49" s="538" t="s">
        <v>826</v>
      </c>
      <c r="C49" s="539"/>
      <c r="D49" s="539"/>
      <c r="E49" s="539"/>
      <c r="F49" s="539"/>
      <c r="G49" s="539"/>
      <c r="H49" s="539"/>
      <c r="I49" s="539"/>
      <c r="J49" s="539"/>
      <c r="K49" s="539"/>
      <c r="L49" s="539"/>
      <c r="M49" s="539"/>
      <c r="N49" s="539"/>
      <c r="O49" s="539"/>
      <c r="P49" s="539"/>
      <c r="Q49" s="539"/>
      <c r="R49" s="539"/>
      <c r="S49" s="539"/>
      <c r="T49" s="539"/>
      <c r="U49" s="539"/>
      <c r="V49" s="539"/>
      <c r="W49" s="539"/>
      <c r="X49" s="539"/>
      <c r="Y49" s="539"/>
      <c r="Z49" s="539"/>
      <c r="AA49" s="539"/>
      <c r="AB49" s="539"/>
      <c r="AC49" s="539"/>
      <c r="AD49" s="539"/>
      <c r="AE49" s="539"/>
      <c r="AF49" s="539"/>
      <c r="AG49" s="539"/>
      <c r="AH49" s="539"/>
      <c r="AI49" s="539"/>
      <c r="AJ49" s="539"/>
      <c r="AK49" s="539"/>
      <c r="AL49" s="539"/>
      <c r="AM49" s="539"/>
      <c r="AN49" s="539"/>
      <c r="AO49" s="539"/>
      <c r="AP49" s="539"/>
      <c r="AQ49" s="539"/>
      <c r="AR49" s="539"/>
      <c r="AS49" s="539"/>
      <c r="AT49" s="539"/>
      <c r="AU49" s="539"/>
      <c r="AV49" s="539"/>
      <c r="AW49" s="539"/>
      <c r="AX49" s="539"/>
      <c r="AY49" s="539"/>
      <c r="AZ49" s="539"/>
      <c r="BA49" s="539"/>
      <c r="BB49" s="539"/>
      <c r="BC49" s="539"/>
      <c r="BD49" s="621"/>
      <c r="BE49" s="621"/>
      <c r="BF49" s="621"/>
      <c r="BG49" s="539"/>
      <c r="BH49" s="539"/>
      <c r="BI49" s="539"/>
      <c r="BJ49" s="539"/>
      <c r="BK49" s="539"/>
      <c r="BL49" s="539"/>
      <c r="BM49" s="539"/>
      <c r="BN49" s="539"/>
      <c r="BO49" s="539"/>
      <c r="BP49" s="539"/>
      <c r="BQ49" s="539"/>
      <c r="BR49" s="539"/>
      <c r="BS49" s="539"/>
      <c r="BT49" s="539"/>
      <c r="BU49" s="539"/>
      <c r="BV49" s="539"/>
    </row>
    <row r="50" spans="1:74" s="540" customFormat="1" ht="12" customHeight="1" x14ac:dyDescent="0.25">
      <c r="A50" s="537"/>
      <c r="B50" s="541" t="s">
        <v>1041</v>
      </c>
      <c r="C50" s="541"/>
      <c r="D50" s="541"/>
      <c r="E50" s="541"/>
      <c r="F50" s="541"/>
      <c r="G50" s="541"/>
      <c r="H50" s="541"/>
      <c r="I50" s="541"/>
      <c r="J50" s="541"/>
      <c r="K50" s="541"/>
      <c r="L50" s="541"/>
      <c r="M50" s="541"/>
      <c r="N50" s="541"/>
      <c r="O50" s="541"/>
      <c r="P50" s="541"/>
      <c r="Q50" s="541"/>
      <c r="R50" s="541"/>
      <c r="S50" s="541"/>
      <c r="T50" s="541"/>
      <c r="U50" s="541"/>
      <c r="V50" s="541"/>
      <c r="W50" s="541"/>
      <c r="X50" s="541"/>
      <c r="Y50" s="541"/>
      <c r="Z50" s="541"/>
      <c r="AA50" s="541"/>
      <c r="AB50" s="541"/>
      <c r="AC50" s="541"/>
      <c r="AD50" s="541"/>
      <c r="AE50" s="541"/>
      <c r="AF50" s="541"/>
      <c r="AG50" s="541"/>
      <c r="AH50" s="541"/>
      <c r="AI50" s="541"/>
      <c r="AJ50" s="541"/>
      <c r="AK50" s="541"/>
      <c r="AL50" s="541"/>
      <c r="AM50" s="541"/>
      <c r="AN50" s="541"/>
      <c r="AO50" s="541"/>
      <c r="AP50" s="541"/>
      <c r="AQ50" s="541"/>
      <c r="AR50" s="541"/>
      <c r="AS50" s="541"/>
      <c r="AT50" s="541"/>
      <c r="AU50" s="541"/>
      <c r="AV50" s="541"/>
      <c r="AW50" s="541"/>
      <c r="AX50" s="541"/>
      <c r="AY50" s="541"/>
      <c r="AZ50" s="541"/>
      <c r="BA50" s="541"/>
      <c r="BB50" s="541"/>
      <c r="BC50" s="541"/>
      <c r="BD50" s="622"/>
      <c r="BE50" s="622"/>
      <c r="BF50" s="622"/>
      <c r="BG50" s="541"/>
      <c r="BH50" s="541"/>
      <c r="BI50" s="541"/>
      <c r="BJ50" s="541"/>
      <c r="BK50" s="541"/>
      <c r="BL50" s="541"/>
      <c r="BM50" s="541"/>
      <c r="BN50" s="541"/>
      <c r="BO50" s="541"/>
      <c r="BP50" s="541"/>
      <c r="BQ50" s="541"/>
      <c r="BR50" s="541"/>
      <c r="BS50" s="541"/>
      <c r="BT50" s="541"/>
      <c r="BU50" s="541"/>
      <c r="BV50" s="541"/>
    </row>
    <row r="51" spans="1:74" s="540" customFormat="1" ht="12" customHeight="1" x14ac:dyDescent="0.25">
      <c r="A51" s="537"/>
      <c r="B51" s="538" t="s">
        <v>1042</v>
      </c>
      <c r="C51" s="539"/>
      <c r="D51" s="539"/>
      <c r="E51" s="539"/>
      <c r="F51" s="539"/>
      <c r="G51" s="539"/>
      <c r="H51" s="539"/>
      <c r="I51" s="539"/>
      <c r="J51" s="539"/>
      <c r="K51" s="539"/>
      <c r="L51" s="539"/>
      <c r="M51" s="539"/>
      <c r="N51" s="539"/>
      <c r="O51" s="539"/>
      <c r="P51" s="539"/>
      <c r="Q51" s="539"/>
      <c r="R51" s="539"/>
      <c r="S51" s="539"/>
      <c r="T51" s="539"/>
      <c r="U51" s="539"/>
      <c r="V51" s="539"/>
      <c r="W51" s="539"/>
      <c r="X51" s="539"/>
      <c r="Y51" s="539"/>
      <c r="Z51" s="539"/>
      <c r="AA51" s="539"/>
      <c r="AB51" s="539"/>
      <c r="AC51" s="539"/>
      <c r="AD51" s="539"/>
      <c r="AE51" s="539"/>
      <c r="AF51" s="539"/>
      <c r="AG51" s="539"/>
      <c r="AH51" s="539"/>
      <c r="AI51" s="539"/>
      <c r="AJ51" s="539"/>
      <c r="AK51" s="539"/>
      <c r="AL51" s="539"/>
      <c r="AM51" s="539"/>
      <c r="AN51" s="539"/>
      <c r="AO51" s="539"/>
      <c r="AP51" s="539"/>
      <c r="AQ51" s="539"/>
      <c r="AR51" s="539"/>
      <c r="AS51" s="539"/>
      <c r="AT51" s="539"/>
      <c r="AU51" s="539"/>
      <c r="AV51" s="539"/>
      <c r="AW51" s="539"/>
      <c r="AX51" s="539"/>
      <c r="AY51" s="539"/>
      <c r="AZ51" s="539"/>
      <c r="BA51" s="539"/>
      <c r="BB51" s="539"/>
      <c r="BC51" s="539"/>
      <c r="BD51" s="621"/>
      <c r="BE51" s="621"/>
      <c r="BF51" s="621"/>
      <c r="BG51" s="539"/>
      <c r="BH51" s="539"/>
      <c r="BI51" s="539"/>
      <c r="BJ51" s="539"/>
      <c r="BK51" s="539"/>
      <c r="BL51" s="539"/>
      <c r="BM51" s="539"/>
      <c r="BN51" s="539"/>
      <c r="BO51" s="539"/>
      <c r="BP51" s="539"/>
      <c r="BQ51" s="539"/>
      <c r="BR51" s="539"/>
      <c r="BS51" s="539"/>
      <c r="BT51" s="539"/>
      <c r="BU51" s="539"/>
      <c r="BV51" s="539"/>
    </row>
    <row r="52" spans="1:74" s="540" customFormat="1" ht="12" customHeight="1" x14ac:dyDescent="0.25">
      <c r="A52" s="537"/>
      <c r="B52" s="817" t="s">
        <v>1043</v>
      </c>
      <c r="C52" s="753"/>
      <c r="D52" s="753"/>
      <c r="E52" s="753"/>
      <c r="F52" s="753"/>
      <c r="G52" s="753"/>
      <c r="H52" s="753"/>
      <c r="I52" s="753"/>
      <c r="J52" s="753"/>
      <c r="K52" s="753"/>
      <c r="L52" s="753"/>
      <c r="M52" s="753"/>
      <c r="N52" s="753"/>
      <c r="O52" s="753"/>
      <c r="P52" s="753"/>
      <c r="Q52" s="750"/>
      <c r="R52" s="539"/>
      <c r="S52" s="539"/>
      <c r="T52" s="539"/>
      <c r="U52" s="539"/>
      <c r="V52" s="539"/>
      <c r="W52" s="539"/>
      <c r="X52" s="539"/>
      <c r="Y52" s="539"/>
      <c r="Z52" s="539"/>
      <c r="AA52" s="539"/>
      <c r="AB52" s="539"/>
      <c r="AC52" s="539"/>
      <c r="AD52" s="539"/>
      <c r="AE52" s="539"/>
      <c r="AF52" s="539"/>
      <c r="AG52" s="539"/>
      <c r="AH52" s="539"/>
      <c r="AI52" s="539"/>
      <c r="AJ52" s="539"/>
      <c r="AK52" s="539"/>
      <c r="AL52" s="539"/>
      <c r="AM52" s="539"/>
      <c r="AN52" s="539"/>
      <c r="AO52" s="539"/>
      <c r="AP52" s="539"/>
      <c r="AQ52" s="539"/>
      <c r="AR52" s="539"/>
      <c r="AS52" s="539"/>
      <c r="AT52" s="539"/>
      <c r="AU52" s="539"/>
      <c r="AV52" s="539"/>
      <c r="AW52" s="539"/>
      <c r="AX52" s="539"/>
      <c r="AY52" s="539"/>
      <c r="AZ52" s="539"/>
      <c r="BA52" s="539"/>
      <c r="BB52" s="539"/>
      <c r="BC52" s="539"/>
      <c r="BD52" s="621"/>
      <c r="BE52" s="621"/>
      <c r="BF52" s="621"/>
      <c r="BG52" s="539"/>
      <c r="BH52" s="539"/>
      <c r="BI52" s="539"/>
      <c r="BJ52" s="539"/>
      <c r="BK52" s="539"/>
      <c r="BL52" s="539"/>
      <c r="BM52" s="539"/>
      <c r="BN52" s="539"/>
      <c r="BO52" s="539"/>
      <c r="BP52" s="539"/>
      <c r="BQ52" s="539"/>
      <c r="BR52" s="539"/>
      <c r="BS52" s="539"/>
      <c r="BT52" s="539"/>
      <c r="BU52" s="539"/>
      <c r="BV52" s="539"/>
    </row>
    <row r="53" spans="1:74" s="540" customFormat="1" ht="12" customHeight="1" x14ac:dyDescent="0.2">
      <c r="A53" s="537"/>
      <c r="B53" s="536" t="s">
        <v>810</v>
      </c>
      <c r="C53" s="721"/>
      <c r="D53" s="721"/>
      <c r="E53" s="721"/>
      <c r="F53" s="721"/>
      <c r="G53" s="721"/>
      <c r="H53" s="721"/>
      <c r="I53" s="721"/>
      <c r="J53" s="721"/>
      <c r="K53" s="721"/>
      <c r="L53" s="721"/>
      <c r="M53" s="721"/>
      <c r="N53" s="721"/>
      <c r="O53" s="721"/>
      <c r="P53" s="721"/>
      <c r="Q53" s="720"/>
      <c r="R53" s="539"/>
      <c r="S53" s="539"/>
      <c r="T53" s="539"/>
      <c r="U53" s="539"/>
      <c r="V53" s="539"/>
      <c r="W53" s="539"/>
      <c r="X53" s="539"/>
      <c r="Y53" s="539"/>
      <c r="Z53" s="539"/>
      <c r="AA53" s="539"/>
      <c r="AB53" s="539"/>
      <c r="AC53" s="539"/>
      <c r="AD53" s="539"/>
      <c r="AE53" s="539"/>
      <c r="AF53" s="539"/>
      <c r="AG53" s="539"/>
      <c r="AH53" s="539"/>
      <c r="AI53" s="539"/>
      <c r="AJ53" s="539"/>
      <c r="AK53" s="539"/>
      <c r="AL53" s="539"/>
      <c r="AM53" s="539"/>
      <c r="AN53" s="539"/>
      <c r="AO53" s="539"/>
      <c r="AP53" s="539"/>
      <c r="AQ53" s="539"/>
      <c r="AR53" s="539"/>
      <c r="AS53" s="539"/>
      <c r="AT53" s="539"/>
      <c r="AU53" s="539"/>
      <c r="AV53" s="539"/>
      <c r="AW53" s="539"/>
      <c r="AX53" s="539"/>
      <c r="AY53" s="539"/>
      <c r="AZ53" s="539"/>
      <c r="BA53" s="539"/>
      <c r="BB53" s="539"/>
      <c r="BC53" s="539"/>
      <c r="BD53" s="621"/>
      <c r="BE53" s="621"/>
      <c r="BF53" s="621"/>
      <c r="BG53" s="539"/>
      <c r="BH53" s="539"/>
      <c r="BI53" s="539"/>
      <c r="BJ53" s="539"/>
      <c r="BK53" s="539"/>
      <c r="BL53" s="539"/>
      <c r="BM53" s="539"/>
      <c r="BN53" s="539"/>
      <c r="BO53" s="539"/>
      <c r="BP53" s="539"/>
      <c r="BQ53" s="539"/>
      <c r="BR53" s="539"/>
      <c r="BS53" s="539"/>
      <c r="BT53" s="539"/>
      <c r="BU53" s="539"/>
      <c r="BV53" s="539"/>
    </row>
    <row r="54" spans="1:74" s="540" customFormat="1" ht="12" customHeight="1" x14ac:dyDescent="0.25">
      <c r="A54" s="537"/>
      <c r="B54" s="761" t="str">
        <f>"Notes: "&amp;"EIA completed modeling and analysis for this report on " &amp;Dates!D2&amp;"."</f>
        <v>Notes: EIA completed modeling and analysis for this report on Thursday January 6, 2022.</v>
      </c>
      <c r="C54" s="760"/>
      <c r="D54" s="760"/>
      <c r="E54" s="760"/>
      <c r="F54" s="760"/>
      <c r="G54" s="760"/>
      <c r="H54" s="760"/>
      <c r="I54" s="760"/>
      <c r="J54" s="760"/>
      <c r="K54" s="760"/>
      <c r="L54" s="760"/>
      <c r="M54" s="760"/>
      <c r="N54" s="760"/>
      <c r="O54" s="760"/>
      <c r="P54" s="760"/>
      <c r="Q54" s="760"/>
      <c r="R54" s="539"/>
      <c r="S54" s="539"/>
      <c r="T54" s="539"/>
      <c r="U54" s="539"/>
      <c r="V54" s="539"/>
      <c r="W54" s="539"/>
      <c r="X54" s="539"/>
      <c r="Y54" s="539"/>
      <c r="Z54" s="539"/>
      <c r="AA54" s="539"/>
      <c r="AB54" s="539"/>
      <c r="AC54" s="539"/>
      <c r="AD54" s="539"/>
      <c r="AE54" s="539"/>
      <c r="AF54" s="539"/>
      <c r="AG54" s="539"/>
      <c r="AH54" s="539"/>
      <c r="AI54" s="539"/>
      <c r="AJ54" s="539"/>
      <c r="AK54" s="539"/>
      <c r="AL54" s="539"/>
      <c r="AM54" s="539"/>
      <c r="AN54" s="539"/>
      <c r="AO54" s="539"/>
      <c r="AP54" s="539"/>
      <c r="AQ54" s="539"/>
      <c r="AR54" s="539"/>
      <c r="AS54" s="539"/>
      <c r="AT54" s="539"/>
      <c r="AU54" s="539"/>
      <c r="AV54" s="539"/>
      <c r="AW54" s="539"/>
      <c r="AX54" s="539"/>
      <c r="AY54" s="539"/>
      <c r="AZ54" s="539"/>
      <c r="BA54" s="539"/>
      <c r="BB54" s="539"/>
      <c r="BC54" s="539"/>
      <c r="BD54" s="621"/>
      <c r="BE54" s="621"/>
      <c r="BF54" s="621"/>
      <c r="BG54" s="539"/>
      <c r="BH54" s="539"/>
      <c r="BI54" s="539"/>
      <c r="BJ54" s="539"/>
      <c r="BK54" s="539"/>
      <c r="BL54" s="539"/>
      <c r="BM54" s="539"/>
      <c r="BN54" s="539"/>
      <c r="BO54" s="539"/>
      <c r="BP54" s="539"/>
      <c r="BQ54" s="539"/>
      <c r="BR54" s="539"/>
      <c r="BS54" s="539"/>
      <c r="BT54" s="539"/>
      <c r="BU54" s="539"/>
      <c r="BV54" s="539"/>
    </row>
    <row r="55" spans="1:74" s="540" customFormat="1" ht="12" customHeight="1" x14ac:dyDescent="0.25">
      <c r="A55" s="537"/>
      <c r="B55" s="761" t="s">
        <v>352</v>
      </c>
      <c r="C55" s="760"/>
      <c r="D55" s="760"/>
      <c r="E55" s="760"/>
      <c r="F55" s="760"/>
      <c r="G55" s="760"/>
      <c r="H55" s="760"/>
      <c r="I55" s="760"/>
      <c r="J55" s="760"/>
      <c r="K55" s="760"/>
      <c r="L55" s="760"/>
      <c r="M55" s="760"/>
      <c r="N55" s="760"/>
      <c r="O55" s="760"/>
      <c r="P55" s="760"/>
      <c r="Q55" s="760"/>
      <c r="R55" s="539"/>
      <c r="S55" s="539"/>
      <c r="T55" s="539"/>
      <c r="U55" s="539"/>
      <c r="V55" s="539"/>
      <c r="W55" s="539"/>
      <c r="X55" s="539"/>
      <c r="Y55" s="539"/>
      <c r="Z55" s="539"/>
      <c r="AA55" s="539"/>
      <c r="AB55" s="539"/>
      <c r="AC55" s="539"/>
      <c r="AD55" s="539"/>
      <c r="AE55" s="539"/>
      <c r="AF55" s="539"/>
      <c r="AG55" s="539"/>
      <c r="AH55" s="539"/>
      <c r="AI55" s="539"/>
      <c r="AJ55" s="539"/>
      <c r="AK55" s="539"/>
      <c r="AL55" s="539"/>
      <c r="AM55" s="539"/>
      <c r="AN55" s="539"/>
      <c r="AO55" s="539"/>
      <c r="AP55" s="539"/>
      <c r="AQ55" s="539"/>
      <c r="AR55" s="539"/>
      <c r="AS55" s="539"/>
      <c r="AT55" s="539"/>
      <c r="AU55" s="539"/>
      <c r="AV55" s="539"/>
      <c r="AW55" s="539"/>
      <c r="AX55" s="539"/>
      <c r="AY55" s="539"/>
      <c r="AZ55" s="539"/>
      <c r="BA55" s="539"/>
      <c r="BB55" s="539"/>
      <c r="BC55" s="539"/>
      <c r="BD55" s="621"/>
      <c r="BE55" s="621"/>
      <c r="BF55" s="621"/>
      <c r="BG55" s="539"/>
      <c r="BH55" s="539"/>
      <c r="BI55" s="539"/>
      <c r="BJ55" s="539"/>
      <c r="BK55" s="539"/>
      <c r="BL55" s="539"/>
      <c r="BM55" s="539"/>
      <c r="BN55" s="539"/>
      <c r="BO55" s="539"/>
      <c r="BP55" s="539"/>
      <c r="BQ55" s="539"/>
      <c r="BR55" s="539"/>
      <c r="BS55" s="539"/>
      <c r="BT55" s="539"/>
      <c r="BU55" s="539"/>
      <c r="BV55" s="539"/>
    </row>
    <row r="56" spans="1:74" s="540" customFormat="1" ht="12" customHeight="1" x14ac:dyDescent="0.25">
      <c r="A56" s="537"/>
      <c r="B56" s="818" t="s">
        <v>362</v>
      </c>
      <c r="C56" s="750"/>
      <c r="D56" s="750"/>
      <c r="E56" s="750"/>
      <c r="F56" s="750"/>
      <c r="G56" s="750"/>
      <c r="H56" s="750"/>
      <c r="I56" s="750"/>
      <c r="J56" s="750"/>
      <c r="K56" s="750"/>
      <c r="L56" s="750"/>
      <c r="M56" s="750"/>
      <c r="N56" s="750"/>
      <c r="O56" s="750"/>
      <c r="P56" s="750"/>
      <c r="Q56" s="750"/>
      <c r="R56" s="539"/>
      <c r="S56" s="539"/>
      <c r="T56" s="539"/>
      <c r="U56" s="539"/>
      <c r="V56" s="539"/>
      <c r="W56" s="539"/>
      <c r="X56" s="539"/>
      <c r="Y56" s="539"/>
      <c r="Z56" s="539"/>
      <c r="AA56" s="539"/>
      <c r="AB56" s="539"/>
      <c r="AC56" s="539"/>
      <c r="AD56" s="539"/>
      <c r="AE56" s="539"/>
      <c r="AF56" s="539"/>
      <c r="AG56" s="539"/>
      <c r="AH56" s="539"/>
      <c r="AI56" s="539"/>
      <c r="AJ56" s="539"/>
      <c r="AK56" s="539"/>
      <c r="AL56" s="539"/>
      <c r="AM56" s="539"/>
      <c r="AN56" s="539"/>
      <c r="AO56" s="539"/>
      <c r="AP56" s="539"/>
      <c r="AQ56" s="539"/>
      <c r="AR56" s="539"/>
      <c r="AS56" s="539"/>
      <c r="AT56" s="539"/>
      <c r="AU56" s="539"/>
      <c r="AV56" s="539"/>
      <c r="AW56" s="539"/>
      <c r="AX56" s="539"/>
      <c r="AY56" s="539"/>
      <c r="AZ56" s="539"/>
      <c r="BA56" s="539"/>
      <c r="BB56" s="539"/>
      <c r="BC56" s="539"/>
      <c r="BD56" s="621"/>
      <c r="BE56" s="621"/>
      <c r="BF56" s="621"/>
      <c r="BG56" s="539"/>
      <c r="BH56" s="539"/>
      <c r="BI56" s="539"/>
      <c r="BJ56" s="539"/>
      <c r="BK56" s="539"/>
      <c r="BL56" s="539"/>
      <c r="BM56" s="539"/>
      <c r="BN56" s="539"/>
      <c r="BO56" s="539"/>
      <c r="BP56" s="539"/>
      <c r="BQ56" s="539"/>
      <c r="BR56" s="539"/>
      <c r="BS56" s="539"/>
      <c r="BT56" s="539"/>
      <c r="BU56" s="539"/>
      <c r="BV56" s="539"/>
    </row>
    <row r="57" spans="1:74" s="540" customFormat="1" ht="12" customHeight="1" x14ac:dyDescent="0.25">
      <c r="A57" s="537"/>
      <c r="B57" s="543" t="s">
        <v>833</v>
      </c>
      <c r="C57" s="544"/>
      <c r="D57" s="544"/>
      <c r="E57" s="544"/>
      <c r="F57" s="544"/>
      <c r="G57" s="544"/>
      <c r="H57" s="544"/>
      <c r="I57" s="544"/>
      <c r="J57" s="544"/>
      <c r="K57" s="544"/>
      <c r="L57" s="544"/>
      <c r="M57" s="544"/>
      <c r="N57" s="544"/>
      <c r="O57" s="544"/>
      <c r="P57" s="544"/>
      <c r="Q57" s="544"/>
      <c r="R57" s="544"/>
      <c r="S57" s="544"/>
      <c r="T57" s="544"/>
      <c r="U57" s="544"/>
      <c r="V57" s="544"/>
      <c r="W57" s="544"/>
      <c r="X57" s="544"/>
      <c r="Y57" s="544"/>
      <c r="Z57" s="544"/>
      <c r="AA57" s="544"/>
      <c r="AB57" s="544"/>
      <c r="AC57" s="544"/>
      <c r="AD57" s="544"/>
      <c r="AE57" s="544"/>
      <c r="AF57" s="544"/>
      <c r="AG57" s="544"/>
      <c r="AH57" s="544"/>
      <c r="AI57" s="544"/>
      <c r="AJ57" s="544"/>
      <c r="AK57" s="544"/>
      <c r="AL57" s="544"/>
      <c r="AM57" s="544"/>
      <c r="AN57" s="544"/>
      <c r="AO57" s="544"/>
      <c r="AP57" s="544"/>
      <c r="AQ57" s="544"/>
      <c r="AR57" s="544"/>
      <c r="AS57" s="544"/>
      <c r="AT57" s="544"/>
      <c r="AU57" s="544"/>
      <c r="AV57" s="544"/>
      <c r="AW57" s="544"/>
      <c r="AX57" s="544"/>
      <c r="AY57" s="544"/>
      <c r="AZ57" s="544"/>
      <c r="BA57" s="544"/>
      <c r="BB57" s="544"/>
      <c r="BC57" s="544"/>
      <c r="BD57" s="623"/>
      <c r="BE57" s="623"/>
      <c r="BF57" s="623"/>
      <c r="BG57" s="544"/>
      <c r="BH57" s="544"/>
      <c r="BI57" s="544"/>
      <c r="BJ57" s="544"/>
      <c r="BK57" s="544"/>
      <c r="BL57" s="544"/>
      <c r="BM57" s="544"/>
      <c r="BN57" s="544"/>
      <c r="BO57" s="544"/>
      <c r="BP57" s="544"/>
      <c r="BQ57" s="544"/>
      <c r="BR57" s="544"/>
      <c r="BS57" s="544"/>
      <c r="BT57" s="544"/>
      <c r="BU57" s="544"/>
      <c r="BV57" s="544"/>
    </row>
    <row r="58" spans="1:74" s="540" customFormat="1" ht="12" customHeight="1" x14ac:dyDescent="0.25">
      <c r="A58" s="537"/>
      <c r="B58" s="762" t="s">
        <v>1371</v>
      </c>
      <c r="C58" s="750"/>
      <c r="D58" s="750"/>
      <c r="E58" s="750"/>
      <c r="F58" s="750"/>
      <c r="G58" s="750"/>
      <c r="H58" s="750"/>
      <c r="I58" s="750"/>
      <c r="J58" s="750"/>
      <c r="K58" s="750"/>
      <c r="L58" s="750"/>
      <c r="M58" s="750"/>
      <c r="N58" s="750"/>
      <c r="O58" s="750"/>
      <c r="P58" s="750"/>
      <c r="Q58" s="750"/>
      <c r="R58" s="545"/>
      <c r="S58" s="545"/>
      <c r="T58" s="545"/>
      <c r="U58" s="545"/>
      <c r="V58" s="545"/>
      <c r="W58" s="545"/>
      <c r="X58" s="545"/>
      <c r="Y58" s="545"/>
      <c r="Z58" s="545"/>
      <c r="AA58" s="545"/>
      <c r="AB58" s="545"/>
      <c r="AC58" s="545"/>
      <c r="AD58" s="545"/>
      <c r="AE58" s="545"/>
      <c r="AF58" s="545"/>
      <c r="AG58" s="545"/>
      <c r="AH58" s="545"/>
      <c r="AI58" s="545"/>
      <c r="AJ58" s="545"/>
      <c r="AK58" s="545"/>
      <c r="AL58" s="545"/>
      <c r="AM58" s="545"/>
      <c r="AN58" s="545"/>
      <c r="AO58" s="545"/>
      <c r="AP58" s="545"/>
      <c r="AQ58" s="545"/>
      <c r="AR58" s="545"/>
      <c r="AS58" s="545"/>
      <c r="AT58" s="545"/>
      <c r="AU58" s="545"/>
      <c r="AV58" s="545"/>
      <c r="AW58" s="545"/>
      <c r="AX58" s="545"/>
      <c r="AY58" s="545"/>
      <c r="AZ58" s="545"/>
      <c r="BA58" s="545"/>
      <c r="BB58" s="545"/>
      <c r="BC58" s="545"/>
      <c r="BD58" s="623"/>
      <c r="BE58" s="623"/>
      <c r="BF58" s="623"/>
      <c r="BG58" s="545"/>
      <c r="BH58" s="545"/>
      <c r="BI58" s="545"/>
      <c r="BJ58" s="545"/>
      <c r="BK58" s="545"/>
      <c r="BL58" s="545"/>
      <c r="BM58" s="545"/>
      <c r="BN58" s="545"/>
      <c r="BO58" s="545"/>
      <c r="BP58" s="545"/>
      <c r="BQ58" s="545"/>
      <c r="BR58" s="545"/>
      <c r="BS58" s="545"/>
      <c r="BT58" s="545"/>
      <c r="BU58" s="545"/>
      <c r="BV58" s="545"/>
    </row>
  </sheetData>
  <mergeCells count="12">
    <mergeCell ref="B58:Q58"/>
    <mergeCell ref="BK3:BV3"/>
    <mergeCell ref="A1:A2"/>
    <mergeCell ref="C3:N3"/>
    <mergeCell ref="O3:Z3"/>
    <mergeCell ref="AA3:AL3"/>
    <mergeCell ref="AM3:AX3"/>
    <mergeCell ref="AY3:BJ3"/>
    <mergeCell ref="B52:Q52"/>
    <mergeCell ref="B55:Q55"/>
    <mergeCell ref="B54:Q54"/>
    <mergeCell ref="B56:Q56"/>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6"/>
  <sheetViews>
    <sheetView showGridLines="0" workbookViewId="0">
      <pane xSplit="2" ySplit="4" topLeftCell="AV5" activePane="bottomRight" state="frozen"/>
      <selection activeCell="BF63" sqref="BF63"/>
      <selection pane="topRight" activeCell="BF63" sqref="BF63"/>
      <selection pane="bottomLeft" activeCell="BF63" sqref="BF63"/>
      <selection pane="bottomRight" activeCell="AZ5" sqref="AZ5"/>
    </sheetView>
  </sheetViews>
  <sheetFormatPr defaultColWidth="9.1796875" defaultRowHeight="12" customHeight="1" x14ac:dyDescent="0.35"/>
  <cols>
    <col min="1" max="1" width="12.36328125" style="646" customWidth="1"/>
    <col min="2" max="2" width="26" style="646" customWidth="1"/>
    <col min="3" max="55" width="6.6328125" style="646" customWidth="1"/>
    <col min="56" max="58" width="6.6328125" style="661" customWidth="1"/>
    <col min="59" max="74" width="6.6328125" style="646" customWidth="1"/>
    <col min="75" max="16384" width="9.1796875" style="646"/>
  </cols>
  <sheetData>
    <row r="1" spans="1:74" ht="12.75" customHeight="1" x14ac:dyDescent="0.35">
      <c r="A1" s="822" t="s">
        <v>794</v>
      </c>
      <c r="B1" s="649" t="s">
        <v>1044</v>
      </c>
      <c r="C1" s="647"/>
      <c r="D1" s="647"/>
      <c r="E1" s="647"/>
      <c r="F1" s="647"/>
      <c r="G1" s="647"/>
      <c r="H1" s="647"/>
      <c r="I1" s="647"/>
      <c r="J1" s="647"/>
      <c r="K1" s="647"/>
      <c r="L1" s="647"/>
      <c r="M1" s="647"/>
      <c r="N1" s="647"/>
      <c r="O1" s="647"/>
      <c r="P1" s="647"/>
      <c r="Q1" s="647"/>
    </row>
    <row r="2" spans="1:74" ht="12.75" customHeight="1" x14ac:dyDescent="0.35">
      <c r="A2" s="822"/>
      <c r="B2" s="648" t="str">
        <f>"U.S. Energy Information Administration  |  Short-Term Energy Outlook - "&amp;Dates!$D$1</f>
        <v>U.S. Energy Information Administration  |  Short-Term Energy Outlook - January 2022</v>
      </c>
      <c r="C2" s="647"/>
      <c r="D2" s="647"/>
      <c r="E2" s="647"/>
      <c r="F2" s="647"/>
      <c r="G2" s="647"/>
      <c r="H2" s="647"/>
      <c r="I2" s="647"/>
      <c r="J2" s="647"/>
      <c r="K2" s="647"/>
      <c r="L2" s="647"/>
      <c r="M2" s="647"/>
      <c r="N2" s="647"/>
      <c r="O2" s="647"/>
      <c r="P2" s="647"/>
      <c r="Q2" s="647"/>
    </row>
    <row r="3" spans="1:74" ht="12.75" customHeight="1" x14ac:dyDescent="0.35">
      <c r="A3" s="652"/>
      <c r="B3" s="653"/>
      <c r="C3" s="823">
        <f>Dates!D3</f>
        <v>2018</v>
      </c>
      <c r="D3" s="824"/>
      <c r="E3" s="824"/>
      <c r="F3" s="824"/>
      <c r="G3" s="824"/>
      <c r="H3" s="824"/>
      <c r="I3" s="824"/>
      <c r="J3" s="824"/>
      <c r="K3" s="824"/>
      <c r="L3" s="824"/>
      <c r="M3" s="824"/>
      <c r="N3" s="825"/>
      <c r="O3" s="823">
        <f>C3+1</f>
        <v>2019</v>
      </c>
      <c r="P3" s="824"/>
      <c r="Q3" s="824"/>
      <c r="R3" s="824"/>
      <c r="S3" s="824"/>
      <c r="T3" s="824"/>
      <c r="U3" s="824"/>
      <c r="V3" s="824"/>
      <c r="W3" s="824"/>
      <c r="X3" s="824"/>
      <c r="Y3" s="824"/>
      <c r="Z3" s="825"/>
      <c r="AA3" s="823">
        <f>O3+1</f>
        <v>2020</v>
      </c>
      <c r="AB3" s="824"/>
      <c r="AC3" s="824"/>
      <c r="AD3" s="824"/>
      <c r="AE3" s="824"/>
      <c r="AF3" s="824"/>
      <c r="AG3" s="824"/>
      <c r="AH3" s="824"/>
      <c r="AI3" s="824"/>
      <c r="AJ3" s="824"/>
      <c r="AK3" s="824"/>
      <c r="AL3" s="825"/>
      <c r="AM3" s="823">
        <f>AA3+1</f>
        <v>2021</v>
      </c>
      <c r="AN3" s="824"/>
      <c r="AO3" s="824"/>
      <c r="AP3" s="824"/>
      <c r="AQ3" s="824"/>
      <c r="AR3" s="824"/>
      <c r="AS3" s="824"/>
      <c r="AT3" s="824"/>
      <c r="AU3" s="824"/>
      <c r="AV3" s="824"/>
      <c r="AW3" s="824"/>
      <c r="AX3" s="825"/>
      <c r="AY3" s="823">
        <f>AM3+1</f>
        <v>2022</v>
      </c>
      <c r="AZ3" s="824"/>
      <c r="BA3" s="824"/>
      <c r="BB3" s="824"/>
      <c r="BC3" s="824"/>
      <c r="BD3" s="824"/>
      <c r="BE3" s="824"/>
      <c r="BF3" s="824"/>
      <c r="BG3" s="824"/>
      <c r="BH3" s="824"/>
      <c r="BI3" s="824"/>
      <c r="BJ3" s="825"/>
      <c r="BK3" s="823">
        <f>AY3+1</f>
        <v>2023</v>
      </c>
      <c r="BL3" s="824"/>
      <c r="BM3" s="824"/>
      <c r="BN3" s="824"/>
      <c r="BO3" s="824"/>
      <c r="BP3" s="824"/>
      <c r="BQ3" s="824"/>
      <c r="BR3" s="824"/>
      <c r="BS3" s="824"/>
      <c r="BT3" s="824"/>
      <c r="BU3" s="824"/>
      <c r="BV3" s="825"/>
    </row>
    <row r="4" spans="1:74" ht="12.75" customHeight="1" x14ac:dyDescent="0.35">
      <c r="A4" s="652"/>
      <c r="B4" s="654"/>
      <c r="C4" s="655" t="s">
        <v>472</v>
      </c>
      <c r="D4" s="655" t="s">
        <v>473</v>
      </c>
      <c r="E4" s="655" t="s">
        <v>474</v>
      </c>
      <c r="F4" s="655" t="s">
        <v>475</v>
      </c>
      <c r="G4" s="655" t="s">
        <v>476</v>
      </c>
      <c r="H4" s="655" t="s">
        <v>477</v>
      </c>
      <c r="I4" s="655" t="s">
        <v>478</v>
      </c>
      <c r="J4" s="655" t="s">
        <v>479</v>
      </c>
      <c r="K4" s="655" t="s">
        <v>480</v>
      </c>
      <c r="L4" s="655" t="s">
        <v>481</v>
      </c>
      <c r="M4" s="655" t="s">
        <v>482</v>
      </c>
      <c r="N4" s="655" t="s">
        <v>483</v>
      </c>
      <c r="O4" s="655" t="s">
        <v>472</v>
      </c>
      <c r="P4" s="655" t="s">
        <v>473</v>
      </c>
      <c r="Q4" s="655" t="s">
        <v>474</v>
      </c>
      <c r="R4" s="655" t="s">
        <v>475</v>
      </c>
      <c r="S4" s="655" t="s">
        <v>476</v>
      </c>
      <c r="T4" s="655" t="s">
        <v>477</v>
      </c>
      <c r="U4" s="655" t="s">
        <v>478</v>
      </c>
      <c r="V4" s="655" t="s">
        <v>479</v>
      </c>
      <c r="W4" s="655" t="s">
        <v>480</v>
      </c>
      <c r="X4" s="655" t="s">
        <v>481</v>
      </c>
      <c r="Y4" s="655" t="s">
        <v>482</v>
      </c>
      <c r="Z4" s="655" t="s">
        <v>483</v>
      </c>
      <c r="AA4" s="655" t="s">
        <v>472</v>
      </c>
      <c r="AB4" s="655" t="s">
        <v>473</v>
      </c>
      <c r="AC4" s="655" t="s">
        <v>474</v>
      </c>
      <c r="AD4" s="655" t="s">
        <v>475</v>
      </c>
      <c r="AE4" s="655" t="s">
        <v>476</v>
      </c>
      <c r="AF4" s="655" t="s">
        <v>477</v>
      </c>
      <c r="AG4" s="655" t="s">
        <v>478</v>
      </c>
      <c r="AH4" s="655" t="s">
        <v>479</v>
      </c>
      <c r="AI4" s="655" t="s">
        <v>480</v>
      </c>
      <c r="AJ4" s="655" t="s">
        <v>481</v>
      </c>
      <c r="AK4" s="655" t="s">
        <v>482</v>
      </c>
      <c r="AL4" s="655" t="s">
        <v>483</v>
      </c>
      <c r="AM4" s="655" t="s">
        <v>472</v>
      </c>
      <c r="AN4" s="655" t="s">
        <v>473</v>
      </c>
      <c r="AO4" s="655" t="s">
        <v>474</v>
      </c>
      <c r="AP4" s="655" t="s">
        <v>475</v>
      </c>
      <c r="AQ4" s="655" t="s">
        <v>476</v>
      </c>
      <c r="AR4" s="655" t="s">
        <v>477</v>
      </c>
      <c r="AS4" s="655" t="s">
        <v>478</v>
      </c>
      <c r="AT4" s="655" t="s">
        <v>479</v>
      </c>
      <c r="AU4" s="655" t="s">
        <v>480</v>
      </c>
      <c r="AV4" s="655" t="s">
        <v>481</v>
      </c>
      <c r="AW4" s="655" t="s">
        <v>482</v>
      </c>
      <c r="AX4" s="655" t="s">
        <v>483</v>
      </c>
      <c r="AY4" s="655" t="s">
        <v>472</v>
      </c>
      <c r="AZ4" s="655" t="s">
        <v>473</v>
      </c>
      <c r="BA4" s="655" t="s">
        <v>474</v>
      </c>
      <c r="BB4" s="655" t="s">
        <v>475</v>
      </c>
      <c r="BC4" s="655" t="s">
        <v>476</v>
      </c>
      <c r="BD4" s="655" t="s">
        <v>477</v>
      </c>
      <c r="BE4" s="655" t="s">
        <v>478</v>
      </c>
      <c r="BF4" s="655" t="s">
        <v>479</v>
      </c>
      <c r="BG4" s="655" t="s">
        <v>480</v>
      </c>
      <c r="BH4" s="655" t="s">
        <v>481</v>
      </c>
      <c r="BI4" s="655" t="s">
        <v>482</v>
      </c>
      <c r="BJ4" s="655" t="s">
        <v>483</v>
      </c>
      <c r="BK4" s="655" t="s">
        <v>472</v>
      </c>
      <c r="BL4" s="655" t="s">
        <v>473</v>
      </c>
      <c r="BM4" s="655" t="s">
        <v>474</v>
      </c>
      <c r="BN4" s="655" t="s">
        <v>475</v>
      </c>
      <c r="BO4" s="655" t="s">
        <v>476</v>
      </c>
      <c r="BP4" s="655" t="s">
        <v>477</v>
      </c>
      <c r="BQ4" s="655" t="s">
        <v>478</v>
      </c>
      <c r="BR4" s="655" t="s">
        <v>479</v>
      </c>
      <c r="BS4" s="655" t="s">
        <v>480</v>
      </c>
      <c r="BT4" s="655" t="s">
        <v>481</v>
      </c>
      <c r="BU4" s="655" t="s">
        <v>482</v>
      </c>
      <c r="BV4" s="655" t="s">
        <v>483</v>
      </c>
    </row>
    <row r="5" spans="1:74" ht="12" customHeight="1" x14ac:dyDescent="0.35">
      <c r="A5" s="652"/>
      <c r="B5" s="651" t="s">
        <v>1052</v>
      </c>
      <c r="C5" s="647"/>
      <c r="D5" s="647"/>
      <c r="E5" s="647"/>
      <c r="F5" s="647"/>
      <c r="G5" s="647"/>
      <c r="H5" s="647"/>
      <c r="I5" s="647"/>
      <c r="J5" s="647"/>
      <c r="K5" s="647"/>
      <c r="L5" s="647"/>
      <c r="M5" s="647"/>
      <c r="N5" s="647"/>
      <c r="O5" s="647"/>
      <c r="P5" s="647"/>
      <c r="Q5" s="647"/>
      <c r="BG5" s="661"/>
      <c r="BH5" s="661"/>
      <c r="BI5" s="661"/>
    </row>
    <row r="6" spans="1:74" ht="12" customHeight="1" x14ac:dyDescent="0.35">
      <c r="A6" s="652"/>
      <c r="B6" s="651" t="s">
        <v>1053</v>
      </c>
      <c r="C6" s="647"/>
      <c r="D6" s="647"/>
      <c r="E6" s="647"/>
      <c r="F6" s="647"/>
      <c r="G6" s="647"/>
      <c r="H6" s="647"/>
      <c r="I6" s="647"/>
      <c r="J6" s="647"/>
      <c r="K6" s="647"/>
      <c r="L6" s="647"/>
      <c r="M6" s="647"/>
      <c r="N6" s="647"/>
      <c r="O6" s="647"/>
      <c r="P6" s="647"/>
      <c r="Q6" s="647"/>
      <c r="BG6" s="661"/>
      <c r="BH6" s="661"/>
      <c r="BI6" s="661"/>
    </row>
    <row r="7" spans="1:74" ht="12" customHeight="1" x14ac:dyDescent="0.35">
      <c r="A7" s="652" t="s">
        <v>1045</v>
      </c>
      <c r="B7" s="650" t="s">
        <v>1054</v>
      </c>
      <c r="C7" s="660">
        <v>7180.4</v>
      </c>
      <c r="D7" s="660">
        <v>7183.4</v>
      </c>
      <c r="E7" s="660">
        <v>7158</v>
      </c>
      <c r="F7" s="660">
        <v>7158</v>
      </c>
      <c r="G7" s="660">
        <v>7158</v>
      </c>
      <c r="H7" s="660">
        <v>7206.4</v>
      </c>
      <c r="I7" s="660">
        <v>7130.4</v>
      </c>
      <c r="J7" s="660">
        <v>7123.3</v>
      </c>
      <c r="K7" s="660">
        <v>7101.2</v>
      </c>
      <c r="L7" s="660">
        <v>7101.2</v>
      </c>
      <c r="M7" s="660">
        <v>7100.1</v>
      </c>
      <c r="N7" s="660">
        <v>7042.7</v>
      </c>
      <c r="O7" s="660">
        <v>6967.1</v>
      </c>
      <c r="P7" s="660">
        <v>6920</v>
      </c>
      <c r="Q7" s="660">
        <v>6920</v>
      </c>
      <c r="R7" s="660">
        <v>6802.2</v>
      </c>
      <c r="S7" s="660">
        <v>6791</v>
      </c>
      <c r="T7" s="660">
        <v>6776.2</v>
      </c>
      <c r="U7" s="660">
        <v>6759.1</v>
      </c>
      <c r="V7" s="660">
        <v>6760.9</v>
      </c>
      <c r="W7" s="660">
        <v>6758.9</v>
      </c>
      <c r="X7" s="660">
        <v>6656.3</v>
      </c>
      <c r="Y7" s="660">
        <v>6620.6</v>
      </c>
      <c r="Z7" s="660">
        <v>6736.8</v>
      </c>
      <c r="AA7" s="660">
        <v>6385.4</v>
      </c>
      <c r="AB7" s="660">
        <v>6385.4</v>
      </c>
      <c r="AC7" s="660">
        <v>6347.4</v>
      </c>
      <c r="AD7" s="660">
        <v>6346.5</v>
      </c>
      <c r="AE7" s="660">
        <v>6347.5</v>
      </c>
      <c r="AF7" s="660">
        <v>6345.5</v>
      </c>
      <c r="AG7" s="660">
        <v>6255.1</v>
      </c>
      <c r="AH7" s="660">
        <v>6294.7</v>
      </c>
      <c r="AI7" s="660">
        <v>6296.1</v>
      </c>
      <c r="AJ7" s="660">
        <v>6296.1</v>
      </c>
      <c r="AK7" s="660">
        <v>6293.4</v>
      </c>
      <c r="AL7" s="660">
        <v>6294.8</v>
      </c>
      <c r="AM7" s="660">
        <v>6287</v>
      </c>
      <c r="AN7" s="660">
        <v>6285.2</v>
      </c>
      <c r="AO7" s="660">
        <v>6285.2</v>
      </c>
      <c r="AP7" s="660">
        <v>6142.2</v>
      </c>
      <c r="AQ7" s="660">
        <v>6142.2</v>
      </c>
      <c r="AR7" s="660">
        <v>6140.8</v>
      </c>
      <c r="AS7" s="660">
        <v>6140.8</v>
      </c>
      <c r="AT7" s="660">
        <v>6140.8</v>
      </c>
      <c r="AU7" s="660">
        <v>6140.8</v>
      </c>
      <c r="AV7" s="660">
        <v>6147.5</v>
      </c>
      <c r="AW7" s="660">
        <v>6147.5</v>
      </c>
      <c r="AX7" s="660">
        <v>6149.5</v>
      </c>
      <c r="AY7" s="662">
        <v>6152.1</v>
      </c>
      <c r="AZ7" s="662">
        <v>6157.3</v>
      </c>
      <c r="BA7" s="662">
        <v>6154.5</v>
      </c>
      <c r="BB7" s="662">
        <v>6156.7</v>
      </c>
      <c r="BC7" s="662">
        <v>6156.7</v>
      </c>
      <c r="BD7" s="662">
        <v>6190.3</v>
      </c>
      <c r="BE7" s="662">
        <v>6190.3</v>
      </c>
      <c r="BF7" s="662">
        <v>6190.3</v>
      </c>
      <c r="BG7" s="662">
        <v>6190.3</v>
      </c>
      <c r="BH7" s="662">
        <v>6190.3</v>
      </c>
      <c r="BI7" s="662">
        <v>6190.3</v>
      </c>
      <c r="BJ7" s="662">
        <v>6190.3</v>
      </c>
      <c r="BK7" s="662">
        <v>6190.3</v>
      </c>
      <c r="BL7" s="662">
        <v>6190.3</v>
      </c>
      <c r="BM7" s="662">
        <v>6190.3</v>
      </c>
      <c r="BN7" s="662">
        <v>6190.3</v>
      </c>
      <c r="BO7" s="662">
        <v>6190.3</v>
      </c>
      <c r="BP7" s="662">
        <v>6209.3</v>
      </c>
      <c r="BQ7" s="662">
        <v>6209.3</v>
      </c>
      <c r="BR7" s="662">
        <v>6209.3</v>
      </c>
      <c r="BS7" s="662">
        <v>6209.3</v>
      </c>
      <c r="BT7" s="662">
        <v>6209.3</v>
      </c>
      <c r="BU7" s="662">
        <v>6209.3</v>
      </c>
      <c r="BV7" s="662">
        <v>6209.3</v>
      </c>
    </row>
    <row r="8" spans="1:74" ht="12" customHeight="1" x14ac:dyDescent="0.35">
      <c r="A8" s="652" t="s">
        <v>1046</v>
      </c>
      <c r="B8" s="650" t="s">
        <v>1055</v>
      </c>
      <c r="C8" s="660">
        <v>4231</v>
      </c>
      <c r="D8" s="660">
        <v>4234</v>
      </c>
      <c r="E8" s="660">
        <v>4208.6000000000004</v>
      </c>
      <c r="F8" s="660">
        <v>4208.6000000000004</v>
      </c>
      <c r="G8" s="660">
        <v>4208.6000000000004</v>
      </c>
      <c r="H8" s="660">
        <v>4257</v>
      </c>
      <c r="I8" s="660">
        <v>4181</v>
      </c>
      <c r="J8" s="660">
        <v>4173.8999999999996</v>
      </c>
      <c r="K8" s="660">
        <v>4170.3</v>
      </c>
      <c r="L8" s="660">
        <v>4170.3</v>
      </c>
      <c r="M8" s="660">
        <v>4169.2</v>
      </c>
      <c r="N8" s="660">
        <v>4166.8</v>
      </c>
      <c r="O8" s="660">
        <v>4034.1</v>
      </c>
      <c r="P8" s="660">
        <v>4034.1</v>
      </c>
      <c r="Q8" s="660">
        <v>4034.1</v>
      </c>
      <c r="R8" s="660">
        <v>3999.3</v>
      </c>
      <c r="S8" s="660">
        <v>3988.1</v>
      </c>
      <c r="T8" s="660">
        <v>3988.3</v>
      </c>
      <c r="U8" s="660">
        <v>3971.2</v>
      </c>
      <c r="V8" s="660">
        <v>3973</v>
      </c>
      <c r="W8" s="660">
        <v>3971</v>
      </c>
      <c r="X8" s="660">
        <v>3957.7</v>
      </c>
      <c r="Y8" s="660">
        <v>3959</v>
      </c>
      <c r="Z8" s="660">
        <v>3959.2</v>
      </c>
      <c r="AA8" s="660">
        <v>3867</v>
      </c>
      <c r="AB8" s="660">
        <v>3867</v>
      </c>
      <c r="AC8" s="660">
        <v>3867</v>
      </c>
      <c r="AD8" s="660">
        <v>3866.1</v>
      </c>
      <c r="AE8" s="660">
        <v>3867.1</v>
      </c>
      <c r="AF8" s="660">
        <v>3865.1</v>
      </c>
      <c r="AG8" s="660">
        <v>3788.4</v>
      </c>
      <c r="AH8" s="660">
        <v>3790</v>
      </c>
      <c r="AI8" s="660">
        <v>3791.4</v>
      </c>
      <c r="AJ8" s="660">
        <v>3791.4</v>
      </c>
      <c r="AK8" s="660">
        <v>3788.7</v>
      </c>
      <c r="AL8" s="660">
        <v>3790.1</v>
      </c>
      <c r="AM8" s="660">
        <v>3782.3</v>
      </c>
      <c r="AN8" s="660">
        <v>3780.5</v>
      </c>
      <c r="AO8" s="660">
        <v>3780.5</v>
      </c>
      <c r="AP8" s="660">
        <v>3780.5</v>
      </c>
      <c r="AQ8" s="660">
        <v>3780.5</v>
      </c>
      <c r="AR8" s="660">
        <v>3779.1</v>
      </c>
      <c r="AS8" s="660">
        <v>3779.1</v>
      </c>
      <c r="AT8" s="660">
        <v>3779.1</v>
      </c>
      <c r="AU8" s="660">
        <v>3779.1</v>
      </c>
      <c r="AV8" s="660">
        <v>3785.8</v>
      </c>
      <c r="AW8" s="660">
        <v>3785.8</v>
      </c>
      <c r="AX8" s="660">
        <v>3787.8</v>
      </c>
      <c r="AY8" s="662">
        <v>3790.4</v>
      </c>
      <c r="AZ8" s="662">
        <v>3795.6</v>
      </c>
      <c r="BA8" s="662">
        <v>3792.8</v>
      </c>
      <c r="BB8" s="662">
        <v>3795</v>
      </c>
      <c r="BC8" s="662">
        <v>3795</v>
      </c>
      <c r="BD8" s="662">
        <v>3828.6</v>
      </c>
      <c r="BE8" s="662">
        <v>3828.6</v>
      </c>
      <c r="BF8" s="662">
        <v>3828.6</v>
      </c>
      <c r="BG8" s="662">
        <v>3828.6</v>
      </c>
      <c r="BH8" s="662">
        <v>3828.6</v>
      </c>
      <c r="BI8" s="662">
        <v>3828.6</v>
      </c>
      <c r="BJ8" s="662">
        <v>3828.6</v>
      </c>
      <c r="BK8" s="662">
        <v>3828.6</v>
      </c>
      <c r="BL8" s="662">
        <v>3828.6</v>
      </c>
      <c r="BM8" s="662">
        <v>3828.6</v>
      </c>
      <c r="BN8" s="662">
        <v>3828.6</v>
      </c>
      <c r="BO8" s="662">
        <v>3828.6</v>
      </c>
      <c r="BP8" s="662">
        <v>3847.6</v>
      </c>
      <c r="BQ8" s="662">
        <v>3847.6</v>
      </c>
      <c r="BR8" s="662">
        <v>3847.6</v>
      </c>
      <c r="BS8" s="662">
        <v>3847.6</v>
      </c>
      <c r="BT8" s="662">
        <v>3847.6</v>
      </c>
      <c r="BU8" s="662">
        <v>3847.6</v>
      </c>
      <c r="BV8" s="662">
        <v>3847.6</v>
      </c>
    </row>
    <row r="9" spans="1:74" ht="12" customHeight="1" x14ac:dyDescent="0.35">
      <c r="A9" s="652" t="s">
        <v>1047</v>
      </c>
      <c r="B9" s="650" t="s">
        <v>1056</v>
      </c>
      <c r="C9" s="660">
        <v>2949.4</v>
      </c>
      <c r="D9" s="660">
        <v>2949.4</v>
      </c>
      <c r="E9" s="660">
        <v>2949.4</v>
      </c>
      <c r="F9" s="660">
        <v>2949.4</v>
      </c>
      <c r="G9" s="660">
        <v>2949.4</v>
      </c>
      <c r="H9" s="660">
        <v>2949.4</v>
      </c>
      <c r="I9" s="660">
        <v>2949.4</v>
      </c>
      <c r="J9" s="660">
        <v>2949.4</v>
      </c>
      <c r="K9" s="660">
        <v>2930.9</v>
      </c>
      <c r="L9" s="660">
        <v>2930.9</v>
      </c>
      <c r="M9" s="660">
        <v>2930.9</v>
      </c>
      <c r="N9" s="660">
        <v>2875.9</v>
      </c>
      <c r="O9" s="660">
        <v>2933</v>
      </c>
      <c r="P9" s="660">
        <v>2885.9</v>
      </c>
      <c r="Q9" s="660">
        <v>2885.9</v>
      </c>
      <c r="R9" s="660">
        <v>2802.9</v>
      </c>
      <c r="S9" s="660">
        <v>2802.9</v>
      </c>
      <c r="T9" s="660">
        <v>2787.9</v>
      </c>
      <c r="U9" s="660">
        <v>2787.9</v>
      </c>
      <c r="V9" s="660">
        <v>2787.9</v>
      </c>
      <c r="W9" s="660">
        <v>2787.9</v>
      </c>
      <c r="X9" s="660">
        <v>2698.6</v>
      </c>
      <c r="Y9" s="660">
        <v>2661.6</v>
      </c>
      <c r="Z9" s="660">
        <v>2777.6</v>
      </c>
      <c r="AA9" s="660">
        <v>2518.4</v>
      </c>
      <c r="AB9" s="660">
        <v>2518.4</v>
      </c>
      <c r="AC9" s="660">
        <v>2480.4</v>
      </c>
      <c r="AD9" s="660">
        <v>2480.4</v>
      </c>
      <c r="AE9" s="660">
        <v>2480.4</v>
      </c>
      <c r="AF9" s="660">
        <v>2480.4</v>
      </c>
      <c r="AG9" s="660">
        <v>2466.6999999999998</v>
      </c>
      <c r="AH9" s="660">
        <v>2504.6999999999998</v>
      </c>
      <c r="AI9" s="660">
        <v>2504.6999999999998</v>
      </c>
      <c r="AJ9" s="660">
        <v>2504.6999999999998</v>
      </c>
      <c r="AK9" s="660">
        <v>2504.6999999999998</v>
      </c>
      <c r="AL9" s="660">
        <v>2504.6999999999998</v>
      </c>
      <c r="AM9" s="660">
        <v>2504.6999999999998</v>
      </c>
      <c r="AN9" s="660">
        <v>2504.6999999999998</v>
      </c>
      <c r="AO9" s="660">
        <v>2504.6999999999998</v>
      </c>
      <c r="AP9" s="660">
        <v>2361.6999999999998</v>
      </c>
      <c r="AQ9" s="660">
        <v>2361.6999999999998</v>
      </c>
      <c r="AR9" s="660">
        <v>2361.6999999999998</v>
      </c>
      <c r="AS9" s="660">
        <v>2361.6999999999998</v>
      </c>
      <c r="AT9" s="660">
        <v>2361.6999999999998</v>
      </c>
      <c r="AU9" s="660">
        <v>2361.6999999999998</v>
      </c>
      <c r="AV9" s="660">
        <v>2361.6999999999998</v>
      </c>
      <c r="AW9" s="660">
        <v>2361.6999999999998</v>
      </c>
      <c r="AX9" s="660">
        <v>2361.6999999999998</v>
      </c>
      <c r="AY9" s="662">
        <v>2361.6999999999998</v>
      </c>
      <c r="AZ9" s="662">
        <v>2361.6999999999998</v>
      </c>
      <c r="BA9" s="662">
        <v>2361.6999999999998</v>
      </c>
      <c r="BB9" s="662">
        <v>2361.6999999999998</v>
      </c>
      <c r="BC9" s="662">
        <v>2361.6999999999998</v>
      </c>
      <c r="BD9" s="662">
        <v>2361.6999999999998</v>
      </c>
      <c r="BE9" s="662">
        <v>2361.6999999999998</v>
      </c>
      <c r="BF9" s="662">
        <v>2361.6999999999998</v>
      </c>
      <c r="BG9" s="662">
        <v>2361.6999999999998</v>
      </c>
      <c r="BH9" s="662">
        <v>2361.6999999999998</v>
      </c>
      <c r="BI9" s="662">
        <v>2361.6999999999998</v>
      </c>
      <c r="BJ9" s="662">
        <v>2361.6999999999998</v>
      </c>
      <c r="BK9" s="662">
        <v>2361.6999999999998</v>
      </c>
      <c r="BL9" s="662">
        <v>2361.6999999999998</v>
      </c>
      <c r="BM9" s="662">
        <v>2361.6999999999998</v>
      </c>
      <c r="BN9" s="662">
        <v>2361.6999999999998</v>
      </c>
      <c r="BO9" s="662">
        <v>2361.6999999999998</v>
      </c>
      <c r="BP9" s="662">
        <v>2361.6999999999998</v>
      </c>
      <c r="BQ9" s="662">
        <v>2361.6999999999998</v>
      </c>
      <c r="BR9" s="662">
        <v>2361.6999999999998</v>
      </c>
      <c r="BS9" s="662">
        <v>2361.6999999999998</v>
      </c>
      <c r="BT9" s="662">
        <v>2361.6999999999998</v>
      </c>
      <c r="BU9" s="662">
        <v>2361.6999999999998</v>
      </c>
      <c r="BV9" s="662">
        <v>2361.6999999999998</v>
      </c>
    </row>
    <row r="10" spans="1:74" ht="12" customHeight="1" x14ac:dyDescent="0.35">
      <c r="A10" s="652" t="s">
        <v>1048</v>
      </c>
      <c r="B10" s="650" t="s">
        <v>1057</v>
      </c>
      <c r="C10" s="660">
        <v>79500.7</v>
      </c>
      <c r="D10" s="660">
        <v>79511.100000000006</v>
      </c>
      <c r="E10" s="660">
        <v>79511.100000000006</v>
      </c>
      <c r="F10" s="660">
        <v>79511.100000000006</v>
      </c>
      <c r="G10" s="660">
        <v>79511.100000000006</v>
      </c>
      <c r="H10" s="660">
        <v>79472.100000000006</v>
      </c>
      <c r="I10" s="660">
        <v>79472.100000000006</v>
      </c>
      <c r="J10" s="660">
        <v>79469.899999999994</v>
      </c>
      <c r="K10" s="660">
        <v>79469.899999999994</v>
      </c>
      <c r="L10" s="660">
        <v>79469.899999999994</v>
      </c>
      <c r="M10" s="660">
        <v>79591.899999999994</v>
      </c>
      <c r="N10" s="660">
        <v>79593</v>
      </c>
      <c r="O10" s="660">
        <v>79626.399999999994</v>
      </c>
      <c r="P10" s="660">
        <v>79626.399999999994</v>
      </c>
      <c r="Q10" s="660">
        <v>79615.399999999994</v>
      </c>
      <c r="R10" s="660">
        <v>79614.2</v>
      </c>
      <c r="S10" s="660">
        <v>79617.600000000006</v>
      </c>
      <c r="T10" s="660">
        <v>79592.899999999994</v>
      </c>
      <c r="U10" s="660">
        <v>79592.899999999994</v>
      </c>
      <c r="V10" s="660">
        <v>79592.7</v>
      </c>
      <c r="W10" s="660">
        <v>79488.899999999994</v>
      </c>
      <c r="X10" s="660">
        <v>79488.2</v>
      </c>
      <c r="Y10" s="660">
        <v>79482.8</v>
      </c>
      <c r="Z10" s="660">
        <v>79484</v>
      </c>
      <c r="AA10" s="660">
        <v>78527.3</v>
      </c>
      <c r="AB10" s="660">
        <v>78527.3</v>
      </c>
      <c r="AC10" s="660">
        <v>78527.3</v>
      </c>
      <c r="AD10" s="660">
        <v>78527.3</v>
      </c>
      <c r="AE10" s="660">
        <v>78527.3</v>
      </c>
      <c r="AF10" s="660">
        <v>78521.3</v>
      </c>
      <c r="AG10" s="660">
        <v>78547.399999999994</v>
      </c>
      <c r="AH10" s="660">
        <v>78547.399999999994</v>
      </c>
      <c r="AI10" s="660">
        <v>78667.7</v>
      </c>
      <c r="AJ10" s="660">
        <v>78667.7</v>
      </c>
      <c r="AK10" s="660">
        <v>78667.7</v>
      </c>
      <c r="AL10" s="660">
        <v>78670.399999999994</v>
      </c>
      <c r="AM10" s="660">
        <v>78677.100000000006</v>
      </c>
      <c r="AN10" s="660">
        <v>78673.100000000006</v>
      </c>
      <c r="AO10" s="660">
        <v>78673.100000000006</v>
      </c>
      <c r="AP10" s="660">
        <v>78677.600000000006</v>
      </c>
      <c r="AQ10" s="660">
        <v>78708</v>
      </c>
      <c r="AR10" s="660">
        <v>78744.899999999994</v>
      </c>
      <c r="AS10" s="660">
        <v>78744.899999999994</v>
      </c>
      <c r="AT10" s="660">
        <v>78744.899999999994</v>
      </c>
      <c r="AU10" s="660">
        <v>78747.399999999994</v>
      </c>
      <c r="AV10" s="660">
        <v>78747.399999999994</v>
      </c>
      <c r="AW10" s="660">
        <v>78747.399999999994</v>
      </c>
      <c r="AX10" s="660">
        <v>78765.7</v>
      </c>
      <c r="AY10" s="662">
        <v>78765.7</v>
      </c>
      <c r="AZ10" s="662">
        <v>78765.7</v>
      </c>
      <c r="BA10" s="662">
        <v>78768.899999999994</v>
      </c>
      <c r="BB10" s="662">
        <v>78768.899999999994</v>
      </c>
      <c r="BC10" s="662">
        <v>78786.899999999994</v>
      </c>
      <c r="BD10" s="662">
        <v>78792.399999999994</v>
      </c>
      <c r="BE10" s="662">
        <v>78802</v>
      </c>
      <c r="BF10" s="662">
        <v>78821.8</v>
      </c>
      <c r="BG10" s="662">
        <v>78837.8</v>
      </c>
      <c r="BH10" s="662">
        <v>78838.2</v>
      </c>
      <c r="BI10" s="662">
        <v>78838.2</v>
      </c>
      <c r="BJ10" s="662">
        <v>78841.2</v>
      </c>
      <c r="BK10" s="662">
        <v>78837.8</v>
      </c>
      <c r="BL10" s="662">
        <v>78836.3</v>
      </c>
      <c r="BM10" s="662">
        <v>78836.3</v>
      </c>
      <c r="BN10" s="662">
        <v>78841.600000000006</v>
      </c>
      <c r="BO10" s="662">
        <v>78841.600000000006</v>
      </c>
      <c r="BP10" s="662">
        <v>78846.399999999994</v>
      </c>
      <c r="BQ10" s="662">
        <v>78846.399999999994</v>
      </c>
      <c r="BR10" s="662">
        <v>78865.399999999994</v>
      </c>
      <c r="BS10" s="662">
        <v>78867.600000000006</v>
      </c>
      <c r="BT10" s="662">
        <v>78878.399999999994</v>
      </c>
      <c r="BU10" s="662">
        <v>78892.600000000006</v>
      </c>
      <c r="BV10" s="662">
        <v>78918.399999999994</v>
      </c>
    </row>
    <row r="11" spans="1:74" ht="12" customHeight="1" x14ac:dyDescent="0.35">
      <c r="A11" s="652" t="s">
        <v>1049</v>
      </c>
      <c r="B11" s="650" t="s">
        <v>86</v>
      </c>
      <c r="C11" s="660">
        <v>2403.5</v>
      </c>
      <c r="D11" s="660">
        <v>2403.5</v>
      </c>
      <c r="E11" s="660">
        <v>2413.5</v>
      </c>
      <c r="F11" s="660">
        <v>2392.1999999999998</v>
      </c>
      <c r="G11" s="660">
        <v>2392.1999999999998</v>
      </c>
      <c r="H11" s="660">
        <v>2392.1999999999998</v>
      </c>
      <c r="I11" s="660">
        <v>2392.1999999999998</v>
      </c>
      <c r="J11" s="660">
        <v>2392.1999999999998</v>
      </c>
      <c r="K11" s="660">
        <v>2392.1999999999998</v>
      </c>
      <c r="L11" s="660">
        <v>2392.1999999999998</v>
      </c>
      <c r="M11" s="660">
        <v>2392.1999999999998</v>
      </c>
      <c r="N11" s="660">
        <v>2399.1999999999998</v>
      </c>
      <c r="O11" s="660">
        <v>2489.6999999999998</v>
      </c>
      <c r="P11" s="660">
        <v>2486</v>
      </c>
      <c r="Q11" s="660">
        <v>2486</v>
      </c>
      <c r="R11" s="660">
        <v>2486</v>
      </c>
      <c r="S11" s="660">
        <v>2486</v>
      </c>
      <c r="T11" s="660">
        <v>2486</v>
      </c>
      <c r="U11" s="660">
        <v>2486</v>
      </c>
      <c r="V11" s="660">
        <v>2486</v>
      </c>
      <c r="W11" s="660">
        <v>2486</v>
      </c>
      <c r="X11" s="660">
        <v>2486</v>
      </c>
      <c r="Y11" s="660">
        <v>2506</v>
      </c>
      <c r="Z11" s="660">
        <v>2506</v>
      </c>
      <c r="AA11" s="660">
        <v>2465.6999999999998</v>
      </c>
      <c r="AB11" s="660">
        <v>2465.6999999999998</v>
      </c>
      <c r="AC11" s="660">
        <v>2465.6999999999998</v>
      </c>
      <c r="AD11" s="660">
        <v>2476.4</v>
      </c>
      <c r="AE11" s="660">
        <v>2461.8000000000002</v>
      </c>
      <c r="AF11" s="660">
        <v>2482.9</v>
      </c>
      <c r="AG11" s="660">
        <v>2482.9</v>
      </c>
      <c r="AH11" s="660">
        <v>2482.9</v>
      </c>
      <c r="AI11" s="660">
        <v>2482.9</v>
      </c>
      <c r="AJ11" s="660">
        <v>2482.9</v>
      </c>
      <c r="AK11" s="660">
        <v>2482.9</v>
      </c>
      <c r="AL11" s="660">
        <v>2482.9</v>
      </c>
      <c r="AM11" s="660">
        <v>2482.9</v>
      </c>
      <c r="AN11" s="660">
        <v>2482.9</v>
      </c>
      <c r="AO11" s="660">
        <v>2482.9</v>
      </c>
      <c r="AP11" s="660">
        <v>2482.9</v>
      </c>
      <c r="AQ11" s="660">
        <v>2482.9</v>
      </c>
      <c r="AR11" s="660">
        <v>2482.9</v>
      </c>
      <c r="AS11" s="660">
        <v>2482.9</v>
      </c>
      <c r="AT11" s="660">
        <v>2482.9</v>
      </c>
      <c r="AU11" s="660">
        <v>2482.9</v>
      </c>
      <c r="AV11" s="660">
        <v>2482.9</v>
      </c>
      <c r="AW11" s="660">
        <v>2482.9</v>
      </c>
      <c r="AX11" s="660">
        <v>2482.9</v>
      </c>
      <c r="AY11" s="662">
        <v>2482.9</v>
      </c>
      <c r="AZ11" s="662">
        <v>2482.9</v>
      </c>
      <c r="BA11" s="662">
        <v>2499.9</v>
      </c>
      <c r="BB11" s="662">
        <v>2499.9</v>
      </c>
      <c r="BC11" s="662">
        <v>2499.9</v>
      </c>
      <c r="BD11" s="662">
        <v>2499.9</v>
      </c>
      <c r="BE11" s="662">
        <v>2499.9</v>
      </c>
      <c r="BF11" s="662">
        <v>2499.9</v>
      </c>
      <c r="BG11" s="662">
        <v>2499.9</v>
      </c>
      <c r="BH11" s="662">
        <v>2524.9</v>
      </c>
      <c r="BI11" s="662">
        <v>2524.9</v>
      </c>
      <c r="BJ11" s="662">
        <v>2524.9</v>
      </c>
      <c r="BK11" s="662">
        <v>2524.9</v>
      </c>
      <c r="BL11" s="662">
        <v>2524.9</v>
      </c>
      <c r="BM11" s="662">
        <v>2524.9</v>
      </c>
      <c r="BN11" s="662">
        <v>2524.9</v>
      </c>
      <c r="BO11" s="662">
        <v>2524.9</v>
      </c>
      <c r="BP11" s="662">
        <v>2524.9</v>
      </c>
      <c r="BQ11" s="662">
        <v>2524.9</v>
      </c>
      <c r="BR11" s="662">
        <v>2524.9</v>
      </c>
      <c r="BS11" s="662">
        <v>2524.9</v>
      </c>
      <c r="BT11" s="662">
        <v>2524.9</v>
      </c>
      <c r="BU11" s="662">
        <v>2524.9</v>
      </c>
      <c r="BV11" s="662">
        <v>2524.9</v>
      </c>
    </row>
    <row r="12" spans="1:74" ht="12" customHeight="1" x14ac:dyDescent="0.35">
      <c r="A12" s="652" t="s">
        <v>1050</v>
      </c>
      <c r="B12" s="650" t="s">
        <v>1058</v>
      </c>
      <c r="C12" s="660">
        <v>27368.2</v>
      </c>
      <c r="D12" s="660">
        <v>27467.4</v>
      </c>
      <c r="E12" s="660">
        <v>27991.9</v>
      </c>
      <c r="F12" s="660">
        <v>28260.3</v>
      </c>
      <c r="G12" s="660">
        <v>28687.4</v>
      </c>
      <c r="H12" s="660">
        <v>28844.7</v>
      </c>
      <c r="I12" s="660">
        <v>28983.1</v>
      </c>
      <c r="J12" s="660">
        <v>29062</v>
      </c>
      <c r="K12" s="660">
        <v>29375</v>
      </c>
      <c r="L12" s="660">
        <v>29543.8</v>
      </c>
      <c r="M12" s="660">
        <v>30075.7</v>
      </c>
      <c r="N12" s="660">
        <v>31500.5</v>
      </c>
      <c r="O12" s="660">
        <v>32266.6</v>
      </c>
      <c r="P12" s="660">
        <v>32477.3</v>
      </c>
      <c r="Q12" s="660">
        <v>32706.9</v>
      </c>
      <c r="R12" s="660">
        <v>32814.9</v>
      </c>
      <c r="S12" s="660">
        <v>32876.699999999997</v>
      </c>
      <c r="T12" s="660">
        <v>33156.5</v>
      </c>
      <c r="U12" s="660">
        <v>33420.9</v>
      </c>
      <c r="V12" s="660">
        <v>33635.599999999999</v>
      </c>
      <c r="W12" s="660">
        <v>33889.199999999997</v>
      </c>
      <c r="X12" s="660">
        <v>34334.6</v>
      </c>
      <c r="Y12" s="660">
        <v>34985.800000000003</v>
      </c>
      <c r="Z12" s="660">
        <v>37038.199999999997</v>
      </c>
      <c r="AA12" s="660">
        <v>38234.199999999997</v>
      </c>
      <c r="AB12" s="660">
        <v>38656.9</v>
      </c>
      <c r="AC12" s="660">
        <v>38887.300000000003</v>
      </c>
      <c r="AD12" s="660">
        <v>39557.9</v>
      </c>
      <c r="AE12" s="660">
        <v>39923.699999999997</v>
      </c>
      <c r="AF12" s="660">
        <v>40984.699999999997</v>
      </c>
      <c r="AG12" s="660">
        <v>41572.699999999997</v>
      </c>
      <c r="AH12" s="660">
        <v>42176.800000000003</v>
      </c>
      <c r="AI12" s="660">
        <v>42785.8</v>
      </c>
      <c r="AJ12" s="660">
        <v>43155.4</v>
      </c>
      <c r="AK12" s="660">
        <v>44021.8</v>
      </c>
      <c r="AL12" s="660">
        <v>47413</v>
      </c>
      <c r="AM12" s="660">
        <v>48004.2</v>
      </c>
      <c r="AN12" s="660">
        <v>48685.9</v>
      </c>
      <c r="AO12" s="660">
        <v>50294</v>
      </c>
      <c r="AP12" s="660">
        <v>50823.3</v>
      </c>
      <c r="AQ12" s="660">
        <v>51477.8</v>
      </c>
      <c r="AR12" s="660">
        <v>52270.9</v>
      </c>
      <c r="AS12" s="660">
        <v>53211.9</v>
      </c>
      <c r="AT12" s="660">
        <v>54295.6</v>
      </c>
      <c r="AU12" s="660">
        <v>55292.9</v>
      </c>
      <c r="AV12" s="660">
        <v>56104.9</v>
      </c>
      <c r="AW12" s="660">
        <v>57632.5</v>
      </c>
      <c r="AX12" s="660">
        <v>62832.3</v>
      </c>
      <c r="AY12" s="662">
        <v>63483.3</v>
      </c>
      <c r="AZ12" s="662">
        <v>63996.4</v>
      </c>
      <c r="BA12" s="662">
        <v>66118.2</v>
      </c>
      <c r="BB12" s="662">
        <v>67595.3</v>
      </c>
      <c r="BC12" s="662">
        <v>68520.5</v>
      </c>
      <c r="BD12" s="662">
        <v>70347.7</v>
      </c>
      <c r="BE12" s="662">
        <v>71260.800000000003</v>
      </c>
      <c r="BF12" s="662">
        <v>71606.600000000006</v>
      </c>
      <c r="BG12" s="662">
        <v>73236.100000000006</v>
      </c>
      <c r="BH12" s="662">
        <v>73821.2</v>
      </c>
      <c r="BI12" s="662">
        <v>75787.3</v>
      </c>
      <c r="BJ12" s="662">
        <v>84217.2</v>
      </c>
      <c r="BK12" s="662">
        <v>84763.7</v>
      </c>
      <c r="BL12" s="662">
        <v>85275.199999999997</v>
      </c>
      <c r="BM12" s="662">
        <v>86620.1</v>
      </c>
      <c r="BN12" s="662">
        <v>87093.6</v>
      </c>
      <c r="BO12" s="662">
        <v>87967.6</v>
      </c>
      <c r="BP12" s="662">
        <v>95000.1</v>
      </c>
      <c r="BQ12" s="662">
        <v>95776.1</v>
      </c>
      <c r="BR12" s="662">
        <v>95851.1</v>
      </c>
      <c r="BS12" s="662">
        <v>97410.7</v>
      </c>
      <c r="BT12" s="662">
        <v>98324.3</v>
      </c>
      <c r="BU12" s="662">
        <v>101447.3</v>
      </c>
      <c r="BV12" s="662">
        <v>108758.9</v>
      </c>
    </row>
    <row r="13" spans="1:74" ht="12" customHeight="1" x14ac:dyDescent="0.35">
      <c r="A13" s="652" t="s">
        <v>1051</v>
      </c>
      <c r="B13" s="650" t="s">
        <v>87</v>
      </c>
      <c r="C13" s="660">
        <v>88444.7</v>
      </c>
      <c r="D13" s="660">
        <v>88669.2</v>
      </c>
      <c r="E13" s="660">
        <v>88669.2</v>
      </c>
      <c r="F13" s="660">
        <v>88969.2</v>
      </c>
      <c r="G13" s="660">
        <v>88969.2</v>
      </c>
      <c r="H13" s="660">
        <v>89118.2</v>
      </c>
      <c r="I13" s="660">
        <v>89275.1</v>
      </c>
      <c r="J13" s="660">
        <v>89357.1</v>
      </c>
      <c r="K13" s="660">
        <v>89827.1</v>
      </c>
      <c r="L13" s="660">
        <v>90165.1</v>
      </c>
      <c r="M13" s="660">
        <v>90415.7</v>
      </c>
      <c r="N13" s="660">
        <v>94299.3</v>
      </c>
      <c r="O13" s="660">
        <v>95192</v>
      </c>
      <c r="P13" s="660">
        <v>95658</v>
      </c>
      <c r="Q13" s="660">
        <v>96490.5</v>
      </c>
      <c r="R13" s="660">
        <v>96492.3</v>
      </c>
      <c r="S13" s="660">
        <v>96721.8</v>
      </c>
      <c r="T13" s="660">
        <v>97965.7</v>
      </c>
      <c r="U13" s="660">
        <v>98241.3</v>
      </c>
      <c r="V13" s="660">
        <v>98624.7</v>
      </c>
      <c r="W13" s="660">
        <v>99621.4</v>
      </c>
      <c r="X13" s="660">
        <v>99546.4</v>
      </c>
      <c r="Y13" s="660">
        <v>100665.2</v>
      </c>
      <c r="Z13" s="660">
        <v>103462.1</v>
      </c>
      <c r="AA13" s="660">
        <v>104510.7</v>
      </c>
      <c r="AB13" s="660">
        <v>104528</v>
      </c>
      <c r="AC13" s="660">
        <v>106055.1</v>
      </c>
      <c r="AD13" s="660">
        <v>106309.8</v>
      </c>
      <c r="AE13" s="660">
        <v>107169.2</v>
      </c>
      <c r="AF13" s="660">
        <v>107549.2</v>
      </c>
      <c r="AG13" s="660">
        <v>107751.2</v>
      </c>
      <c r="AH13" s="660">
        <v>108283</v>
      </c>
      <c r="AI13" s="660">
        <v>109076.4</v>
      </c>
      <c r="AJ13" s="660">
        <v>109383.5</v>
      </c>
      <c r="AK13" s="660">
        <v>111115.8</v>
      </c>
      <c r="AL13" s="660">
        <v>118044.7</v>
      </c>
      <c r="AM13" s="660">
        <v>119079.9</v>
      </c>
      <c r="AN13" s="660">
        <v>120046.7</v>
      </c>
      <c r="AO13" s="660">
        <v>120930.3</v>
      </c>
      <c r="AP13" s="660">
        <v>121459.9</v>
      </c>
      <c r="AQ13" s="660">
        <v>122823.5</v>
      </c>
      <c r="AR13" s="660">
        <v>124471.9</v>
      </c>
      <c r="AS13" s="660">
        <v>125739.7</v>
      </c>
      <c r="AT13" s="660">
        <v>126078.1</v>
      </c>
      <c r="AU13" s="660">
        <v>126426.3</v>
      </c>
      <c r="AV13" s="660">
        <v>127842.6</v>
      </c>
      <c r="AW13" s="660">
        <v>129227.1</v>
      </c>
      <c r="AX13" s="660">
        <v>134916.70000000001</v>
      </c>
      <c r="AY13" s="662">
        <v>136324.5</v>
      </c>
      <c r="AZ13" s="662">
        <v>136839.29999999999</v>
      </c>
      <c r="BA13" s="662">
        <v>137461.1</v>
      </c>
      <c r="BB13" s="662">
        <v>138345.9</v>
      </c>
      <c r="BC13" s="662">
        <v>138345.9</v>
      </c>
      <c r="BD13" s="662">
        <v>138601.5</v>
      </c>
      <c r="BE13" s="662">
        <v>138601.5</v>
      </c>
      <c r="BF13" s="662">
        <v>138601.5</v>
      </c>
      <c r="BG13" s="662">
        <v>138601.5</v>
      </c>
      <c r="BH13" s="662">
        <v>138791.70000000001</v>
      </c>
      <c r="BI13" s="662">
        <v>139043.70000000001</v>
      </c>
      <c r="BJ13" s="662">
        <v>142257.79999999999</v>
      </c>
      <c r="BK13" s="662">
        <v>142257.79999999999</v>
      </c>
      <c r="BL13" s="662">
        <v>142257.79999999999</v>
      </c>
      <c r="BM13" s="662">
        <v>142407.79999999999</v>
      </c>
      <c r="BN13" s="662">
        <v>142698.5</v>
      </c>
      <c r="BO13" s="662">
        <v>142698.5</v>
      </c>
      <c r="BP13" s="662">
        <v>142918.5</v>
      </c>
      <c r="BQ13" s="662">
        <v>142918.5</v>
      </c>
      <c r="BR13" s="662">
        <v>142918.5</v>
      </c>
      <c r="BS13" s="662">
        <v>142918.5</v>
      </c>
      <c r="BT13" s="662">
        <v>143393</v>
      </c>
      <c r="BU13" s="662">
        <v>143393</v>
      </c>
      <c r="BV13" s="662">
        <v>145945</v>
      </c>
    </row>
    <row r="14" spans="1:74" ht="12" customHeight="1" x14ac:dyDescent="0.35">
      <c r="A14" s="652"/>
      <c r="B14" s="651" t="s">
        <v>1059</v>
      </c>
      <c r="C14" s="651"/>
      <c r="D14" s="651"/>
      <c r="E14" s="651"/>
      <c r="F14" s="651"/>
      <c r="G14" s="651"/>
      <c r="H14" s="651"/>
      <c r="I14" s="651"/>
      <c r="J14" s="651"/>
      <c r="K14" s="651"/>
      <c r="L14" s="651"/>
      <c r="M14" s="651"/>
      <c r="N14" s="651"/>
      <c r="O14" s="651"/>
      <c r="P14" s="651"/>
      <c r="Q14" s="651"/>
      <c r="R14" s="651"/>
      <c r="S14" s="651"/>
      <c r="T14" s="651"/>
      <c r="U14" s="651"/>
      <c r="V14" s="651"/>
      <c r="W14" s="651"/>
      <c r="X14" s="651"/>
      <c r="Y14" s="651"/>
      <c r="Z14" s="651"/>
      <c r="AA14" s="651"/>
      <c r="AB14" s="651"/>
      <c r="AC14" s="651"/>
      <c r="AD14" s="651"/>
      <c r="AE14" s="651"/>
      <c r="AF14" s="651"/>
      <c r="AG14" s="651"/>
      <c r="AH14" s="651"/>
      <c r="AI14" s="651"/>
      <c r="AJ14" s="651"/>
      <c r="AK14" s="651"/>
      <c r="AL14" s="651"/>
      <c r="AM14" s="651"/>
      <c r="AN14" s="651"/>
      <c r="AO14" s="651"/>
      <c r="AP14" s="651"/>
      <c r="AQ14" s="651"/>
      <c r="AR14" s="651"/>
      <c r="AS14" s="651"/>
      <c r="AT14" s="651"/>
      <c r="AU14" s="651"/>
      <c r="AV14" s="651"/>
      <c r="AW14" s="651"/>
      <c r="AX14" s="651"/>
      <c r="AY14" s="663"/>
      <c r="AZ14" s="663"/>
      <c r="BA14" s="663"/>
      <c r="BB14" s="663"/>
      <c r="BC14" s="663"/>
      <c r="BD14" s="663"/>
      <c r="BE14" s="663"/>
      <c r="BF14" s="663"/>
      <c r="BG14" s="663"/>
      <c r="BH14" s="663"/>
      <c r="BI14" s="663"/>
      <c r="BJ14" s="663"/>
      <c r="BK14" s="663"/>
      <c r="BL14" s="663"/>
      <c r="BM14" s="663"/>
      <c r="BN14" s="663"/>
      <c r="BO14" s="663"/>
      <c r="BP14" s="663"/>
      <c r="BQ14" s="663"/>
      <c r="BR14" s="663"/>
      <c r="BS14" s="663"/>
      <c r="BT14" s="663"/>
      <c r="BU14" s="663"/>
      <c r="BV14" s="663"/>
    </row>
    <row r="15" spans="1:74" ht="12" customHeight="1" x14ac:dyDescent="0.35">
      <c r="A15" s="652" t="s">
        <v>1060</v>
      </c>
      <c r="B15" s="650" t="s">
        <v>1054</v>
      </c>
      <c r="C15" s="660">
        <v>6742</v>
      </c>
      <c r="D15" s="660">
        <v>6742</v>
      </c>
      <c r="E15" s="660">
        <v>6742</v>
      </c>
      <c r="F15" s="660">
        <v>6715.5</v>
      </c>
      <c r="G15" s="660">
        <v>6739.5</v>
      </c>
      <c r="H15" s="660">
        <v>6713.9</v>
      </c>
      <c r="I15" s="660">
        <v>6703.3</v>
      </c>
      <c r="J15" s="660">
        <v>6695</v>
      </c>
      <c r="K15" s="660">
        <v>6690.9</v>
      </c>
      <c r="L15" s="660">
        <v>6690.9</v>
      </c>
      <c r="M15" s="660">
        <v>6690.9</v>
      </c>
      <c r="N15" s="660">
        <v>6690.9</v>
      </c>
      <c r="O15" s="660">
        <v>6695.3</v>
      </c>
      <c r="P15" s="660">
        <v>6695.3</v>
      </c>
      <c r="Q15" s="660">
        <v>6695.3</v>
      </c>
      <c r="R15" s="660">
        <v>6564</v>
      </c>
      <c r="S15" s="660">
        <v>6553</v>
      </c>
      <c r="T15" s="660">
        <v>6582.4</v>
      </c>
      <c r="U15" s="660">
        <v>6512.9</v>
      </c>
      <c r="V15" s="660">
        <v>6512.9</v>
      </c>
      <c r="W15" s="660">
        <v>6512.9</v>
      </c>
      <c r="X15" s="660">
        <v>6512.9</v>
      </c>
      <c r="Y15" s="660">
        <v>6446.3</v>
      </c>
      <c r="Z15" s="660">
        <v>6446.3</v>
      </c>
      <c r="AA15" s="660">
        <v>6295.9</v>
      </c>
      <c r="AB15" s="660">
        <v>6294.9</v>
      </c>
      <c r="AC15" s="660">
        <v>6294.9</v>
      </c>
      <c r="AD15" s="660">
        <v>6294.9</v>
      </c>
      <c r="AE15" s="660">
        <v>6294.9</v>
      </c>
      <c r="AF15" s="660">
        <v>6296</v>
      </c>
      <c r="AG15" s="660">
        <v>6296</v>
      </c>
      <c r="AH15" s="660">
        <v>6291.8</v>
      </c>
      <c r="AI15" s="660">
        <v>6291.8</v>
      </c>
      <c r="AJ15" s="660">
        <v>6302.2</v>
      </c>
      <c r="AK15" s="660">
        <v>6302.2</v>
      </c>
      <c r="AL15" s="660">
        <v>6302.2</v>
      </c>
      <c r="AM15" s="660">
        <v>6282.7</v>
      </c>
      <c r="AN15" s="660">
        <v>6280.4</v>
      </c>
      <c r="AO15" s="660">
        <v>6280.4</v>
      </c>
      <c r="AP15" s="660">
        <v>6280.4</v>
      </c>
      <c r="AQ15" s="660">
        <v>6280.4</v>
      </c>
      <c r="AR15" s="660">
        <v>6283.8</v>
      </c>
      <c r="AS15" s="660">
        <v>6283.8</v>
      </c>
      <c r="AT15" s="660">
        <v>6283.8</v>
      </c>
      <c r="AU15" s="660">
        <v>6288.8</v>
      </c>
      <c r="AV15" s="660">
        <v>6288.8</v>
      </c>
      <c r="AW15" s="660">
        <v>6288.8</v>
      </c>
      <c r="AX15" s="660">
        <v>6288.8</v>
      </c>
      <c r="AY15" s="662">
        <v>6288.8</v>
      </c>
      <c r="AZ15" s="662">
        <v>6288.8</v>
      </c>
      <c r="BA15" s="662">
        <v>6288.8</v>
      </c>
      <c r="BB15" s="662">
        <v>6288.8</v>
      </c>
      <c r="BC15" s="662">
        <v>6288.8</v>
      </c>
      <c r="BD15" s="662">
        <v>6288.8</v>
      </c>
      <c r="BE15" s="662">
        <v>6281</v>
      </c>
      <c r="BF15" s="662">
        <v>6281</v>
      </c>
      <c r="BG15" s="662">
        <v>6281</v>
      </c>
      <c r="BH15" s="662">
        <v>6281</v>
      </c>
      <c r="BI15" s="662">
        <v>6281</v>
      </c>
      <c r="BJ15" s="662">
        <v>6281</v>
      </c>
      <c r="BK15" s="662">
        <v>6281</v>
      </c>
      <c r="BL15" s="662">
        <v>6281</v>
      </c>
      <c r="BM15" s="662">
        <v>6281</v>
      </c>
      <c r="BN15" s="662">
        <v>6281</v>
      </c>
      <c r="BO15" s="662">
        <v>6293</v>
      </c>
      <c r="BP15" s="662">
        <v>6293</v>
      </c>
      <c r="BQ15" s="662">
        <v>6293</v>
      </c>
      <c r="BR15" s="662">
        <v>6293</v>
      </c>
      <c r="BS15" s="662">
        <v>6293</v>
      </c>
      <c r="BT15" s="662">
        <v>6293</v>
      </c>
      <c r="BU15" s="662">
        <v>6293</v>
      </c>
      <c r="BV15" s="662">
        <v>6293</v>
      </c>
    </row>
    <row r="16" spans="1:74" ht="12" customHeight="1" x14ac:dyDescent="0.35">
      <c r="A16" s="652" t="s">
        <v>1061</v>
      </c>
      <c r="B16" s="650" t="s">
        <v>1055</v>
      </c>
      <c r="C16" s="660">
        <v>877.5</v>
      </c>
      <c r="D16" s="660">
        <v>877.5</v>
      </c>
      <c r="E16" s="660">
        <v>877.5</v>
      </c>
      <c r="F16" s="660">
        <v>877.5</v>
      </c>
      <c r="G16" s="660">
        <v>877.5</v>
      </c>
      <c r="H16" s="660">
        <v>876.9</v>
      </c>
      <c r="I16" s="660">
        <v>876.3</v>
      </c>
      <c r="J16" s="660">
        <v>876.3</v>
      </c>
      <c r="K16" s="660">
        <v>872.2</v>
      </c>
      <c r="L16" s="660">
        <v>872.2</v>
      </c>
      <c r="M16" s="660">
        <v>872.2</v>
      </c>
      <c r="N16" s="660">
        <v>872.2</v>
      </c>
      <c r="O16" s="660">
        <v>860.6</v>
      </c>
      <c r="P16" s="660">
        <v>860.6</v>
      </c>
      <c r="Q16" s="660">
        <v>860.6</v>
      </c>
      <c r="R16" s="660">
        <v>797</v>
      </c>
      <c r="S16" s="660">
        <v>798.4</v>
      </c>
      <c r="T16" s="660">
        <v>798.4</v>
      </c>
      <c r="U16" s="660">
        <v>798.4</v>
      </c>
      <c r="V16" s="660">
        <v>798.4</v>
      </c>
      <c r="W16" s="660">
        <v>798.4</v>
      </c>
      <c r="X16" s="660">
        <v>798.4</v>
      </c>
      <c r="Y16" s="660">
        <v>798.4</v>
      </c>
      <c r="Z16" s="660">
        <v>798.4</v>
      </c>
      <c r="AA16" s="660">
        <v>771</v>
      </c>
      <c r="AB16" s="660">
        <v>770</v>
      </c>
      <c r="AC16" s="660">
        <v>770</v>
      </c>
      <c r="AD16" s="660">
        <v>770</v>
      </c>
      <c r="AE16" s="660">
        <v>770</v>
      </c>
      <c r="AF16" s="660">
        <v>771.1</v>
      </c>
      <c r="AG16" s="660">
        <v>771.1</v>
      </c>
      <c r="AH16" s="660">
        <v>766.9</v>
      </c>
      <c r="AI16" s="660">
        <v>766.9</v>
      </c>
      <c r="AJ16" s="660">
        <v>777.3</v>
      </c>
      <c r="AK16" s="660">
        <v>777.3</v>
      </c>
      <c r="AL16" s="660">
        <v>777.3</v>
      </c>
      <c r="AM16" s="660">
        <v>777.3</v>
      </c>
      <c r="AN16" s="660">
        <v>775</v>
      </c>
      <c r="AO16" s="660">
        <v>775</v>
      </c>
      <c r="AP16" s="660">
        <v>775</v>
      </c>
      <c r="AQ16" s="660">
        <v>775</v>
      </c>
      <c r="AR16" s="660">
        <v>778.4</v>
      </c>
      <c r="AS16" s="660">
        <v>778.4</v>
      </c>
      <c r="AT16" s="660">
        <v>778.4</v>
      </c>
      <c r="AU16" s="660">
        <v>778.4</v>
      </c>
      <c r="AV16" s="660">
        <v>778.4</v>
      </c>
      <c r="AW16" s="660">
        <v>778.4</v>
      </c>
      <c r="AX16" s="660">
        <v>778.4</v>
      </c>
      <c r="AY16" s="662">
        <v>778.4</v>
      </c>
      <c r="AZ16" s="662">
        <v>778.4</v>
      </c>
      <c r="BA16" s="662">
        <v>778.4</v>
      </c>
      <c r="BB16" s="662">
        <v>778.4</v>
      </c>
      <c r="BC16" s="662">
        <v>778.4</v>
      </c>
      <c r="BD16" s="662">
        <v>778.4</v>
      </c>
      <c r="BE16" s="662">
        <v>778.4</v>
      </c>
      <c r="BF16" s="662">
        <v>778.4</v>
      </c>
      <c r="BG16" s="662">
        <v>778.4</v>
      </c>
      <c r="BH16" s="662">
        <v>778.4</v>
      </c>
      <c r="BI16" s="662">
        <v>778.4</v>
      </c>
      <c r="BJ16" s="662">
        <v>778.4</v>
      </c>
      <c r="BK16" s="662">
        <v>778.4</v>
      </c>
      <c r="BL16" s="662">
        <v>778.4</v>
      </c>
      <c r="BM16" s="662">
        <v>778.4</v>
      </c>
      <c r="BN16" s="662">
        <v>778.4</v>
      </c>
      <c r="BO16" s="662">
        <v>778.4</v>
      </c>
      <c r="BP16" s="662">
        <v>778.4</v>
      </c>
      <c r="BQ16" s="662">
        <v>778.4</v>
      </c>
      <c r="BR16" s="662">
        <v>778.4</v>
      </c>
      <c r="BS16" s="662">
        <v>778.4</v>
      </c>
      <c r="BT16" s="662">
        <v>778.4</v>
      </c>
      <c r="BU16" s="662">
        <v>778.4</v>
      </c>
      <c r="BV16" s="662">
        <v>778.4</v>
      </c>
    </row>
    <row r="17" spans="1:74" ht="12" customHeight="1" x14ac:dyDescent="0.35">
      <c r="A17" s="652" t="s">
        <v>1062</v>
      </c>
      <c r="B17" s="650" t="s">
        <v>1056</v>
      </c>
      <c r="C17" s="660">
        <v>5864.5</v>
      </c>
      <c r="D17" s="660">
        <v>5864.5</v>
      </c>
      <c r="E17" s="660">
        <v>5864.5</v>
      </c>
      <c r="F17" s="660">
        <v>5838</v>
      </c>
      <c r="G17" s="660">
        <v>5862</v>
      </c>
      <c r="H17" s="660">
        <v>5837</v>
      </c>
      <c r="I17" s="660">
        <v>5827</v>
      </c>
      <c r="J17" s="660">
        <v>5818.7</v>
      </c>
      <c r="K17" s="660">
        <v>5818.7</v>
      </c>
      <c r="L17" s="660">
        <v>5818.7</v>
      </c>
      <c r="M17" s="660">
        <v>5818.7</v>
      </c>
      <c r="N17" s="660">
        <v>5818.7</v>
      </c>
      <c r="O17" s="660">
        <v>5834.7</v>
      </c>
      <c r="P17" s="660">
        <v>5834.7</v>
      </c>
      <c r="Q17" s="660">
        <v>5834.7</v>
      </c>
      <c r="R17" s="660">
        <v>5767</v>
      </c>
      <c r="S17" s="660">
        <v>5754.6</v>
      </c>
      <c r="T17" s="660">
        <v>5784</v>
      </c>
      <c r="U17" s="660">
        <v>5714.5</v>
      </c>
      <c r="V17" s="660">
        <v>5714.5</v>
      </c>
      <c r="W17" s="660">
        <v>5714.5</v>
      </c>
      <c r="X17" s="660">
        <v>5714.5</v>
      </c>
      <c r="Y17" s="660">
        <v>5647.9</v>
      </c>
      <c r="Z17" s="660">
        <v>5647.9</v>
      </c>
      <c r="AA17" s="660">
        <v>5524.9</v>
      </c>
      <c r="AB17" s="660">
        <v>5524.9</v>
      </c>
      <c r="AC17" s="660">
        <v>5524.9</v>
      </c>
      <c r="AD17" s="660">
        <v>5524.9</v>
      </c>
      <c r="AE17" s="660">
        <v>5524.9</v>
      </c>
      <c r="AF17" s="660">
        <v>5524.9</v>
      </c>
      <c r="AG17" s="660">
        <v>5524.9</v>
      </c>
      <c r="AH17" s="660">
        <v>5524.9</v>
      </c>
      <c r="AI17" s="660">
        <v>5524.9</v>
      </c>
      <c r="AJ17" s="660">
        <v>5524.9</v>
      </c>
      <c r="AK17" s="660">
        <v>5524.9</v>
      </c>
      <c r="AL17" s="660">
        <v>5524.9</v>
      </c>
      <c r="AM17" s="660">
        <v>5505.4</v>
      </c>
      <c r="AN17" s="660">
        <v>5505.4</v>
      </c>
      <c r="AO17" s="660">
        <v>5505.4</v>
      </c>
      <c r="AP17" s="660">
        <v>5505.4</v>
      </c>
      <c r="AQ17" s="660">
        <v>5505.4</v>
      </c>
      <c r="AR17" s="660">
        <v>5505.4</v>
      </c>
      <c r="AS17" s="660">
        <v>5505.4</v>
      </c>
      <c r="AT17" s="660">
        <v>5505.4</v>
      </c>
      <c r="AU17" s="660">
        <v>5510.4</v>
      </c>
      <c r="AV17" s="660">
        <v>5510.4</v>
      </c>
      <c r="AW17" s="660">
        <v>5510.4</v>
      </c>
      <c r="AX17" s="660">
        <v>5510.4</v>
      </c>
      <c r="AY17" s="662">
        <v>5510.4</v>
      </c>
      <c r="AZ17" s="662">
        <v>5510.4</v>
      </c>
      <c r="BA17" s="662">
        <v>5510.4</v>
      </c>
      <c r="BB17" s="662">
        <v>5510.4</v>
      </c>
      <c r="BC17" s="662">
        <v>5510.4</v>
      </c>
      <c r="BD17" s="662">
        <v>5510.4</v>
      </c>
      <c r="BE17" s="662">
        <v>5502.6</v>
      </c>
      <c r="BF17" s="662">
        <v>5502.6</v>
      </c>
      <c r="BG17" s="662">
        <v>5502.6</v>
      </c>
      <c r="BH17" s="662">
        <v>5502.6</v>
      </c>
      <c r="BI17" s="662">
        <v>5502.6</v>
      </c>
      <c r="BJ17" s="662">
        <v>5502.6</v>
      </c>
      <c r="BK17" s="662">
        <v>5502.6</v>
      </c>
      <c r="BL17" s="662">
        <v>5502.6</v>
      </c>
      <c r="BM17" s="662">
        <v>5502.6</v>
      </c>
      <c r="BN17" s="662">
        <v>5502.6</v>
      </c>
      <c r="BO17" s="662">
        <v>5514.6</v>
      </c>
      <c r="BP17" s="662">
        <v>5514.6</v>
      </c>
      <c r="BQ17" s="662">
        <v>5514.6</v>
      </c>
      <c r="BR17" s="662">
        <v>5514.6</v>
      </c>
      <c r="BS17" s="662">
        <v>5514.6</v>
      </c>
      <c r="BT17" s="662">
        <v>5514.6</v>
      </c>
      <c r="BU17" s="662">
        <v>5514.6</v>
      </c>
      <c r="BV17" s="662">
        <v>5514.6</v>
      </c>
    </row>
    <row r="18" spans="1:74" ht="12" customHeight="1" x14ac:dyDescent="0.35">
      <c r="A18" s="652" t="s">
        <v>1063</v>
      </c>
      <c r="B18" s="650" t="s">
        <v>1057</v>
      </c>
      <c r="C18" s="660">
        <v>283.60000000000002</v>
      </c>
      <c r="D18" s="660">
        <v>283.60000000000002</v>
      </c>
      <c r="E18" s="660">
        <v>283.60000000000002</v>
      </c>
      <c r="F18" s="660">
        <v>283.60000000000002</v>
      </c>
      <c r="G18" s="660">
        <v>283.60000000000002</v>
      </c>
      <c r="H18" s="660">
        <v>283.60000000000002</v>
      </c>
      <c r="I18" s="660">
        <v>283.60000000000002</v>
      </c>
      <c r="J18" s="660">
        <v>283.60000000000002</v>
      </c>
      <c r="K18" s="660">
        <v>283.60000000000002</v>
      </c>
      <c r="L18" s="660">
        <v>283.60000000000002</v>
      </c>
      <c r="M18" s="660">
        <v>283.60000000000002</v>
      </c>
      <c r="N18" s="660">
        <v>283.60000000000002</v>
      </c>
      <c r="O18" s="660">
        <v>290.3</v>
      </c>
      <c r="P18" s="660">
        <v>290.3</v>
      </c>
      <c r="Q18" s="660">
        <v>290.3</v>
      </c>
      <c r="R18" s="660">
        <v>289.10000000000002</v>
      </c>
      <c r="S18" s="660">
        <v>289.10000000000002</v>
      </c>
      <c r="T18" s="660">
        <v>289.10000000000002</v>
      </c>
      <c r="U18" s="660">
        <v>289.10000000000002</v>
      </c>
      <c r="V18" s="660">
        <v>289.10000000000002</v>
      </c>
      <c r="W18" s="660">
        <v>289.10000000000002</v>
      </c>
      <c r="X18" s="660">
        <v>289.10000000000002</v>
      </c>
      <c r="Y18" s="660">
        <v>289.10000000000002</v>
      </c>
      <c r="Z18" s="660">
        <v>289.10000000000002</v>
      </c>
      <c r="AA18" s="660">
        <v>278.89999999999998</v>
      </c>
      <c r="AB18" s="660">
        <v>278.89999999999998</v>
      </c>
      <c r="AC18" s="660">
        <v>278.89999999999998</v>
      </c>
      <c r="AD18" s="660">
        <v>278.89999999999998</v>
      </c>
      <c r="AE18" s="660">
        <v>278.89999999999998</v>
      </c>
      <c r="AF18" s="660">
        <v>278.89999999999998</v>
      </c>
      <c r="AG18" s="660">
        <v>278.89999999999998</v>
      </c>
      <c r="AH18" s="660">
        <v>278.89999999999998</v>
      </c>
      <c r="AI18" s="660">
        <v>278.89999999999998</v>
      </c>
      <c r="AJ18" s="660">
        <v>278.89999999999998</v>
      </c>
      <c r="AK18" s="660">
        <v>278.89999999999998</v>
      </c>
      <c r="AL18" s="660">
        <v>278.89999999999998</v>
      </c>
      <c r="AM18" s="660">
        <v>278.89999999999998</v>
      </c>
      <c r="AN18" s="660">
        <v>278.89999999999998</v>
      </c>
      <c r="AO18" s="660">
        <v>278.89999999999998</v>
      </c>
      <c r="AP18" s="660">
        <v>278.89999999999998</v>
      </c>
      <c r="AQ18" s="660">
        <v>278.89999999999998</v>
      </c>
      <c r="AR18" s="660">
        <v>278.89999999999998</v>
      </c>
      <c r="AS18" s="660">
        <v>278.89999999999998</v>
      </c>
      <c r="AT18" s="660">
        <v>278.89999999999998</v>
      </c>
      <c r="AU18" s="660">
        <v>276.5</v>
      </c>
      <c r="AV18" s="660">
        <v>276.5</v>
      </c>
      <c r="AW18" s="660">
        <v>276.5</v>
      </c>
      <c r="AX18" s="660">
        <v>276.5</v>
      </c>
      <c r="AY18" s="662">
        <v>276.5</v>
      </c>
      <c r="AZ18" s="662">
        <v>276.5</v>
      </c>
      <c r="BA18" s="662">
        <v>279</v>
      </c>
      <c r="BB18" s="662">
        <v>279</v>
      </c>
      <c r="BC18" s="662">
        <v>279</v>
      </c>
      <c r="BD18" s="662">
        <v>279</v>
      </c>
      <c r="BE18" s="662">
        <v>279</v>
      </c>
      <c r="BF18" s="662">
        <v>279</v>
      </c>
      <c r="BG18" s="662">
        <v>279</v>
      </c>
      <c r="BH18" s="662">
        <v>279</v>
      </c>
      <c r="BI18" s="662">
        <v>279</v>
      </c>
      <c r="BJ18" s="662">
        <v>279</v>
      </c>
      <c r="BK18" s="662">
        <v>279</v>
      </c>
      <c r="BL18" s="662">
        <v>279</v>
      </c>
      <c r="BM18" s="662">
        <v>279</v>
      </c>
      <c r="BN18" s="662">
        <v>279</v>
      </c>
      <c r="BO18" s="662">
        <v>279</v>
      </c>
      <c r="BP18" s="662">
        <v>279</v>
      </c>
      <c r="BQ18" s="662">
        <v>279</v>
      </c>
      <c r="BR18" s="662">
        <v>279</v>
      </c>
      <c r="BS18" s="662">
        <v>279</v>
      </c>
      <c r="BT18" s="662">
        <v>279</v>
      </c>
      <c r="BU18" s="662">
        <v>279</v>
      </c>
      <c r="BV18" s="662">
        <v>279</v>
      </c>
    </row>
    <row r="19" spans="1:74" ht="12" customHeight="1" x14ac:dyDescent="0.35">
      <c r="A19" s="652" t="s">
        <v>1064</v>
      </c>
      <c r="B19" s="650" t="s">
        <v>1058</v>
      </c>
      <c r="C19" s="660">
        <v>358.1</v>
      </c>
      <c r="D19" s="660">
        <v>358.1</v>
      </c>
      <c r="E19" s="660">
        <v>358.1</v>
      </c>
      <c r="F19" s="660">
        <v>358.1</v>
      </c>
      <c r="G19" s="660">
        <v>361.8</v>
      </c>
      <c r="H19" s="660">
        <v>364.9</v>
      </c>
      <c r="I19" s="660">
        <v>364.9</v>
      </c>
      <c r="J19" s="660">
        <v>369.9</v>
      </c>
      <c r="K19" s="660">
        <v>372.4</v>
      </c>
      <c r="L19" s="660">
        <v>372.4</v>
      </c>
      <c r="M19" s="660">
        <v>372.4</v>
      </c>
      <c r="N19" s="660">
        <v>377.9</v>
      </c>
      <c r="O19" s="660">
        <v>410.4</v>
      </c>
      <c r="P19" s="660">
        <v>412.4</v>
      </c>
      <c r="Q19" s="660">
        <v>413.7</v>
      </c>
      <c r="R19" s="660">
        <v>417.3</v>
      </c>
      <c r="S19" s="660">
        <v>417.3</v>
      </c>
      <c r="T19" s="660">
        <v>420.6</v>
      </c>
      <c r="U19" s="660">
        <v>432</v>
      </c>
      <c r="V19" s="660">
        <v>432</v>
      </c>
      <c r="W19" s="660">
        <v>432</v>
      </c>
      <c r="X19" s="660">
        <v>432</v>
      </c>
      <c r="Y19" s="660">
        <v>437.7</v>
      </c>
      <c r="Z19" s="660">
        <v>439.1</v>
      </c>
      <c r="AA19" s="660">
        <v>438.1</v>
      </c>
      <c r="AB19" s="660">
        <v>438.1</v>
      </c>
      <c r="AC19" s="660">
        <v>442.7</v>
      </c>
      <c r="AD19" s="660">
        <v>445.6</v>
      </c>
      <c r="AE19" s="660">
        <v>454</v>
      </c>
      <c r="AF19" s="660">
        <v>456.1</v>
      </c>
      <c r="AG19" s="660">
        <v>456.5</v>
      </c>
      <c r="AH19" s="660">
        <v>456.5</v>
      </c>
      <c r="AI19" s="660">
        <v>461.5</v>
      </c>
      <c r="AJ19" s="660">
        <v>461.5</v>
      </c>
      <c r="AK19" s="660">
        <v>463.1</v>
      </c>
      <c r="AL19" s="660">
        <v>468.1</v>
      </c>
      <c r="AM19" s="660">
        <v>471.1</v>
      </c>
      <c r="AN19" s="660">
        <v>472.3</v>
      </c>
      <c r="AO19" s="660">
        <v>473.8</v>
      </c>
      <c r="AP19" s="660">
        <v>473.8</v>
      </c>
      <c r="AQ19" s="660">
        <v>473.8</v>
      </c>
      <c r="AR19" s="660">
        <v>473.8</v>
      </c>
      <c r="AS19" s="660">
        <v>483.8</v>
      </c>
      <c r="AT19" s="660">
        <v>488.8</v>
      </c>
      <c r="AU19" s="660">
        <v>488.8</v>
      </c>
      <c r="AV19" s="660">
        <v>495.9</v>
      </c>
      <c r="AW19" s="660">
        <v>501.8</v>
      </c>
      <c r="AX19" s="660">
        <v>523.79999999999995</v>
      </c>
      <c r="AY19" s="662">
        <v>524.20000000000005</v>
      </c>
      <c r="AZ19" s="662">
        <v>524.20000000000005</v>
      </c>
      <c r="BA19" s="662">
        <v>524.20000000000005</v>
      </c>
      <c r="BB19" s="662">
        <v>524.20000000000005</v>
      </c>
      <c r="BC19" s="662">
        <v>524.20000000000005</v>
      </c>
      <c r="BD19" s="662">
        <v>529.79999999999995</v>
      </c>
      <c r="BE19" s="662">
        <v>529.79999999999995</v>
      </c>
      <c r="BF19" s="662">
        <v>529.79999999999995</v>
      </c>
      <c r="BG19" s="662">
        <v>532.1</v>
      </c>
      <c r="BH19" s="662">
        <v>532.1</v>
      </c>
      <c r="BI19" s="662">
        <v>532.1</v>
      </c>
      <c r="BJ19" s="662">
        <v>540.79999999999995</v>
      </c>
      <c r="BK19" s="662">
        <v>540.79999999999995</v>
      </c>
      <c r="BL19" s="662">
        <v>540.79999999999995</v>
      </c>
      <c r="BM19" s="662">
        <v>540.79999999999995</v>
      </c>
      <c r="BN19" s="662">
        <v>540.79999999999995</v>
      </c>
      <c r="BO19" s="662">
        <v>540.79999999999995</v>
      </c>
      <c r="BP19" s="662">
        <v>540.79999999999995</v>
      </c>
      <c r="BQ19" s="662">
        <v>540.79999999999995</v>
      </c>
      <c r="BR19" s="662">
        <v>540.79999999999995</v>
      </c>
      <c r="BS19" s="662">
        <v>540.79999999999995</v>
      </c>
      <c r="BT19" s="662">
        <v>540.79999999999995</v>
      </c>
      <c r="BU19" s="662">
        <v>540.79999999999995</v>
      </c>
      <c r="BV19" s="662">
        <v>540.79999999999995</v>
      </c>
    </row>
    <row r="20" spans="1:74" ht="12" customHeight="1" x14ac:dyDescent="0.35">
      <c r="A20" s="652" t="s">
        <v>1065</v>
      </c>
      <c r="B20" s="650" t="s">
        <v>1066</v>
      </c>
      <c r="C20" s="660">
        <v>16647.878000000001</v>
      </c>
      <c r="D20" s="660">
        <v>16888.875</v>
      </c>
      <c r="E20" s="660">
        <v>17172.449000000001</v>
      </c>
      <c r="F20" s="660">
        <v>17431.162</v>
      </c>
      <c r="G20" s="660">
        <v>17714.661</v>
      </c>
      <c r="H20" s="660">
        <v>17988.499</v>
      </c>
      <c r="I20" s="660">
        <v>18239.913</v>
      </c>
      <c r="J20" s="660">
        <v>18519.620999999999</v>
      </c>
      <c r="K20" s="660">
        <v>18780.940999999999</v>
      </c>
      <c r="L20" s="660">
        <v>19059.823</v>
      </c>
      <c r="M20" s="660">
        <v>19319.962</v>
      </c>
      <c r="N20" s="660">
        <v>19547.129000000001</v>
      </c>
      <c r="O20" s="660">
        <v>19697.828000000001</v>
      </c>
      <c r="P20" s="660">
        <v>19941.544000000002</v>
      </c>
      <c r="Q20" s="660">
        <v>20254.326000000001</v>
      </c>
      <c r="R20" s="660">
        <v>20506.045999999998</v>
      </c>
      <c r="S20" s="660">
        <v>20811.378000000001</v>
      </c>
      <c r="T20" s="660">
        <v>21073.011999999999</v>
      </c>
      <c r="U20" s="660">
        <v>21407.62</v>
      </c>
      <c r="V20" s="660">
        <v>21724.6</v>
      </c>
      <c r="W20" s="660">
        <v>22031.098999999998</v>
      </c>
      <c r="X20" s="660">
        <v>22357.651000000002</v>
      </c>
      <c r="Y20" s="660">
        <v>22666.648000000001</v>
      </c>
      <c r="Z20" s="660">
        <v>23213.602999999999</v>
      </c>
      <c r="AA20" s="660">
        <v>23748.223999999998</v>
      </c>
      <c r="AB20" s="660">
        <v>24038.473000000002</v>
      </c>
      <c r="AC20" s="660">
        <v>24354.973999999998</v>
      </c>
      <c r="AD20" s="660">
        <v>24665.157999999999</v>
      </c>
      <c r="AE20" s="660">
        <v>24927.359</v>
      </c>
      <c r="AF20" s="660">
        <v>25254.925999999999</v>
      </c>
      <c r="AG20" s="660">
        <v>25591.261999999999</v>
      </c>
      <c r="AH20" s="660">
        <v>25973.331999999999</v>
      </c>
      <c r="AI20" s="660">
        <v>26263.625</v>
      </c>
      <c r="AJ20" s="660">
        <v>26674.034</v>
      </c>
      <c r="AK20" s="660">
        <v>27048.685000000001</v>
      </c>
      <c r="AL20" s="660">
        <v>27723.618999999999</v>
      </c>
      <c r="AM20" s="660">
        <v>28062.007000000001</v>
      </c>
      <c r="AN20" s="660">
        <v>28411.944</v>
      </c>
      <c r="AO20" s="660">
        <v>28759.544999999998</v>
      </c>
      <c r="AP20" s="660">
        <v>29206.525000000001</v>
      </c>
      <c r="AQ20" s="660">
        <v>29622.005000000001</v>
      </c>
      <c r="AR20" s="660">
        <v>30242.856</v>
      </c>
      <c r="AS20" s="660">
        <v>30593.79</v>
      </c>
      <c r="AT20" s="660">
        <v>31070.022000000001</v>
      </c>
      <c r="AU20" s="660">
        <v>31438.002</v>
      </c>
      <c r="AV20" s="660">
        <v>31973.879000000001</v>
      </c>
      <c r="AW20" s="660">
        <v>32404.12</v>
      </c>
      <c r="AX20" s="660">
        <v>32808.550000000003</v>
      </c>
      <c r="AY20" s="662">
        <v>33197.31</v>
      </c>
      <c r="AZ20" s="662">
        <v>33590.54</v>
      </c>
      <c r="BA20" s="662">
        <v>33989.18</v>
      </c>
      <c r="BB20" s="662">
        <v>34369.79</v>
      </c>
      <c r="BC20" s="662">
        <v>34768.29</v>
      </c>
      <c r="BD20" s="662">
        <v>35183</v>
      </c>
      <c r="BE20" s="662">
        <v>35593.24</v>
      </c>
      <c r="BF20" s="662">
        <v>36008.410000000003</v>
      </c>
      <c r="BG20" s="662">
        <v>36427.07</v>
      </c>
      <c r="BH20" s="662">
        <v>36827.86</v>
      </c>
      <c r="BI20" s="662">
        <v>37232.67</v>
      </c>
      <c r="BJ20" s="662">
        <v>37642.910000000003</v>
      </c>
      <c r="BK20" s="662">
        <v>38025.75</v>
      </c>
      <c r="BL20" s="662">
        <v>38412.480000000003</v>
      </c>
      <c r="BM20" s="662">
        <v>38803.32</v>
      </c>
      <c r="BN20" s="662">
        <v>39198.559999999998</v>
      </c>
      <c r="BO20" s="662">
        <v>39597.43</v>
      </c>
      <c r="BP20" s="662">
        <v>40001.199999999997</v>
      </c>
      <c r="BQ20" s="662">
        <v>40407.14</v>
      </c>
      <c r="BR20" s="662">
        <v>40818.57</v>
      </c>
      <c r="BS20" s="662">
        <v>41233.760000000002</v>
      </c>
      <c r="BT20" s="662">
        <v>41654.019999999997</v>
      </c>
      <c r="BU20" s="662">
        <v>42077.599999999999</v>
      </c>
      <c r="BV20" s="662">
        <v>42505.82</v>
      </c>
    </row>
    <row r="21" spans="1:74" ht="12" customHeight="1" x14ac:dyDescent="0.35">
      <c r="A21" s="652" t="s">
        <v>1067</v>
      </c>
      <c r="B21" s="650" t="s">
        <v>1068</v>
      </c>
      <c r="C21" s="660">
        <v>9816.9639999999999</v>
      </c>
      <c r="D21" s="660">
        <v>9977.5040000000008</v>
      </c>
      <c r="E21" s="660">
        <v>10144.519</v>
      </c>
      <c r="F21" s="660">
        <v>10301.445</v>
      </c>
      <c r="G21" s="660">
        <v>10476.821</v>
      </c>
      <c r="H21" s="660">
        <v>10643.474</v>
      </c>
      <c r="I21" s="660">
        <v>10810.71</v>
      </c>
      <c r="J21" s="660">
        <v>10991.834999999999</v>
      </c>
      <c r="K21" s="660">
        <v>11157.656999999999</v>
      </c>
      <c r="L21" s="660">
        <v>11354.29</v>
      </c>
      <c r="M21" s="660">
        <v>11529.06</v>
      </c>
      <c r="N21" s="660">
        <v>11720.380999999999</v>
      </c>
      <c r="O21" s="660">
        <v>11908.995999999999</v>
      </c>
      <c r="P21" s="660">
        <v>12080.162</v>
      </c>
      <c r="Q21" s="660">
        <v>12281.312</v>
      </c>
      <c r="R21" s="660">
        <v>12460.805</v>
      </c>
      <c r="S21" s="660">
        <v>12656.946</v>
      </c>
      <c r="T21" s="660">
        <v>12846.99</v>
      </c>
      <c r="U21" s="660">
        <v>13095.941999999999</v>
      </c>
      <c r="V21" s="660">
        <v>13314.513999999999</v>
      </c>
      <c r="W21" s="660">
        <v>13534.101000000001</v>
      </c>
      <c r="X21" s="660">
        <v>13768.977000000001</v>
      </c>
      <c r="Y21" s="660">
        <v>13993.317999999999</v>
      </c>
      <c r="Z21" s="660">
        <v>14249.031000000001</v>
      </c>
      <c r="AA21" s="660">
        <v>14620.985000000001</v>
      </c>
      <c r="AB21" s="660">
        <v>14838.762000000001</v>
      </c>
      <c r="AC21" s="660">
        <v>15071.19</v>
      </c>
      <c r="AD21" s="660">
        <v>15287.665999999999</v>
      </c>
      <c r="AE21" s="660">
        <v>15480.15</v>
      </c>
      <c r="AF21" s="660">
        <v>15688.906999999999</v>
      </c>
      <c r="AG21" s="660">
        <v>15906.549000000001</v>
      </c>
      <c r="AH21" s="660">
        <v>16137.525</v>
      </c>
      <c r="AI21" s="660">
        <v>16372.611999999999</v>
      </c>
      <c r="AJ21" s="660">
        <v>16644.793000000001</v>
      </c>
      <c r="AK21" s="660">
        <v>16894.157999999999</v>
      </c>
      <c r="AL21" s="660">
        <v>17237.566999999999</v>
      </c>
      <c r="AM21" s="660">
        <v>17443.503000000001</v>
      </c>
      <c r="AN21" s="660">
        <v>17719.707999999999</v>
      </c>
      <c r="AO21" s="660">
        <v>17959.260999999999</v>
      </c>
      <c r="AP21" s="660">
        <v>18291.394</v>
      </c>
      <c r="AQ21" s="660">
        <v>18595.953000000001</v>
      </c>
      <c r="AR21" s="660">
        <v>19039.242999999999</v>
      </c>
      <c r="AS21" s="660">
        <v>19336.080000000002</v>
      </c>
      <c r="AT21" s="660">
        <v>19667.098999999998</v>
      </c>
      <c r="AU21" s="660">
        <v>19974.481</v>
      </c>
      <c r="AV21" s="660">
        <v>20379.294999999998</v>
      </c>
      <c r="AW21" s="660">
        <v>20705.5</v>
      </c>
      <c r="AX21" s="660">
        <v>21015.72</v>
      </c>
      <c r="AY21" s="662">
        <v>21310.05</v>
      </c>
      <c r="AZ21" s="662">
        <v>21608.61</v>
      </c>
      <c r="BA21" s="662">
        <v>21911.32</v>
      </c>
      <c r="BB21" s="662">
        <v>22195.69</v>
      </c>
      <c r="BC21" s="662">
        <v>22484.61</v>
      </c>
      <c r="BD21" s="662">
        <v>22776.38</v>
      </c>
      <c r="BE21" s="662">
        <v>23050.27</v>
      </c>
      <c r="BF21" s="662">
        <v>23326.66</v>
      </c>
      <c r="BG21" s="662">
        <v>23606.080000000002</v>
      </c>
      <c r="BH21" s="662">
        <v>23866.13</v>
      </c>
      <c r="BI21" s="662">
        <v>24128.67</v>
      </c>
      <c r="BJ21" s="662">
        <v>24394.07</v>
      </c>
      <c r="BK21" s="662">
        <v>24638.46</v>
      </c>
      <c r="BL21" s="662">
        <v>24884.1</v>
      </c>
      <c r="BM21" s="662">
        <v>25133.18</v>
      </c>
      <c r="BN21" s="662">
        <v>25384.94</v>
      </c>
      <c r="BO21" s="662">
        <v>25638.58</v>
      </c>
      <c r="BP21" s="662">
        <v>25895.34</v>
      </c>
      <c r="BQ21" s="662">
        <v>26153.439999999999</v>
      </c>
      <c r="BR21" s="662">
        <v>26415.17</v>
      </c>
      <c r="BS21" s="662">
        <v>26679.75</v>
      </c>
      <c r="BT21" s="662">
        <v>26946.46</v>
      </c>
      <c r="BU21" s="662">
        <v>27215.5</v>
      </c>
      <c r="BV21" s="662">
        <v>27488.16</v>
      </c>
    </row>
    <row r="22" spans="1:74" ht="12" customHeight="1" x14ac:dyDescent="0.35">
      <c r="A22" s="652" t="s">
        <v>1069</v>
      </c>
      <c r="B22" s="650" t="s">
        <v>1070</v>
      </c>
      <c r="C22" s="660">
        <v>5460.2240000000002</v>
      </c>
      <c r="D22" s="660">
        <v>5530.9459999999999</v>
      </c>
      <c r="E22" s="660">
        <v>5629.9210000000003</v>
      </c>
      <c r="F22" s="660">
        <v>5712.2219999999998</v>
      </c>
      <c r="G22" s="660">
        <v>5801.6059999999998</v>
      </c>
      <c r="H22" s="660">
        <v>5890.9849999999997</v>
      </c>
      <c r="I22" s="660">
        <v>5966.9830000000002</v>
      </c>
      <c r="J22" s="660">
        <v>6055.3890000000001</v>
      </c>
      <c r="K22" s="660">
        <v>6132.2820000000002</v>
      </c>
      <c r="L22" s="660">
        <v>6204.1589999999997</v>
      </c>
      <c r="M22" s="660">
        <v>6261.1980000000003</v>
      </c>
      <c r="N22" s="660">
        <v>6271.3609999999999</v>
      </c>
      <c r="O22" s="660">
        <v>6209.125</v>
      </c>
      <c r="P22" s="660">
        <v>6270.509</v>
      </c>
      <c r="Q22" s="660">
        <v>6361.8829999999998</v>
      </c>
      <c r="R22" s="660">
        <v>6405.9750000000004</v>
      </c>
      <c r="S22" s="660">
        <v>6487.6909999999998</v>
      </c>
      <c r="T22" s="660">
        <v>6538.0249999999996</v>
      </c>
      <c r="U22" s="660">
        <v>6614.7160000000003</v>
      </c>
      <c r="V22" s="660">
        <v>6697.0690000000004</v>
      </c>
      <c r="W22" s="660">
        <v>6761.3490000000002</v>
      </c>
      <c r="X22" s="660">
        <v>6838.64</v>
      </c>
      <c r="Y22" s="660">
        <v>6907.9539999999997</v>
      </c>
      <c r="Z22" s="660">
        <v>7167.9430000000002</v>
      </c>
      <c r="AA22" s="660">
        <v>7310.2929999999997</v>
      </c>
      <c r="AB22" s="660">
        <v>7361.6589999999997</v>
      </c>
      <c r="AC22" s="660">
        <v>7424.5720000000001</v>
      </c>
      <c r="AD22" s="660">
        <v>7508.1369999999997</v>
      </c>
      <c r="AE22" s="660">
        <v>7563.2439999999997</v>
      </c>
      <c r="AF22" s="660">
        <v>7642.4309999999996</v>
      </c>
      <c r="AG22" s="660">
        <v>7732.59</v>
      </c>
      <c r="AH22" s="660">
        <v>7867.692</v>
      </c>
      <c r="AI22" s="660">
        <v>7909.5479999999998</v>
      </c>
      <c r="AJ22" s="660">
        <v>8029.5649999999996</v>
      </c>
      <c r="AK22" s="660">
        <v>8135.7960000000003</v>
      </c>
      <c r="AL22" s="660">
        <v>8430.3790000000008</v>
      </c>
      <c r="AM22" s="660">
        <v>8577.0709999999999</v>
      </c>
      <c r="AN22" s="660">
        <v>8633.0139999999992</v>
      </c>
      <c r="AO22" s="660">
        <v>8720.2540000000008</v>
      </c>
      <c r="AP22" s="660">
        <v>8822.6869999999999</v>
      </c>
      <c r="AQ22" s="660">
        <v>8915.1689999999999</v>
      </c>
      <c r="AR22" s="660">
        <v>9073.7279999999992</v>
      </c>
      <c r="AS22" s="660">
        <v>9132.723</v>
      </c>
      <c r="AT22" s="660">
        <v>9257.2279999999992</v>
      </c>
      <c r="AU22" s="660">
        <v>9293.5619999999999</v>
      </c>
      <c r="AV22" s="660">
        <v>9411.68</v>
      </c>
      <c r="AW22" s="660">
        <v>9497.91</v>
      </c>
      <c r="AX22" s="660">
        <v>9574.9230000000007</v>
      </c>
      <c r="AY22" s="662">
        <v>9652.1350000000002</v>
      </c>
      <c r="AZ22" s="662">
        <v>9729.5730000000003</v>
      </c>
      <c r="BA22" s="662">
        <v>9808.2049999999999</v>
      </c>
      <c r="BB22" s="662">
        <v>9887.1229999999996</v>
      </c>
      <c r="BC22" s="662">
        <v>9978.5570000000007</v>
      </c>
      <c r="BD22" s="662">
        <v>10082.540000000001</v>
      </c>
      <c r="BE22" s="662">
        <v>10199.1</v>
      </c>
      <c r="BF22" s="662">
        <v>10317.94</v>
      </c>
      <c r="BG22" s="662">
        <v>10437.219999999999</v>
      </c>
      <c r="BH22" s="662">
        <v>10557.9</v>
      </c>
      <c r="BI22" s="662">
        <v>10680.03</v>
      </c>
      <c r="BJ22" s="662">
        <v>10804.57</v>
      </c>
      <c r="BK22" s="662">
        <v>10923.1</v>
      </c>
      <c r="BL22" s="662">
        <v>11044.12</v>
      </c>
      <c r="BM22" s="662">
        <v>11165.76</v>
      </c>
      <c r="BN22" s="662">
        <v>11289.01</v>
      </c>
      <c r="BO22" s="662">
        <v>11413.91</v>
      </c>
      <c r="BP22" s="662">
        <v>11540.48</v>
      </c>
      <c r="BQ22" s="662">
        <v>11667.83</v>
      </c>
      <c r="BR22" s="662">
        <v>11796.93</v>
      </c>
      <c r="BS22" s="662">
        <v>11926.88</v>
      </c>
      <c r="BT22" s="662">
        <v>12059.59</v>
      </c>
      <c r="BU22" s="662">
        <v>12193.22</v>
      </c>
      <c r="BV22" s="662">
        <v>12327.82</v>
      </c>
    </row>
    <row r="23" spans="1:74" ht="12" customHeight="1" x14ac:dyDescent="0.35">
      <c r="A23" s="652" t="s">
        <v>1071</v>
      </c>
      <c r="B23" s="650" t="s">
        <v>1072</v>
      </c>
      <c r="C23" s="660">
        <v>1370.69</v>
      </c>
      <c r="D23" s="660">
        <v>1380.425</v>
      </c>
      <c r="E23" s="660">
        <v>1398.009</v>
      </c>
      <c r="F23" s="660">
        <v>1417.4949999999999</v>
      </c>
      <c r="G23" s="660">
        <v>1436.2339999999999</v>
      </c>
      <c r="H23" s="660">
        <v>1454.04</v>
      </c>
      <c r="I23" s="660">
        <v>1462.22</v>
      </c>
      <c r="J23" s="660">
        <v>1472.3969999999999</v>
      </c>
      <c r="K23" s="660">
        <v>1491.002</v>
      </c>
      <c r="L23" s="660">
        <v>1501.374</v>
      </c>
      <c r="M23" s="660">
        <v>1529.704</v>
      </c>
      <c r="N23" s="660">
        <v>1555.3869999999999</v>
      </c>
      <c r="O23" s="660">
        <v>1579.7070000000001</v>
      </c>
      <c r="P23" s="660">
        <v>1590.873</v>
      </c>
      <c r="Q23" s="660">
        <v>1611.1310000000001</v>
      </c>
      <c r="R23" s="660">
        <v>1639.2660000000001</v>
      </c>
      <c r="S23" s="660">
        <v>1666.741</v>
      </c>
      <c r="T23" s="660">
        <v>1687.9970000000001</v>
      </c>
      <c r="U23" s="660">
        <v>1696.962</v>
      </c>
      <c r="V23" s="660">
        <v>1713.0170000000001</v>
      </c>
      <c r="W23" s="660">
        <v>1735.6489999999999</v>
      </c>
      <c r="X23" s="660">
        <v>1750.0340000000001</v>
      </c>
      <c r="Y23" s="660">
        <v>1765.376</v>
      </c>
      <c r="Z23" s="660">
        <v>1796.6289999999999</v>
      </c>
      <c r="AA23" s="660">
        <v>1816.9459999999999</v>
      </c>
      <c r="AB23" s="660">
        <v>1838.0519999999999</v>
      </c>
      <c r="AC23" s="660">
        <v>1859.212</v>
      </c>
      <c r="AD23" s="660">
        <v>1869.355</v>
      </c>
      <c r="AE23" s="660">
        <v>1883.9649999999999</v>
      </c>
      <c r="AF23" s="660">
        <v>1923.588</v>
      </c>
      <c r="AG23" s="660">
        <v>1952.123</v>
      </c>
      <c r="AH23" s="660">
        <v>1968.115</v>
      </c>
      <c r="AI23" s="660">
        <v>1981.4649999999999</v>
      </c>
      <c r="AJ23" s="660">
        <v>1999.6759999999999</v>
      </c>
      <c r="AK23" s="660">
        <v>2018.731</v>
      </c>
      <c r="AL23" s="660">
        <v>2055.6729999999998</v>
      </c>
      <c r="AM23" s="660">
        <v>2041.433</v>
      </c>
      <c r="AN23" s="660">
        <v>2059.2220000000002</v>
      </c>
      <c r="AO23" s="660">
        <v>2080.0300000000002</v>
      </c>
      <c r="AP23" s="660">
        <v>2092.444</v>
      </c>
      <c r="AQ23" s="660">
        <v>2110.8829999999998</v>
      </c>
      <c r="AR23" s="660">
        <v>2129.8850000000002</v>
      </c>
      <c r="AS23" s="660">
        <v>2124.9870000000001</v>
      </c>
      <c r="AT23" s="660">
        <v>2145.6950000000002</v>
      </c>
      <c r="AU23" s="660">
        <v>2169.9589999999998</v>
      </c>
      <c r="AV23" s="660">
        <v>2182.904</v>
      </c>
      <c r="AW23" s="660">
        <v>2200.7069999999999</v>
      </c>
      <c r="AX23" s="660">
        <v>2217.91</v>
      </c>
      <c r="AY23" s="662">
        <v>2235.12</v>
      </c>
      <c r="AZ23" s="662">
        <v>2252.348</v>
      </c>
      <c r="BA23" s="662">
        <v>2269.6550000000002</v>
      </c>
      <c r="BB23" s="662">
        <v>2286.9789999999998</v>
      </c>
      <c r="BC23" s="662">
        <v>2305.1219999999998</v>
      </c>
      <c r="BD23" s="662">
        <v>2324.085</v>
      </c>
      <c r="BE23" s="662">
        <v>2343.87</v>
      </c>
      <c r="BF23" s="662">
        <v>2363.8049999999998</v>
      </c>
      <c r="BG23" s="662">
        <v>2383.768</v>
      </c>
      <c r="BH23" s="662">
        <v>2403.8229999999999</v>
      </c>
      <c r="BI23" s="662">
        <v>2423.9720000000002</v>
      </c>
      <c r="BJ23" s="662">
        <v>2444.2779999999998</v>
      </c>
      <c r="BK23" s="662">
        <v>2464.192</v>
      </c>
      <c r="BL23" s="662">
        <v>2484.2689999999998</v>
      </c>
      <c r="BM23" s="662">
        <v>2504.386</v>
      </c>
      <c r="BN23" s="662">
        <v>2524.6089999999999</v>
      </c>
      <c r="BO23" s="662">
        <v>2544.9389999999999</v>
      </c>
      <c r="BP23" s="662">
        <v>2565.3789999999999</v>
      </c>
      <c r="BQ23" s="662">
        <v>2585.8690000000001</v>
      </c>
      <c r="BR23" s="662">
        <v>2606.4740000000002</v>
      </c>
      <c r="BS23" s="662">
        <v>2627.134</v>
      </c>
      <c r="BT23" s="662">
        <v>2647.9749999999999</v>
      </c>
      <c r="BU23" s="662">
        <v>2668.8760000000002</v>
      </c>
      <c r="BV23" s="662">
        <v>2689.84</v>
      </c>
    </row>
    <row r="24" spans="1:74" ht="12" customHeight="1" x14ac:dyDescent="0.35">
      <c r="A24" s="652" t="s">
        <v>1073</v>
      </c>
      <c r="B24" s="650" t="s">
        <v>87</v>
      </c>
      <c r="C24" s="660">
        <v>113.5</v>
      </c>
      <c r="D24" s="660">
        <v>113.5</v>
      </c>
      <c r="E24" s="660">
        <v>115</v>
      </c>
      <c r="F24" s="660">
        <v>115</v>
      </c>
      <c r="G24" s="660">
        <v>115</v>
      </c>
      <c r="H24" s="660">
        <v>112</v>
      </c>
      <c r="I24" s="660">
        <v>115.4</v>
      </c>
      <c r="J24" s="660">
        <v>115.4</v>
      </c>
      <c r="K24" s="660">
        <v>118.4</v>
      </c>
      <c r="L24" s="660">
        <v>118.4</v>
      </c>
      <c r="M24" s="660">
        <v>118.4</v>
      </c>
      <c r="N24" s="660">
        <v>118.4</v>
      </c>
      <c r="O24" s="660">
        <v>118.4</v>
      </c>
      <c r="P24" s="660">
        <v>118.4</v>
      </c>
      <c r="Q24" s="660">
        <v>118.4</v>
      </c>
      <c r="R24" s="660">
        <v>118.4</v>
      </c>
      <c r="S24" s="660">
        <v>118.4</v>
      </c>
      <c r="T24" s="660">
        <v>118.4</v>
      </c>
      <c r="U24" s="660">
        <v>118.4</v>
      </c>
      <c r="V24" s="660">
        <v>118.4</v>
      </c>
      <c r="W24" s="660">
        <v>118.4</v>
      </c>
      <c r="X24" s="660">
        <v>118.4</v>
      </c>
      <c r="Y24" s="660">
        <v>118.4</v>
      </c>
      <c r="Z24" s="660">
        <v>118.4</v>
      </c>
      <c r="AA24" s="660">
        <v>111.3</v>
      </c>
      <c r="AB24" s="660">
        <v>111.3</v>
      </c>
      <c r="AC24" s="660">
        <v>111.3</v>
      </c>
      <c r="AD24" s="660">
        <v>111.3</v>
      </c>
      <c r="AE24" s="660">
        <v>111.3</v>
      </c>
      <c r="AF24" s="660">
        <v>337.3</v>
      </c>
      <c r="AG24" s="660">
        <v>337.3</v>
      </c>
      <c r="AH24" s="660">
        <v>346.3</v>
      </c>
      <c r="AI24" s="660">
        <v>346.3</v>
      </c>
      <c r="AJ24" s="660">
        <v>346.3</v>
      </c>
      <c r="AK24" s="660">
        <v>346.3</v>
      </c>
      <c r="AL24" s="660">
        <v>346.3</v>
      </c>
      <c r="AM24" s="660">
        <v>346.3</v>
      </c>
      <c r="AN24" s="660">
        <v>346.3</v>
      </c>
      <c r="AO24" s="660">
        <v>346.3</v>
      </c>
      <c r="AP24" s="660">
        <v>346.3</v>
      </c>
      <c r="AQ24" s="660">
        <v>346.3</v>
      </c>
      <c r="AR24" s="660">
        <v>346.3</v>
      </c>
      <c r="AS24" s="660">
        <v>346.3</v>
      </c>
      <c r="AT24" s="660">
        <v>346.3</v>
      </c>
      <c r="AU24" s="660">
        <v>346.3</v>
      </c>
      <c r="AV24" s="660">
        <v>346.3</v>
      </c>
      <c r="AW24" s="660">
        <v>346.3</v>
      </c>
      <c r="AX24" s="660">
        <v>346.3</v>
      </c>
      <c r="AY24" s="662">
        <v>346.3</v>
      </c>
      <c r="AZ24" s="662">
        <v>346.3</v>
      </c>
      <c r="BA24" s="662">
        <v>346.3</v>
      </c>
      <c r="BB24" s="662">
        <v>346.3</v>
      </c>
      <c r="BC24" s="662">
        <v>346.3</v>
      </c>
      <c r="BD24" s="662">
        <v>346.3</v>
      </c>
      <c r="BE24" s="662">
        <v>346.3</v>
      </c>
      <c r="BF24" s="662">
        <v>346.3</v>
      </c>
      <c r="BG24" s="662">
        <v>346.3</v>
      </c>
      <c r="BH24" s="662">
        <v>346.3</v>
      </c>
      <c r="BI24" s="662">
        <v>346.3</v>
      </c>
      <c r="BJ24" s="662">
        <v>346.3</v>
      </c>
      <c r="BK24" s="662">
        <v>346.3</v>
      </c>
      <c r="BL24" s="662">
        <v>346.3</v>
      </c>
      <c r="BM24" s="662">
        <v>346.3</v>
      </c>
      <c r="BN24" s="662">
        <v>346.3</v>
      </c>
      <c r="BO24" s="662">
        <v>346.3</v>
      </c>
      <c r="BP24" s="662">
        <v>346.3</v>
      </c>
      <c r="BQ24" s="662">
        <v>346.3</v>
      </c>
      <c r="BR24" s="662">
        <v>346.3</v>
      </c>
      <c r="BS24" s="662">
        <v>346.3</v>
      </c>
      <c r="BT24" s="662">
        <v>346.3</v>
      </c>
      <c r="BU24" s="662">
        <v>346.3</v>
      </c>
      <c r="BV24" s="662">
        <v>346.3</v>
      </c>
    </row>
    <row r="25" spans="1:74" ht="12" customHeight="1" x14ac:dyDescent="0.35">
      <c r="A25" s="652"/>
      <c r="B25" s="647"/>
      <c r="C25" s="651"/>
      <c r="D25" s="651"/>
      <c r="E25" s="651"/>
      <c r="F25" s="651"/>
      <c r="G25" s="651"/>
      <c r="H25" s="651"/>
      <c r="I25" s="651"/>
      <c r="J25" s="651"/>
      <c r="K25" s="651"/>
      <c r="L25" s="651"/>
      <c r="M25" s="651"/>
      <c r="N25" s="651"/>
      <c r="O25" s="651"/>
      <c r="P25" s="651"/>
      <c r="Q25" s="651"/>
      <c r="R25" s="661"/>
      <c r="S25" s="661"/>
      <c r="T25" s="661"/>
      <c r="U25" s="661"/>
      <c r="V25" s="661"/>
      <c r="W25" s="661"/>
      <c r="X25" s="661"/>
      <c r="Y25" s="661"/>
      <c r="Z25" s="661"/>
      <c r="AA25" s="661"/>
      <c r="AB25" s="661"/>
      <c r="AC25" s="661"/>
      <c r="AD25" s="661"/>
      <c r="AE25" s="661"/>
      <c r="AF25" s="661"/>
      <c r="AG25" s="661"/>
      <c r="AH25" s="661"/>
      <c r="AI25" s="661"/>
      <c r="AJ25" s="661"/>
      <c r="AK25" s="661"/>
      <c r="AL25" s="661"/>
      <c r="AM25" s="661"/>
      <c r="AN25" s="661"/>
      <c r="AO25" s="661"/>
      <c r="AP25" s="661"/>
      <c r="AQ25" s="661"/>
      <c r="AR25" s="661"/>
      <c r="AS25" s="661"/>
      <c r="AT25" s="661"/>
      <c r="AU25" s="661"/>
      <c r="AV25" s="661"/>
      <c r="AW25" s="661"/>
      <c r="AX25" s="661"/>
      <c r="AY25" s="664"/>
      <c r="AZ25" s="664"/>
      <c r="BA25" s="664"/>
      <c r="BB25" s="664"/>
      <c r="BC25" s="664"/>
      <c r="BD25" s="664"/>
      <c r="BE25" s="664"/>
      <c r="BF25" s="664"/>
      <c r="BG25" s="664"/>
      <c r="BH25" s="664"/>
      <c r="BI25" s="664"/>
      <c r="BJ25" s="664"/>
      <c r="BK25" s="664"/>
      <c r="BL25" s="664"/>
      <c r="BM25" s="664"/>
      <c r="BN25" s="664"/>
      <c r="BO25" s="664"/>
      <c r="BP25" s="664"/>
      <c r="BQ25" s="664"/>
      <c r="BR25" s="664"/>
      <c r="BS25" s="664"/>
      <c r="BT25" s="664"/>
      <c r="BU25" s="664"/>
      <c r="BV25" s="664"/>
    </row>
    <row r="26" spans="1:74" ht="12" customHeight="1" x14ac:dyDescent="0.35">
      <c r="A26" s="652"/>
      <c r="B26" s="651" t="s">
        <v>1307</v>
      </c>
      <c r="C26" s="651"/>
      <c r="D26" s="651"/>
      <c r="E26" s="651"/>
      <c r="F26" s="651"/>
      <c r="G26" s="651"/>
      <c r="H26" s="651"/>
      <c r="I26" s="651"/>
      <c r="J26" s="651"/>
      <c r="K26" s="651"/>
      <c r="L26" s="651"/>
      <c r="M26" s="651"/>
      <c r="N26" s="651"/>
      <c r="O26" s="651"/>
      <c r="P26" s="651"/>
      <c r="Q26" s="651"/>
      <c r="R26" s="661"/>
      <c r="S26" s="661"/>
      <c r="T26" s="661"/>
      <c r="U26" s="661"/>
      <c r="V26" s="661"/>
      <c r="W26" s="661"/>
      <c r="X26" s="661"/>
      <c r="Y26" s="661"/>
      <c r="Z26" s="661"/>
      <c r="AA26" s="661"/>
      <c r="AB26" s="661"/>
      <c r="AC26" s="661"/>
      <c r="AD26" s="661"/>
      <c r="AE26" s="661"/>
      <c r="AF26" s="661"/>
      <c r="AG26" s="661"/>
      <c r="AH26" s="661"/>
      <c r="AI26" s="661"/>
      <c r="AJ26" s="661"/>
      <c r="AK26" s="661"/>
      <c r="AL26" s="661"/>
      <c r="AM26" s="661"/>
      <c r="AN26" s="661"/>
      <c r="AO26" s="661"/>
      <c r="AP26" s="661"/>
      <c r="AQ26" s="661"/>
      <c r="AR26" s="661"/>
      <c r="AS26" s="661"/>
      <c r="AT26" s="661"/>
      <c r="AU26" s="661"/>
      <c r="AV26" s="661"/>
      <c r="AW26" s="661"/>
      <c r="AX26" s="661"/>
      <c r="AY26" s="664"/>
      <c r="AZ26" s="664"/>
      <c r="BA26" s="664"/>
      <c r="BB26" s="664"/>
      <c r="BC26" s="664"/>
      <c r="BD26" s="664"/>
      <c r="BE26" s="664"/>
      <c r="BF26" s="664"/>
      <c r="BG26" s="664"/>
      <c r="BH26" s="664"/>
      <c r="BI26" s="664"/>
      <c r="BJ26" s="664"/>
      <c r="BK26" s="664"/>
      <c r="BL26" s="664"/>
      <c r="BM26" s="664"/>
      <c r="BN26" s="664"/>
      <c r="BO26" s="664"/>
      <c r="BP26" s="664"/>
      <c r="BQ26" s="664"/>
      <c r="BR26" s="664"/>
      <c r="BS26" s="664"/>
      <c r="BT26" s="664"/>
      <c r="BU26" s="664"/>
      <c r="BV26" s="664"/>
    </row>
    <row r="27" spans="1:74" ht="12" customHeight="1" x14ac:dyDescent="0.35">
      <c r="A27" s="652"/>
      <c r="B27" s="651" t="s">
        <v>1053</v>
      </c>
      <c r="C27" s="651"/>
      <c r="D27" s="651"/>
      <c r="E27" s="651"/>
      <c r="F27" s="651"/>
      <c r="G27" s="651"/>
      <c r="H27" s="651"/>
      <c r="I27" s="651"/>
      <c r="J27" s="651"/>
      <c r="K27" s="651"/>
      <c r="L27" s="651"/>
      <c r="M27" s="651"/>
      <c r="N27" s="651"/>
      <c r="O27" s="651"/>
      <c r="P27" s="651"/>
      <c r="Q27" s="651"/>
      <c r="R27" s="661"/>
      <c r="S27" s="661"/>
      <c r="T27" s="661"/>
      <c r="U27" s="661"/>
      <c r="V27" s="661"/>
      <c r="W27" s="661"/>
      <c r="X27" s="661"/>
      <c r="Y27" s="661"/>
      <c r="Z27" s="661"/>
      <c r="AA27" s="661"/>
      <c r="AB27" s="661"/>
      <c r="AC27" s="661"/>
      <c r="AD27" s="661"/>
      <c r="AE27" s="661"/>
      <c r="AF27" s="661"/>
      <c r="AG27" s="661"/>
      <c r="AH27" s="661"/>
      <c r="AI27" s="661"/>
      <c r="AJ27" s="661"/>
      <c r="AK27" s="661"/>
      <c r="AL27" s="661"/>
      <c r="AM27" s="661"/>
      <c r="AN27" s="661"/>
      <c r="AO27" s="661"/>
      <c r="AP27" s="661"/>
      <c r="AQ27" s="661"/>
      <c r="AR27" s="661"/>
      <c r="AS27" s="661"/>
      <c r="AT27" s="661"/>
      <c r="AU27" s="661"/>
      <c r="AV27" s="661"/>
      <c r="AW27" s="661"/>
      <c r="AX27" s="661"/>
      <c r="AY27" s="664"/>
      <c r="AZ27" s="664"/>
      <c r="BA27" s="664"/>
      <c r="BB27" s="664"/>
      <c r="BC27" s="664"/>
      <c r="BD27" s="664"/>
      <c r="BE27" s="664"/>
      <c r="BF27" s="664"/>
      <c r="BG27" s="664"/>
      <c r="BH27" s="664"/>
      <c r="BI27" s="664"/>
      <c r="BJ27" s="664"/>
      <c r="BK27" s="664"/>
      <c r="BL27" s="664"/>
      <c r="BM27" s="664"/>
      <c r="BN27" s="664"/>
      <c r="BO27" s="664"/>
      <c r="BP27" s="664"/>
      <c r="BQ27" s="664"/>
      <c r="BR27" s="664"/>
      <c r="BS27" s="664"/>
      <c r="BT27" s="664"/>
      <c r="BU27" s="664"/>
      <c r="BV27" s="664"/>
    </row>
    <row r="28" spans="1:74" ht="12" customHeight="1" x14ac:dyDescent="0.35">
      <c r="A28" s="652" t="s">
        <v>1199</v>
      </c>
      <c r="B28" s="650" t="s">
        <v>1054</v>
      </c>
      <c r="C28" s="693">
        <v>2.8523723859999999</v>
      </c>
      <c r="D28" s="693">
        <v>2.5926161539999999</v>
      </c>
      <c r="E28" s="693">
        <v>2.7338763109999999</v>
      </c>
      <c r="F28" s="693">
        <v>2.3982216439999999</v>
      </c>
      <c r="G28" s="693">
        <v>2.4932074919999998</v>
      </c>
      <c r="H28" s="693">
        <v>2.6284628470000002</v>
      </c>
      <c r="I28" s="693">
        <v>2.7509522959999999</v>
      </c>
      <c r="J28" s="693">
        <v>2.6997930210000001</v>
      </c>
      <c r="K28" s="693">
        <v>2.3854466699999999</v>
      </c>
      <c r="L28" s="693">
        <v>2.4541334840000002</v>
      </c>
      <c r="M28" s="693">
        <v>2.4835048789999998</v>
      </c>
      <c r="N28" s="693">
        <v>2.535385416</v>
      </c>
      <c r="O28" s="693">
        <v>2.5522215799999999</v>
      </c>
      <c r="P28" s="693">
        <v>2.2127163950000002</v>
      </c>
      <c r="Q28" s="693">
        <v>2.3030809250000002</v>
      </c>
      <c r="R28" s="693">
        <v>2.0456035400000001</v>
      </c>
      <c r="S28" s="693">
        <v>2.3112592250000001</v>
      </c>
      <c r="T28" s="693">
        <v>2.3209862870000002</v>
      </c>
      <c r="U28" s="693">
        <v>2.5337459560000002</v>
      </c>
      <c r="V28" s="693">
        <v>2.5650765739999999</v>
      </c>
      <c r="W28" s="693">
        <v>2.3484427440000002</v>
      </c>
      <c r="X28" s="693">
        <v>2.2332982010000002</v>
      </c>
      <c r="Y28" s="693">
        <v>2.2448919159999998</v>
      </c>
      <c r="Z28" s="693">
        <v>2.4403968869999999</v>
      </c>
      <c r="AA28" s="693">
        <v>2.448295313</v>
      </c>
      <c r="AB28" s="693">
        <v>2.2369082109999998</v>
      </c>
      <c r="AC28" s="693">
        <v>2.3291789139999999</v>
      </c>
      <c r="AD28" s="693">
        <v>2.0843933909999999</v>
      </c>
      <c r="AE28" s="693">
        <v>2.1835995069999998</v>
      </c>
      <c r="AF28" s="693">
        <v>2.0864692319999998</v>
      </c>
      <c r="AG28" s="693">
        <v>2.310001298</v>
      </c>
      <c r="AH28" s="693">
        <v>2.4187885819999999</v>
      </c>
      <c r="AI28" s="693">
        <v>2.165280718</v>
      </c>
      <c r="AJ28" s="693">
        <v>2.0901303370000002</v>
      </c>
      <c r="AK28" s="693">
        <v>2.1621946749999998</v>
      </c>
      <c r="AL28" s="693">
        <v>2.3214391280000002</v>
      </c>
      <c r="AM28" s="693">
        <v>2.46262662</v>
      </c>
      <c r="AN28" s="693">
        <v>2.2545553950000001</v>
      </c>
      <c r="AO28" s="693">
        <v>2.4523154680000001</v>
      </c>
      <c r="AP28" s="693">
        <v>2.0199877850000001</v>
      </c>
      <c r="AQ28" s="693">
        <v>2.3542679999999998</v>
      </c>
      <c r="AR28" s="693">
        <v>2.4009359809999999</v>
      </c>
      <c r="AS28" s="693">
        <v>2.4305451800000002</v>
      </c>
      <c r="AT28" s="693">
        <v>2.5071446439999998</v>
      </c>
      <c r="AU28" s="693">
        <v>2.2798628459999999</v>
      </c>
      <c r="AV28" s="693">
        <v>2.306438628</v>
      </c>
      <c r="AW28" s="693">
        <v>2.114433</v>
      </c>
      <c r="AX28" s="693">
        <v>2.2414209999999999</v>
      </c>
      <c r="AY28" s="694">
        <v>2.328776</v>
      </c>
      <c r="AZ28" s="694">
        <v>2.080543</v>
      </c>
      <c r="BA28" s="694">
        <v>2.2253289999999999</v>
      </c>
      <c r="BB28" s="694">
        <v>1.9589810000000001</v>
      </c>
      <c r="BC28" s="694">
        <v>2.177311</v>
      </c>
      <c r="BD28" s="694">
        <v>2.1705260000000002</v>
      </c>
      <c r="BE28" s="694">
        <v>2.3326560000000001</v>
      </c>
      <c r="BF28" s="694">
        <v>2.4004919999999998</v>
      </c>
      <c r="BG28" s="694">
        <v>2.1720009999999998</v>
      </c>
      <c r="BH28" s="694">
        <v>2.131704</v>
      </c>
      <c r="BI28" s="694">
        <v>2.0983869999999998</v>
      </c>
      <c r="BJ28" s="694">
        <v>2.2424789999999999</v>
      </c>
      <c r="BK28" s="694">
        <v>2.3632209999999998</v>
      </c>
      <c r="BL28" s="694">
        <v>2.1217489999999999</v>
      </c>
      <c r="BM28" s="694">
        <v>2.289253</v>
      </c>
      <c r="BN28" s="694">
        <v>1.997654</v>
      </c>
      <c r="BO28" s="694">
        <v>2.210324</v>
      </c>
      <c r="BP28" s="694">
        <v>2.1944149999999998</v>
      </c>
      <c r="BQ28" s="694">
        <v>2.3428779999999998</v>
      </c>
      <c r="BR28" s="694">
        <v>2.4234369999999998</v>
      </c>
      <c r="BS28" s="694">
        <v>2.1855090000000001</v>
      </c>
      <c r="BT28" s="694">
        <v>2.1552319999999998</v>
      </c>
      <c r="BU28" s="694">
        <v>2.1038709999999998</v>
      </c>
      <c r="BV28" s="694">
        <v>2.247989</v>
      </c>
    </row>
    <row r="29" spans="1:74" ht="12" customHeight="1" x14ac:dyDescent="0.35">
      <c r="A29" s="652" t="s">
        <v>1299</v>
      </c>
      <c r="B29" s="650" t="s">
        <v>1055</v>
      </c>
      <c r="C29" s="693">
        <v>1.5318969140000001</v>
      </c>
      <c r="D29" s="693">
        <v>1.4551560939999999</v>
      </c>
      <c r="E29" s="693">
        <v>1.5339783250000001</v>
      </c>
      <c r="F29" s="693">
        <v>1.4501108540000001</v>
      </c>
      <c r="G29" s="693">
        <v>1.4555804020000001</v>
      </c>
      <c r="H29" s="693">
        <v>1.4600673850000001</v>
      </c>
      <c r="I29" s="693">
        <v>1.480132668</v>
      </c>
      <c r="J29" s="693">
        <v>1.4829386579999999</v>
      </c>
      <c r="K29" s="693">
        <v>1.3411104890000001</v>
      </c>
      <c r="L29" s="693">
        <v>1.465078342</v>
      </c>
      <c r="M29" s="693">
        <v>1.4534724290000001</v>
      </c>
      <c r="N29" s="693">
        <v>1.5137033580000001</v>
      </c>
      <c r="O29" s="693">
        <v>1.411708003</v>
      </c>
      <c r="P29" s="693">
        <v>1.2655384300000001</v>
      </c>
      <c r="Q29" s="693">
        <v>1.3642715940000001</v>
      </c>
      <c r="R29" s="693">
        <v>1.27639776</v>
      </c>
      <c r="S29" s="693">
        <v>1.3466466479999999</v>
      </c>
      <c r="T29" s="693">
        <v>1.346059817</v>
      </c>
      <c r="U29" s="693">
        <v>1.3825836199999999</v>
      </c>
      <c r="V29" s="693">
        <v>1.393211226</v>
      </c>
      <c r="W29" s="693">
        <v>1.30302618</v>
      </c>
      <c r="X29" s="693">
        <v>1.3341888</v>
      </c>
      <c r="Y29" s="693">
        <v>1.2877381809999999</v>
      </c>
      <c r="Z29" s="693">
        <v>1.3799575319999999</v>
      </c>
      <c r="AA29" s="693">
        <v>1.3947319970000001</v>
      </c>
      <c r="AB29" s="693">
        <v>1.272840355</v>
      </c>
      <c r="AC29" s="693">
        <v>1.390757392</v>
      </c>
      <c r="AD29" s="693">
        <v>1.3181630879999999</v>
      </c>
      <c r="AE29" s="693">
        <v>1.345274047</v>
      </c>
      <c r="AF29" s="693">
        <v>1.2309439760000001</v>
      </c>
      <c r="AG29" s="693">
        <v>1.3011795850000001</v>
      </c>
      <c r="AH29" s="693">
        <v>1.321506869</v>
      </c>
      <c r="AI29" s="693">
        <v>1.2592860859999999</v>
      </c>
      <c r="AJ29" s="693">
        <v>1.252008019</v>
      </c>
      <c r="AK29" s="693">
        <v>1.221580925</v>
      </c>
      <c r="AL29" s="693">
        <v>1.317002872</v>
      </c>
      <c r="AM29" s="693">
        <v>1.3722432499999999</v>
      </c>
      <c r="AN29" s="693">
        <v>1.2194561500000001</v>
      </c>
      <c r="AO29" s="693">
        <v>1.3682036959999999</v>
      </c>
      <c r="AP29" s="693">
        <v>1.2847303480000001</v>
      </c>
      <c r="AQ29" s="693">
        <v>1.338941682</v>
      </c>
      <c r="AR29" s="693">
        <v>1.303895815</v>
      </c>
      <c r="AS29" s="693">
        <v>1.3013978989999999</v>
      </c>
      <c r="AT29" s="693">
        <v>1.2829460509999999</v>
      </c>
      <c r="AU29" s="693">
        <v>1.2662282010000001</v>
      </c>
      <c r="AV29" s="693">
        <v>1.265134612</v>
      </c>
      <c r="AW29" s="693">
        <v>1.2648680000000001</v>
      </c>
      <c r="AX29" s="693">
        <v>1.3447150000000001</v>
      </c>
      <c r="AY29" s="694">
        <v>1.3482479999999999</v>
      </c>
      <c r="AZ29" s="694">
        <v>1.2008639999999999</v>
      </c>
      <c r="BA29" s="694">
        <v>1.330063</v>
      </c>
      <c r="BB29" s="694">
        <v>1.2566170000000001</v>
      </c>
      <c r="BC29" s="694">
        <v>1.307315</v>
      </c>
      <c r="BD29" s="694">
        <v>1.260629</v>
      </c>
      <c r="BE29" s="694">
        <v>1.304797</v>
      </c>
      <c r="BF29" s="694">
        <v>1.3098000000000001</v>
      </c>
      <c r="BG29" s="694">
        <v>1.252993</v>
      </c>
      <c r="BH29" s="694">
        <v>1.2611490000000001</v>
      </c>
      <c r="BI29" s="694">
        <v>1.239069</v>
      </c>
      <c r="BJ29" s="694">
        <v>1.326892</v>
      </c>
      <c r="BK29" s="694">
        <v>1.361788</v>
      </c>
      <c r="BL29" s="694">
        <v>1.2092970000000001</v>
      </c>
      <c r="BM29" s="694">
        <v>1.352708</v>
      </c>
      <c r="BN29" s="694">
        <v>1.2764990000000001</v>
      </c>
      <c r="BO29" s="694">
        <v>1.3208530000000001</v>
      </c>
      <c r="BP29" s="694">
        <v>1.255358</v>
      </c>
      <c r="BQ29" s="694">
        <v>1.300972</v>
      </c>
      <c r="BR29" s="694">
        <v>1.304589</v>
      </c>
      <c r="BS29" s="694">
        <v>1.256812</v>
      </c>
      <c r="BT29" s="694">
        <v>1.2559800000000001</v>
      </c>
      <c r="BU29" s="694">
        <v>1.240362</v>
      </c>
      <c r="BV29" s="694">
        <v>1.328363</v>
      </c>
    </row>
    <row r="30" spans="1:74" ht="12" customHeight="1" x14ac:dyDescent="0.35">
      <c r="A30" s="652" t="s">
        <v>1300</v>
      </c>
      <c r="B30" s="650" t="s">
        <v>1056</v>
      </c>
      <c r="C30" s="693">
        <v>1.320475472</v>
      </c>
      <c r="D30" s="693">
        <v>1.13746006</v>
      </c>
      <c r="E30" s="693">
        <v>1.1998979860000001</v>
      </c>
      <c r="F30" s="693">
        <v>0.94811078999999998</v>
      </c>
      <c r="G30" s="693">
        <v>1.03762709</v>
      </c>
      <c r="H30" s="693">
        <v>1.1683954620000001</v>
      </c>
      <c r="I30" s="693">
        <v>1.2708196279999999</v>
      </c>
      <c r="J30" s="693">
        <v>1.2168543629999999</v>
      </c>
      <c r="K30" s="693">
        <v>1.044336181</v>
      </c>
      <c r="L30" s="693">
        <v>0.989055142</v>
      </c>
      <c r="M30" s="693">
        <v>1.03003245</v>
      </c>
      <c r="N30" s="693">
        <v>1.0216820579999999</v>
      </c>
      <c r="O30" s="693">
        <v>1.1405135769999999</v>
      </c>
      <c r="P30" s="693">
        <v>0.94717796499999996</v>
      </c>
      <c r="Q30" s="693">
        <v>0.93880933099999997</v>
      </c>
      <c r="R30" s="693">
        <v>0.76920577999999995</v>
      </c>
      <c r="S30" s="693">
        <v>0.96461257700000003</v>
      </c>
      <c r="T30" s="693">
        <v>0.97492646999999999</v>
      </c>
      <c r="U30" s="693">
        <v>1.1511623360000001</v>
      </c>
      <c r="V30" s="693">
        <v>1.1718653480000001</v>
      </c>
      <c r="W30" s="693">
        <v>1.0454165639999999</v>
      </c>
      <c r="X30" s="693">
        <v>0.89910940100000003</v>
      </c>
      <c r="Y30" s="693">
        <v>0.95715373500000001</v>
      </c>
      <c r="Z30" s="693">
        <v>1.060439355</v>
      </c>
      <c r="AA30" s="693">
        <v>1.053563316</v>
      </c>
      <c r="AB30" s="693">
        <v>0.964067856</v>
      </c>
      <c r="AC30" s="693">
        <v>0.93842152199999995</v>
      </c>
      <c r="AD30" s="693">
        <v>0.76623030299999995</v>
      </c>
      <c r="AE30" s="693">
        <v>0.83832545999999997</v>
      </c>
      <c r="AF30" s="693">
        <v>0.85552525599999996</v>
      </c>
      <c r="AG30" s="693">
        <v>1.0088217129999999</v>
      </c>
      <c r="AH30" s="693">
        <v>1.0972817130000001</v>
      </c>
      <c r="AI30" s="693">
        <v>0.90599463199999997</v>
      </c>
      <c r="AJ30" s="693">
        <v>0.83812231800000003</v>
      </c>
      <c r="AK30" s="693">
        <v>0.94061375000000003</v>
      </c>
      <c r="AL30" s="693">
        <v>1.004436256</v>
      </c>
      <c r="AM30" s="693">
        <v>1.0903833700000001</v>
      </c>
      <c r="AN30" s="693">
        <v>1.0350992450000001</v>
      </c>
      <c r="AO30" s="693">
        <v>1.084111772</v>
      </c>
      <c r="AP30" s="693">
        <v>0.73525743700000001</v>
      </c>
      <c r="AQ30" s="693">
        <v>1.0153263180000001</v>
      </c>
      <c r="AR30" s="693">
        <v>1.097040166</v>
      </c>
      <c r="AS30" s="693">
        <v>1.1291472810000001</v>
      </c>
      <c r="AT30" s="693">
        <v>1.2241985929999999</v>
      </c>
      <c r="AU30" s="693">
        <v>1.013634645</v>
      </c>
      <c r="AV30" s="693">
        <v>1.041304016</v>
      </c>
      <c r="AW30" s="693">
        <v>0.84956520000000002</v>
      </c>
      <c r="AX30" s="693">
        <v>0.89670539999999999</v>
      </c>
      <c r="AY30" s="694">
        <v>0.98052779999999995</v>
      </c>
      <c r="AZ30" s="694">
        <v>0.87967960000000001</v>
      </c>
      <c r="BA30" s="694">
        <v>0.89526589999999995</v>
      </c>
      <c r="BB30" s="694">
        <v>0.70236359999999998</v>
      </c>
      <c r="BC30" s="694">
        <v>0.86999570000000004</v>
      </c>
      <c r="BD30" s="694">
        <v>0.90989750000000003</v>
      </c>
      <c r="BE30" s="694">
        <v>1.0278590000000001</v>
      </c>
      <c r="BF30" s="694">
        <v>1.0906929999999999</v>
      </c>
      <c r="BG30" s="694">
        <v>0.91900780000000004</v>
      </c>
      <c r="BH30" s="694">
        <v>0.87055530000000003</v>
      </c>
      <c r="BI30" s="694">
        <v>0.85931860000000004</v>
      </c>
      <c r="BJ30" s="694">
        <v>0.91558709999999999</v>
      </c>
      <c r="BK30" s="694">
        <v>1.001433</v>
      </c>
      <c r="BL30" s="694">
        <v>0.91245140000000002</v>
      </c>
      <c r="BM30" s="694">
        <v>0.9365445</v>
      </c>
      <c r="BN30" s="694">
        <v>0.72115530000000005</v>
      </c>
      <c r="BO30" s="694">
        <v>0.88947100000000001</v>
      </c>
      <c r="BP30" s="694">
        <v>0.93905680000000002</v>
      </c>
      <c r="BQ30" s="694">
        <v>1.041906</v>
      </c>
      <c r="BR30" s="694">
        <v>1.1188480000000001</v>
      </c>
      <c r="BS30" s="694">
        <v>0.9286972</v>
      </c>
      <c r="BT30" s="694">
        <v>0.89925169999999999</v>
      </c>
      <c r="BU30" s="694">
        <v>0.86350959999999999</v>
      </c>
      <c r="BV30" s="694">
        <v>0.91962540000000004</v>
      </c>
    </row>
    <row r="31" spans="1:74" ht="12" customHeight="1" x14ac:dyDescent="0.35">
      <c r="A31" s="652" t="s">
        <v>1196</v>
      </c>
      <c r="B31" s="650" t="s">
        <v>1057</v>
      </c>
      <c r="C31" s="693">
        <v>24.96201993</v>
      </c>
      <c r="D31" s="693">
        <v>24.793710240999999</v>
      </c>
      <c r="E31" s="693">
        <v>25.752148085000002</v>
      </c>
      <c r="F31" s="693">
        <v>27.989979192</v>
      </c>
      <c r="G31" s="693">
        <v>30.318598342000001</v>
      </c>
      <c r="H31" s="693">
        <v>27.502186480999999</v>
      </c>
      <c r="I31" s="693">
        <v>25.002925764</v>
      </c>
      <c r="J31" s="693">
        <v>21.908293526000001</v>
      </c>
      <c r="K31" s="693">
        <v>19.059726191999999</v>
      </c>
      <c r="L31" s="693">
        <v>19.426419968000001</v>
      </c>
      <c r="M31" s="693">
        <v>21.780770564000001</v>
      </c>
      <c r="N31" s="693">
        <v>22.650886192000002</v>
      </c>
      <c r="O31" s="693">
        <v>24.657851542</v>
      </c>
      <c r="P31" s="693">
        <v>22.772000198000001</v>
      </c>
      <c r="Q31" s="693">
        <v>26.207664605000002</v>
      </c>
      <c r="R31" s="693">
        <v>27.695002240000001</v>
      </c>
      <c r="S31" s="693">
        <v>31.856523539000001</v>
      </c>
      <c r="T31" s="693">
        <v>27.964864186</v>
      </c>
      <c r="U31" s="693">
        <v>24.787959910000001</v>
      </c>
      <c r="V31" s="693">
        <v>22.504343480999999</v>
      </c>
      <c r="W31" s="693">
        <v>18.461390473000002</v>
      </c>
      <c r="X31" s="693">
        <v>18.232079965</v>
      </c>
      <c r="Y31" s="693">
        <v>20.138658313000001</v>
      </c>
      <c r="Z31" s="693">
        <v>21.373703252999999</v>
      </c>
      <c r="AA31" s="693">
        <v>24.378466810999999</v>
      </c>
      <c r="AB31" s="693">
        <v>25.741441330000001</v>
      </c>
      <c r="AC31" s="693">
        <v>23.683213074000001</v>
      </c>
      <c r="AD31" s="693">
        <v>23.066096221999999</v>
      </c>
      <c r="AE31" s="693">
        <v>29.851186449</v>
      </c>
      <c r="AF31" s="693">
        <v>27.904505568000001</v>
      </c>
      <c r="AG31" s="693">
        <v>26.657362586000001</v>
      </c>
      <c r="AH31" s="693">
        <v>23.203464775</v>
      </c>
      <c r="AI31" s="693">
        <v>18.610584712000001</v>
      </c>
      <c r="AJ31" s="693">
        <v>18.74334953</v>
      </c>
      <c r="AK31" s="693">
        <v>20.810550576000001</v>
      </c>
      <c r="AL31" s="693">
        <v>21.409093505000001</v>
      </c>
      <c r="AM31" s="693">
        <v>25.702525429000001</v>
      </c>
      <c r="AN31" s="693">
        <v>21.530620209999999</v>
      </c>
      <c r="AO31" s="693">
        <v>21.472276264000001</v>
      </c>
      <c r="AP31" s="693">
        <v>19.103764379000001</v>
      </c>
      <c r="AQ31" s="693">
        <v>22.692631063</v>
      </c>
      <c r="AR31" s="693">
        <v>23.980579156000001</v>
      </c>
      <c r="AS31" s="693">
        <v>22.019104290000001</v>
      </c>
      <c r="AT31" s="693">
        <v>20.861984965000001</v>
      </c>
      <c r="AU31" s="693">
        <v>17.878559725999999</v>
      </c>
      <c r="AV31" s="693">
        <v>18.020684936999999</v>
      </c>
      <c r="AW31" s="693">
        <v>20.277180000000001</v>
      </c>
      <c r="AX31" s="693">
        <v>23.743649999999999</v>
      </c>
      <c r="AY31" s="694">
        <v>24.980879999999999</v>
      </c>
      <c r="AZ31" s="694">
        <v>22.118849999999998</v>
      </c>
      <c r="BA31" s="694">
        <v>24.812110000000001</v>
      </c>
      <c r="BB31" s="694">
        <v>24.772559999999999</v>
      </c>
      <c r="BC31" s="694">
        <v>27.942910000000001</v>
      </c>
      <c r="BD31" s="694">
        <v>28.017050000000001</v>
      </c>
      <c r="BE31" s="694">
        <v>25.644909999999999</v>
      </c>
      <c r="BF31" s="694">
        <v>21.711670000000002</v>
      </c>
      <c r="BG31" s="694">
        <v>17.90673</v>
      </c>
      <c r="BH31" s="694">
        <v>17.70391</v>
      </c>
      <c r="BI31" s="694">
        <v>19.530660000000001</v>
      </c>
      <c r="BJ31" s="694">
        <v>21.57283</v>
      </c>
      <c r="BK31" s="694">
        <v>24.865349999999999</v>
      </c>
      <c r="BL31" s="694">
        <v>22.32469</v>
      </c>
      <c r="BM31" s="694">
        <v>25.200109999999999</v>
      </c>
      <c r="BN31" s="694">
        <v>25.379490000000001</v>
      </c>
      <c r="BO31" s="694">
        <v>28.75902</v>
      </c>
      <c r="BP31" s="694">
        <v>28.414680000000001</v>
      </c>
      <c r="BQ31" s="694">
        <v>26.447769999999998</v>
      </c>
      <c r="BR31" s="694">
        <v>22.29674</v>
      </c>
      <c r="BS31" s="694">
        <v>18.467369999999999</v>
      </c>
      <c r="BT31" s="694">
        <v>18.236920000000001</v>
      </c>
      <c r="BU31" s="694">
        <v>20.13335</v>
      </c>
      <c r="BV31" s="694">
        <v>22.40981</v>
      </c>
    </row>
    <row r="32" spans="1:74" ht="12" customHeight="1" x14ac:dyDescent="0.35">
      <c r="A32" s="652" t="s">
        <v>1200</v>
      </c>
      <c r="B32" s="650" t="s">
        <v>1074</v>
      </c>
      <c r="C32" s="693">
        <v>1.341307424</v>
      </c>
      <c r="D32" s="693">
        <v>1.2740925759999999</v>
      </c>
      <c r="E32" s="693">
        <v>1.366753028</v>
      </c>
      <c r="F32" s="693">
        <v>1.1879366360000001</v>
      </c>
      <c r="G32" s="693">
        <v>1.38262025</v>
      </c>
      <c r="H32" s="693">
        <v>1.299834782</v>
      </c>
      <c r="I32" s="693">
        <v>1.3696112949999999</v>
      </c>
      <c r="J32" s="693">
        <v>1.3670550370000001</v>
      </c>
      <c r="K32" s="693">
        <v>1.3279076910000001</v>
      </c>
      <c r="L32" s="693">
        <v>1.273090287</v>
      </c>
      <c r="M32" s="693">
        <v>1.330843628</v>
      </c>
      <c r="N32" s="693">
        <v>1.4126393660000001</v>
      </c>
      <c r="O32" s="693">
        <v>1.347889549</v>
      </c>
      <c r="P32" s="693">
        <v>1.2519351519999999</v>
      </c>
      <c r="Q32" s="693">
        <v>1.378336518</v>
      </c>
      <c r="R32" s="693">
        <v>1.227050373</v>
      </c>
      <c r="S32" s="693">
        <v>1.3044456170000001</v>
      </c>
      <c r="T32" s="693">
        <v>1.2943282659999999</v>
      </c>
      <c r="U32" s="693">
        <v>1.34196666</v>
      </c>
      <c r="V32" s="693">
        <v>1.362412403</v>
      </c>
      <c r="W32" s="693">
        <v>1.3380929800000001</v>
      </c>
      <c r="X32" s="693">
        <v>1.102883595</v>
      </c>
      <c r="Y32" s="693">
        <v>0.94138361599999998</v>
      </c>
      <c r="Z32" s="693">
        <v>1.140239271</v>
      </c>
      <c r="AA32" s="693">
        <v>1.112141399</v>
      </c>
      <c r="AB32" s="693">
        <v>1.1891546820000001</v>
      </c>
      <c r="AC32" s="693">
        <v>1.422064408</v>
      </c>
      <c r="AD32" s="693">
        <v>1.3395272949999999</v>
      </c>
      <c r="AE32" s="693">
        <v>1.323590523</v>
      </c>
      <c r="AF32" s="693">
        <v>1.240488483</v>
      </c>
      <c r="AG32" s="693">
        <v>1.300862908</v>
      </c>
      <c r="AH32" s="693">
        <v>1.2927620980000001</v>
      </c>
      <c r="AI32" s="693">
        <v>1.2543006940000001</v>
      </c>
      <c r="AJ32" s="693">
        <v>1.2491490489999999</v>
      </c>
      <c r="AK32" s="693">
        <v>1.3579641410000001</v>
      </c>
      <c r="AL32" s="693">
        <v>1.35875032</v>
      </c>
      <c r="AM32" s="693">
        <v>1.327930915</v>
      </c>
      <c r="AN32" s="693">
        <v>1.2751099159999999</v>
      </c>
      <c r="AO32" s="693">
        <v>1.2315708860000001</v>
      </c>
      <c r="AP32" s="693">
        <v>1.25731522</v>
      </c>
      <c r="AQ32" s="693">
        <v>1.3151981800000001</v>
      </c>
      <c r="AR32" s="693">
        <v>1.373528981</v>
      </c>
      <c r="AS32" s="693">
        <v>1.3557876980000001</v>
      </c>
      <c r="AT32" s="693">
        <v>1.320918083</v>
      </c>
      <c r="AU32" s="693">
        <v>1.316125591</v>
      </c>
      <c r="AV32" s="693">
        <v>1.262177986</v>
      </c>
      <c r="AW32" s="693">
        <v>1.3492470000000001</v>
      </c>
      <c r="AX32" s="693">
        <v>1.2975730000000001</v>
      </c>
      <c r="AY32" s="694">
        <v>1.3094790000000001</v>
      </c>
      <c r="AZ32" s="694">
        <v>1.251657</v>
      </c>
      <c r="BA32" s="694">
        <v>1.1798770000000001</v>
      </c>
      <c r="BB32" s="694">
        <v>1.2130369999999999</v>
      </c>
      <c r="BC32" s="694">
        <v>1.365534</v>
      </c>
      <c r="BD32" s="694">
        <v>1.382074</v>
      </c>
      <c r="BE32" s="694">
        <v>1.4153260000000001</v>
      </c>
      <c r="BF32" s="694">
        <v>1.3470949999999999</v>
      </c>
      <c r="BG32" s="694">
        <v>1.3371459999999999</v>
      </c>
      <c r="BH32" s="694">
        <v>1.435789</v>
      </c>
      <c r="BI32" s="694">
        <v>1.3657330000000001</v>
      </c>
      <c r="BJ32" s="694">
        <v>1.3163419999999999</v>
      </c>
      <c r="BK32" s="694">
        <v>1.3164020000000001</v>
      </c>
      <c r="BL32" s="694">
        <v>1.2407049999999999</v>
      </c>
      <c r="BM32" s="694">
        <v>0.98326740000000001</v>
      </c>
      <c r="BN32" s="694">
        <v>0.72446679999999997</v>
      </c>
      <c r="BO32" s="694">
        <v>1.2913190000000001</v>
      </c>
      <c r="BP32" s="694">
        <v>1.3637840000000001</v>
      </c>
      <c r="BQ32" s="694">
        <v>1.4161060000000001</v>
      </c>
      <c r="BR32" s="694">
        <v>1.3463130000000001</v>
      </c>
      <c r="BS32" s="694">
        <v>1.3400829999999999</v>
      </c>
      <c r="BT32" s="694">
        <v>1.2394829999999999</v>
      </c>
      <c r="BU32" s="694">
        <v>1.1813990000000001</v>
      </c>
      <c r="BV32" s="694">
        <v>1.248224</v>
      </c>
    </row>
    <row r="33" spans="1:74" ht="12" customHeight="1" x14ac:dyDescent="0.35">
      <c r="A33" s="652" t="s">
        <v>1198</v>
      </c>
      <c r="B33" s="650" t="s">
        <v>1058</v>
      </c>
      <c r="C33" s="693">
        <v>3.2878416119999998</v>
      </c>
      <c r="D33" s="693">
        <v>3.8627098800000002</v>
      </c>
      <c r="E33" s="693">
        <v>5.0091136260000004</v>
      </c>
      <c r="F33" s="693">
        <v>6.0023991329999999</v>
      </c>
      <c r="G33" s="693">
        <v>6.7877235330000003</v>
      </c>
      <c r="H33" s="693">
        <v>7.3474853590000002</v>
      </c>
      <c r="I33" s="693">
        <v>6.6913066490000004</v>
      </c>
      <c r="J33" s="693">
        <v>6.6335512349999997</v>
      </c>
      <c r="K33" s="693">
        <v>5.9109024379999999</v>
      </c>
      <c r="L33" s="693">
        <v>4.9262669890000002</v>
      </c>
      <c r="M33" s="693">
        <v>3.7110033420000001</v>
      </c>
      <c r="N33" s="693">
        <v>3.08252302</v>
      </c>
      <c r="O33" s="693">
        <v>3.5460793819999998</v>
      </c>
      <c r="P33" s="693">
        <v>3.7976078690000001</v>
      </c>
      <c r="Q33" s="693">
        <v>5.8412723309999999</v>
      </c>
      <c r="R33" s="693">
        <v>6.6901811899999997</v>
      </c>
      <c r="S33" s="693">
        <v>7.0954023929999996</v>
      </c>
      <c r="T33" s="693">
        <v>7.8981032239999998</v>
      </c>
      <c r="U33" s="693">
        <v>8.0531010710000004</v>
      </c>
      <c r="V33" s="693">
        <v>7.8027319049999999</v>
      </c>
      <c r="W33" s="693">
        <v>6.7537196369999997</v>
      </c>
      <c r="X33" s="693">
        <v>6.0401778430000004</v>
      </c>
      <c r="Y33" s="693">
        <v>4.3229624820000003</v>
      </c>
      <c r="Z33" s="693">
        <v>3.4234071180000001</v>
      </c>
      <c r="AA33" s="693">
        <v>4.4229060579999997</v>
      </c>
      <c r="AB33" s="693">
        <v>5.5184411139999998</v>
      </c>
      <c r="AC33" s="693">
        <v>6.2971697119999996</v>
      </c>
      <c r="AD33" s="693">
        <v>7.8583712969999997</v>
      </c>
      <c r="AE33" s="693">
        <v>9.5755289730000008</v>
      </c>
      <c r="AF33" s="693">
        <v>9.5756096119999992</v>
      </c>
      <c r="AG33" s="693">
        <v>10.527688213999999</v>
      </c>
      <c r="AH33" s="693">
        <v>9.2458384430000002</v>
      </c>
      <c r="AI33" s="693">
        <v>7.6728804139999998</v>
      </c>
      <c r="AJ33" s="693">
        <v>7.0342844749999998</v>
      </c>
      <c r="AK33" s="693">
        <v>5.7245923249999997</v>
      </c>
      <c r="AL33" s="693">
        <v>5.0581372690000004</v>
      </c>
      <c r="AM33" s="693">
        <v>5.6785202000000004</v>
      </c>
      <c r="AN33" s="693">
        <v>6.3649507090000004</v>
      </c>
      <c r="AO33" s="693">
        <v>9.1952125060000007</v>
      </c>
      <c r="AP33" s="693">
        <v>10.741618083000001</v>
      </c>
      <c r="AQ33" s="693">
        <v>12.194690140000001</v>
      </c>
      <c r="AR33" s="693">
        <v>11.748178448000001</v>
      </c>
      <c r="AS33" s="693">
        <v>11.817592921999999</v>
      </c>
      <c r="AT33" s="693">
        <v>11.673599468999999</v>
      </c>
      <c r="AU33" s="693">
        <v>10.971338960000001</v>
      </c>
      <c r="AV33" s="693">
        <v>9.1323097369999999</v>
      </c>
      <c r="AW33" s="693">
        <v>7.2695910000000001</v>
      </c>
      <c r="AX33" s="693">
        <v>6.6211950000000002</v>
      </c>
      <c r="AY33" s="694">
        <v>7.5262929999999999</v>
      </c>
      <c r="AZ33" s="694">
        <v>8.2969360000000005</v>
      </c>
      <c r="BA33" s="694">
        <v>12.130039999999999</v>
      </c>
      <c r="BB33" s="694">
        <v>14.068619999999999</v>
      </c>
      <c r="BC33" s="694">
        <v>15.998519999999999</v>
      </c>
      <c r="BD33" s="694">
        <v>15.51031</v>
      </c>
      <c r="BE33" s="694">
        <v>15.85938</v>
      </c>
      <c r="BF33" s="694">
        <v>15.19938</v>
      </c>
      <c r="BG33" s="694">
        <v>14.121</v>
      </c>
      <c r="BH33" s="694">
        <v>11.91043</v>
      </c>
      <c r="BI33" s="694">
        <v>9.3272720000000007</v>
      </c>
      <c r="BJ33" s="694">
        <v>8.6422349999999994</v>
      </c>
      <c r="BK33" s="694">
        <v>9.9403199999999998</v>
      </c>
      <c r="BL33" s="694">
        <v>10.949199999999999</v>
      </c>
      <c r="BM33" s="694">
        <v>15.467040000000001</v>
      </c>
      <c r="BN33" s="694">
        <v>17.672820000000002</v>
      </c>
      <c r="BO33" s="694">
        <v>20.11891</v>
      </c>
      <c r="BP33" s="694">
        <v>20.474789999999999</v>
      </c>
      <c r="BQ33" s="694">
        <v>20.90249</v>
      </c>
      <c r="BR33" s="694">
        <v>20.27975</v>
      </c>
      <c r="BS33" s="694">
        <v>18.238399999999999</v>
      </c>
      <c r="BT33" s="694">
        <v>15.92385</v>
      </c>
      <c r="BU33" s="694">
        <v>12.60507</v>
      </c>
      <c r="BV33" s="694">
        <v>11.32117</v>
      </c>
    </row>
    <row r="34" spans="1:74" ht="12" customHeight="1" x14ac:dyDescent="0.35">
      <c r="A34" s="652" t="s">
        <v>1197</v>
      </c>
      <c r="B34" s="650" t="s">
        <v>1075</v>
      </c>
      <c r="C34" s="693">
        <v>25.570053029</v>
      </c>
      <c r="D34" s="693">
        <v>23.165020077000001</v>
      </c>
      <c r="E34" s="693">
        <v>26.435018839000001</v>
      </c>
      <c r="F34" s="693">
        <v>26.406190840000001</v>
      </c>
      <c r="G34" s="693">
        <v>23.931575471999999</v>
      </c>
      <c r="H34" s="693">
        <v>24.682764404</v>
      </c>
      <c r="I34" s="693">
        <v>16.431642070999999</v>
      </c>
      <c r="J34" s="693">
        <v>19.830204000999998</v>
      </c>
      <c r="K34" s="693">
        <v>18.501795234999999</v>
      </c>
      <c r="L34" s="693">
        <v>21.169635316000001</v>
      </c>
      <c r="M34" s="693">
        <v>21.991019413</v>
      </c>
      <c r="N34" s="693">
        <v>24.281509159999999</v>
      </c>
      <c r="O34" s="693">
        <v>24.273044141</v>
      </c>
      <c r="P34" s="693">
        <v>22.598255909999999</v>
      </c>
      <c r="Q34" s="693">
        <v>25.745924749</v>
      </c>
      <c r="R34" s="693">
        <v>28.887737320999999</v>
      </c>
      <c r="S34" s="693">
        <v>25.756669664</v>
      </c>
      <c r="T34" s="693">
        <v>22.426099435000001</v>
      </c>
      <c r="U34" s="693">
        <v>22.084403556000002</v>
      </c>
      <c r="V34" s="693">
        <v>19.963513459000001</v>
      </c>
      <c r="W34" s="693">
        <v>24.494216560000002</v>
      </c>
      <c r="X34" s="693">
        <v>27.598531194</v>
      </c>
      <c r="Y34" s="693">
        <v>25.159643384999999</v>
      </c>
      <c r="Z34" s="693">
        <v>26.615985436999999</v>
      </c>
      <c r="AA34" s="693">
        <v>28.097183625</v>
      </c>
      <c r="AB34" s="693">
        <v>29.085602094999999</v>
      </c>
      <c r="AC34" s="693">
        <v>29.294104785999998</v>
      </c>
      <c r="AD34" s="693">
        <v>29.726316482000001</v>
      </c>
      <c r="AE34" s="693">
        <v>28.354006102</v>
      </c>
      <c r="AF34" s="693">
        <v>30.137789464000001</v>
      </c>
      <c r="AG34" s="693">
        <v>22.787481359000001</v>
      </c>
      <c r="AH34" s="693">
        <v>22.962044226</v>
      </c>
      <c r="AI34" s="693">
        <v>23.101733179</v>
      </c>
      <c r="AJ34" s="693">
        <v>28.716803453000001</v>
      </c>
      <c r="AK34" s="693">
        <v>33.010522897999998</v>
      </c>
      <c r="AL34" s="693">
        <v>31.879334530000001</v>
      </c>
      <c r="AM34" s="693">
        <v>30.337818705</v>
      </c>
      <c r="AN34" s="693">
        <v>26.754526122000001</v>
      </c>
      <c r="AO34" s="693">
        <v>39.845724056999998</v>
      </c>
      <c r="AP34" s="693">
        <v>36.074311262999998</v>
      </c>
      <c r="AQ34" s="693">
        <v>33.471502258999998</v>
      </c>
      <c r="AR34" s="693">
        <v>26.529611673000002</v>
      </c>
      <c r="AS34" s="693">
        <v>21.476997321999999</v>
      </c>
      <c r="AT34" s="693">
        <v>26.695936344</v>
      </c>
      <c r="AU34" s="693">
        <v>28.597975729000002</v>
      </c>
      <c r="AV34" s="693">
        <v>32.320875014000002</v>
      </c>
      <c r="AW34" s="693">
        <v>38.704180000000001</v>
      </c>
      <c r="AX34" s="693">
        <v>36.438360000000003</v>
      </c>
      <c r="AY34" s="694">
        <v>35.64611</v>
      </c>
      <c r="AZ34" s="694">
        <v>35.727829999999997</v>
      </c>
      <c r="BA34" s="694">
        <v>45.266010000000001</v>
      </c>
      <c r="BB34" s="694">
        <v>40.892099999999999</v>
      </c>
      <c r="BC34" s="694">
        <v>38.198970000000003</v>
      </c>
      <c r="BD34" s="694">
        <v>29.87041</v>
      </c>
      <c r="BE34" s="694">
        <v>23.826070000000001</v>
      </c>
      <c r="BF34" s="694">
        <v>29.03679</v>
      </c>
      <c r="BG34" s="694">
        <v>32.455840000000002</v>
      </c>
      <c r="BH34" s="694">
        <v>35.150820000000003</v>
      </c>
      <c r="BI34" s="694">
        <v>42.295099999999998</v>
      </c>
      <c r="BJ34" s="694">
        <v>37.928159999999998</v>
      </c>
      <c r="BK34" s="694">
        <v>36.925170000000001</v>
      </c>
      <c r="BL34" s="694">
        <v>37.237740000000002</v>
      </c>
      <c r="BM34" s="694">
        <v>47.364879999999999</v>
      </c>
      <c r="BN34" s="694">
        <v>42.179369999999999</v>
      </c>
      <c r="BO34" s="694">
        <v>39.720440000000004</v>
      </c>
      <c r="BP34" s="694">
        <v>30.619969999999999</v>
      </c>
      <c r="BQ34" s="694">
        <v>24.335270000000001</v>
      </c>
      <c r="BR34" s="694">
        <v>29.999369999999999</v>
      </c>
      <c r="BS34" s="694">
        <v>33.848909999999997</v>
      </c>
      <c r="BT34" s="694">
        <v>36.490769999999998</v>
      </c>
      <c r="BU34" s="694">
        <v>43.029960000000003</v>
      </c>
      <c r="BV34" s="694">
        <v>39.50853</v>
      </c>
    </row>
    <row r="35" spans="1:74" ht="12" customHeight="1" x14ac:dyDescent="0.35">
      <c r="A35" s="652"/>
      <c r="B35" s="651" t="s">
        <v>1059</v>
      </c>
      <c r="C35" s="693"/>
      <c r="D35" s="693"/>
      <c r="E35" s="693"/>
      <c r="F35" s="693"/>
      <c r="G35" s="693"/>
      <c r="H35" s="693"/>
      <c r="I35" s="693"/>
      <c r="J35" s="693"/>
      <c r="K35" s="693"/>
      <c r="L35" s="693"/>
      <c r="M35" s="693"/>
      <c r="N35" s="693"/>
      <c r="O35" s="693"/>
      <c r="P35" s="693"/>
      <c r="Q35" s="693"/>
      <c r="R35" s="693"/>
      <c r="S35" s="693"/>
      <c r="T35" s="693"/>
      <c r="U35" s="693"/>
      <c r="V35" s="693"/>
      <c r="W35" s="693"/>
      <c r="X35" s="693"/>
      <c r="Y35" s="693"/>
      <c r="Z35" s="693"/>
      <c r="AA35" s="693"/>
      <c r="AB35" s="693"/>
      <c r="AC35" s="693"/>
      <c r="AD35" s="693"/>
      <c r="AE35" s="693"/>
      <c r="AF35" s="693"/>
      <c r="AG35" s="693"/>
      <c r="AH35" s="693"/>
      <c r="AI35" s="693"/>
      <c r="AJ35" s="693"/>
      <c r="AK35" s="693"/>
      <c r="AL35" s="693"/>
      <c r="AM35" s="693"/>
      <c r="AN35" s="693"/>
      <c r="AO35" s="693"/>
      <c r="AP35" s="693"/>
      <c r="AQ35" s="693"/>
      <c r="AR35" s="693"/>
      <c r="AS35" s="693"/>
      <c r="AT35" s="693"/>
      <c r="AU35" s="693"/>
      <c r="AV35" s="693"/>
      <c r="AW35" s="693"/>
      <c r="AX35" s="693"/>
      <c r="AY35" s="694"/>
      <c r="AZ35" s="694"/>
      <c r="BA35" s="694"/>
      <c r="BB35" s="694"/>
      <c r="BC35" s="694"/>
      <c r="BD35" s="694"/>
      <c r="BE35" s="694"/>
      <c r="BF35" s="694"/>
      <c r="BG35" s="694"/>
      <c r="BH35" s="694"/>
      <c r="BI35" s="694"/>
      <c r="BJ35" s="694"/>
      <c r="BK35" s="694"/>
      <c r="BL35" s="694"/>
      <c r="BM35" s="694"/>
      <c r="BN35" s="694"/>
      <c r="BO35" s="694"/>
      <c r="BP35" s="694"/>
      <c r="BQ35" s="694"/>
      <c r="BR35" s="694"/>
      <c r="BS35" s="694"/>
      <c r="BT35" s="694"/>
      <c r="BU35" s="694"/>
      <c r="BV35" s="694"/>
    </row>
    <row r="36" spans="1:74" ht="12" customHeight="1" x14ac:dyDescent="0.35">
      <c r="A36" s="652" t="s">
        <v>1301</v>
      </c>
      <c r="B36" s="650" t="s">
        <v>1054</v>
      </c>
      <c r="C36" s="693">
        <v>2.6502244739999998</v>
      </c>
      <c r="D36" s="693">
        <v>2.3583987120000001</v>
      </c>
      <c r="E36" s="693">
        <v>2.6353295750000001</v>
      </c>
      <c r="F36" s="693">
        <v>2.4293459249999998</v>
      </c>
      <c r="G36" s="693">
        <v>2.590069384</v>
      </c>
      <c r="H36" s="693">
        <v>2.5622807750000001</v>
      </c>
      <c r="I36" s="693">
        <v>2.7485349870000002</v>
      </c>
      <c r="J36" s="693">
        <v>2.6875277529999999</v>
      </c>
      <c r="K36" s="693">
        <v>2.4847272779999998</v>
      </c>
      <c r="L36" s="693">
        <v>2.5051965759999999</v>
      </c>
      <c r="M36" s="693">
        <v>2.5043607470000002</v>
      </c>
      <c r="N36" s="693">
        <v>2.6679547989999999</v>
      </c>
      <c r="O36" s="693">
        <v>2.5853104079999998</v>
      </c>
      <c r="P36" s="693">
        <v>2.327246374</v>
      </c>
      <c r="Q36" s="693">
        <v>2.5381501059999998</v>
      </c>
      <c r="R36" s="693">
        <v>2.2711416189999998</v>
      </c>
      <c r="S36" s="693">
        <v>2.3031649860000001</v>
      </c>
      <c r="T36" s="693">
        <v>2.4190688580000002</v>
      </c>
      <c r="U36" s="693">
        <v>2.581544531</v>
      </c>
      <c r="V36" s="693">
        <v>2.6092610949999999</v>
      </c>
      <c r="W36" s="693">
        <v>2.391998654</v>
      </c>
      <c r="X36" s="693">
        <v>2.403034372</v>
      </c>
      <c r="Y36" s="693">
        <v>2.4174082600000002</v>
      </c>
      <c r="Z36" s="693">
        <v>2.5479037500000001</v>
      </c>
      <c r="AA36" s="693">
        <v>2.5306282590000002</v>
      </c>
      <c r="AB36" s="693">
        <v>2.3940294560000002</v>
      </c>
      <c r="AC36" s="693">
        <v>2.486416245</v>
      </c>
      <c r="AD36" s="693">
        <v>2.317225294</v>
      </c>
      <c r="AE36" s="693">
        <v>2.3238440589999998</v>
      </c>
      <c r="AF36" s="693">
        <v>2.1926511020000001</v>
      </c>
      <c r="AG36" s="693">
        <v>2.2523990490000001</v>
      </c>
      <c r="AH36" s="693">
        <v>2.3007315570000002</v>
      </c>
      <c r="AI36" s="693">
        <v>2.211785726</v>
      </c>
      <c r="AJ36" s="693">
        <v>2.237889397</v>
      </c>
      <c r="AK36" s="693">
        <v>2.2418586789999999</v>
      </c>
      <c r="AL36" s="693">
        <v>2.3768712829999998</v>
      </c>
      <c r="AM36" s="693">
        <v>2.4432977170000001</v>
      </c>
      <c r="AN36" s="693">
        <v>2.0995343480000002</v>
      </c>
      <c r="AO36" s="693">
        <v>2.3784658279999999</v>
      </c>
      <c r="AP36" s="693">
        <v>2.2206204559999998</v>
      </c>
      <c r="AQ36" s="693">
        <v>2.2968031870000001</v>
      </c>
      <c r="AR36" s="693">
        <v>2.289324755</v>
      </c>
      <c r="AS36" s="693">
        <v>2.3887605000000001</v>
      </c>
      <c r="AT36" s="693">
        <v>2.3832541549999999</v>
      </c>
      <c r="AU36" s="693">
        <v>2.3158134220000002</v>
      </c>
      <c r="AV36" s="693">
        <v>2.2099141000000002</v>
      </c>
      <c r="AW36" s="693">
        <v>2.2418589999999998</v>
      </c>
      <c r="AX36" s="693">
        <v>2.376871</v>
      </c>
      <c r="AY36" s="694">
        <v>2.443298</v>
      </c>
      <c r="AZ36" s="694">
        <v>2.0995339999999998</v>
      </c>
      <c r="BA36" s="694">
        <v>2.378466</v>
      </c>
      <c r="BB36" s="694">
        <v>2.2206199999999998</v>
      </c>
      <c r="BC36" s="694">
        <v>2.2968030000000002</v>
      </c>
      <c r="BD36" s="694">
        <v>2.2893249999999998</v>
      </c>
      <c r="BE36" s="694">
        <v>2.3887610000000001</v>
      </c>
      <c r="BF36" s="694">
        <v>2.383254</v>
      </c>
      <c r="BG36" s="694">
        <v>2.3158129999999999</v>
      </c>
      <c r="BH36" s="694">
        <v>2.2099139999999999</v>
      </c>
      <c r="BI36" s="694">
        <v>2.2418589999999998</v>
      </c>
      <c r="BJ36" s="694">
        <v>2.3768720000000001</v>
      </c>
      <c r="BK36" s="694">
        <v>2.443298</v>
      </c>
      <c r="BL36" s="694">
        <v>2.0995339999999998</v>
      </c>
      <c r="BM36" s="694">
        <v>2.378466</v>
      </c>
      <c r="BN36" s="694">
        <v>2.2206199999999998</v>
      </c>
      <c r="BO36" s="694">
        <v>2.2968030000000002</v>
      </c>
      <c r="BP36" s="694">
        <v>2.2893249999999998</v>
      </c>
      <c r="BQ36" s="694">
        <v>2.3887610000000001</v>
      </c>
      <c r="BR36" s="694">
        <v>2.383254</v>
      </c>
      <c r="BS36" s="694">
        <v>2.3158129999999999</v>
      </c>
      <c r="BT36" s="694">
        <v>2.2099139999999999</v>
      </c>
      <c r="BU36" s="694">
        <v>2.2418589999999998</v>
      </c>
      <c r="BV36" s="694">
        <v>2.3768720000000001</v>
      </c>
    </row>
    <row r="37" spans="1:74" ht="12" customHeight="1" x14ac:dyDescent="0.35">
      <c r="A37" s="652" t="s">
        <v>1302</v>
      </c>
      <c r="B37" s="650" t="s">
        <v>1055</v>
      </c>
      <c r="C37" s="693">
        <v>0.28471027700000001</v>
      </c>
      <c r="D37" s="693">
        <v>0.260908115</v>
      </c>
      <c r="E37" s="693">
        <v>0.28778520000000002</v>
      </c>
      <c r="F37" s="693">
        <v>0.27558682299999998</v>
      </c>
      <c r="G37" s="693">
        <v>0.27598138700000002</v>
      </c>
      <c r="H37" s="693">
        <v>0.25992764899999998</v>
      </c>
      <c r="I37" s="693">
        <v>0.26989844699999999</v>
      </c>
      <c r="J37" s="693">
        <v>0.27458047699999999</v>
      </c>
      <c r="K37" s="693">
        <v>0.24844701999999999</v>
      </c>
      <c r="L37" s="693">
        <v>0.27830796299999999</v>
      </c>
      <c r="M37" s="693">
        <v>0.27082224500000002</v>
      </c>
      <c r="N37" s="693">
        <v>0.28558314200000001</v>
      </c>
      <c r="O37" s="693">
        <v>0.26053986200000001</v>
      </c>
      <c r="P37" s="693">
        <v>0.232171612</v>
      </c>
      <c r="Q37" s="693">
        <v>0.260321776</v>
      </c>
      <c r="R37" s="693">
        <v>0.23317219</v>
      </c>
      <c r="S37" s="693">
        <v>0.21715892000000001</v>
      </c>
      <c r="T37" s="693">
        <v>0.23528210199999999</v>
      </c>
      <c r="U37" s="693">
        <v>0.234297745</v>
      </c>
      <c r="V37" s="693">
        <v>0.24250596399999999</v>
      </c>
      <c r="W37" s="693">
        <v>0.22657053999999999</v>
      </c>
      <c r="X37" s="693">
        <v>0.23920496199999999</v>
      </c>
      <c r="Y37" s="693">
        <v>0.237718813</v>
      </c>
      <c r="Z37" s="693">
        <v>0.25329885499999999</v>
      </c>
      <c r="AA37" s="693">
        <v>0.25943661200000001</v>
      </c>
      <c r="AB37" s="693">
        <v>0.23938026200000001</v>
      </c>
      <c r="AC37" s="693">
        <v>0.25578210800000001</v>
      </c>
      <c r="AD37" s="693">
        <v>0.23943832500000001</v>
      </c>
      <c r="AE37" s="693">
        <v>0.24424805199999999</v>
      </c>
      <c r="AF37" s="693">
        <v>0.225451703</v>
      </c>
      <c r="AG37" s="693">
        <v>0.24027303899999999</v>
      </c>
      <c r="AH37" s="693">
        <v>0.23930357999999999</v>
      </c>
      <c r="AI37" s="693">
        <v>0.22359322100000001</v>
      </c>
      <c r="AJ37" s="693">
        <v>0.23699445099999999</v>
      </c>
      <c r="AK37" s="693">
        <v>0.23106547199999999</v>
      </c>
      <c r="AL37" s="693">
        <v>0.23243142899999999</v>
      </c>
      <c r="AM37" s="693">
        <v>0.25176511899999998</v>
      </c>
      <c r="AN37" s="693">
        <v>0.20772025899999999</v>
      </c>
      <c r="AO37" s="693">
        <v>0.24633664499999999</v>
      </c>
      <c r="AP37" s="693">
        <v>0.233347898</v>
      </c>
      <c r="AQ37" s="693">
        <v>0.2261428</v>
      </c>
      <c r="AR37" s="693">
        <v>0.20210328399999999</v>
      </c>
      <c r="AS37" s="693">
        <v>0.22724799500000001</v>
      </c>
      <c r="AT37" s="693">
        <v>0.227731349</v>
      </c>
      <c r="AU37" s="693">
        <v>0.21929425699999999</v>
      </c>
      <c r="AV37" s="693">
        <v>0.23157918499999999</v>
      </c>
      <c r="AW37" s="693">
        <v>0.23106550000000001</v>
      </c>
      <c r="AX37" s="693">
        <v>0.23243140000000001</v>
      </c>
      <c r="AY37" s="694">
        <v>0.25176510000000002</v>
      </c>
      <c r="AZ37" s="694">
        <v>0.2077203</v>
      </c>
      <c r="BA37" s="694">
        <v>0.24633659999999999</v>
      </c>
      <c r="BB37" s="694">
        <v>0.2333479</v>
      </c>
      <c r="BC37" s="694">
        <v>0.2261428</v>
      </c>
      <c r="BD37" s="694">
        <v>0.20210330000000001</v>
      </c>
      <c r="BE37" s="694">
        <v>0.22724800000000001</v>
      </c>
      <c r="BF37" s="694">
        <v>0.2277313</v>
      </c>
      <c r="BG37" s="694">
        <v>0.2192943</v>
      </c>
      <c r="BH37" s="694">
        <v>0.23157920000000001</v>
      </c>
      <c r="BI37" s="694">
        <v>0.2310653</v>
      </c>
      <c r="BJ37" s="694">
        <v>0.23243140000000001</v>
      </c>
      <c r="BK37" s="694">
        <v>0.25176510000000002</v>
      </c>
      <c r="BL37" s="694">
        <v>0.2077203</v>
      </c>
      <c r="BM37" s="694">
        <v>0.24633659999999999</v>
      </c>
      <c r="BN37" s="694">
        <v>0.2333479</v>
      </c>
      <c r="BO37" s="694">
        <v>0.2261428</v>
      </c>
      <c r="BP37" s="694">
        <v>0.20210330000000001</v>
      </c>
      <c r="BQ37" s="694">
        <v>0.22724800000000001</v>
      </c>
      <c r="BR37" s="694">
        <v>0.2277313</v>
      </c>
      <c r="BS37" s="694">
        <v>0.2192943</v>
      </c>
      <c r="BT37" s="694">
        <v>0.23157920000000001</v>
      </c>
      <c r="BU37" s="694">
        <v>0.2310653</v>
      </c>
      <c r="BV37" s="694">
        <v>0.23243140000000001</v>
      </c>
    </row>
    <row r="38" spans="1:74" ht="12" customHeight="1" x14ac:dyDescent="0.35">
      <c r="A38" s="652" t="s">
        <v>1303</v>
      </c>
      <c r="B38" s="650" t="s">
        <v>1056</v>
      </c>
      <c r="C38" s="693">
        <v>2.365514197</v>
      </c>
      <c r="D38" s="693">
        <v>2.0974905970000002</v>
      </c>
      <c r="E38" s="693">
        <v>2.347544375</v>
      </c>
      <c r="F38" s="693">
        <v>2.153759102</v>
      </c>
      <c r="G38" s="693">
        <v>2.3140879970000001</v>
      </c>
      <c r="H38" s="693">
        <v>2.3023531259999999</v>
      </c>
      <c r="I38" s="693">
        <v>2.4786365400000001</v>
      </c>
      <c r="J38" s="693">
        <v>2.4129472760000001</v>
      </c>
      <c r="K38" s="693">
        <v>2.2362802579999999</v>
      </c>
      <c r="L38" s="693">
        <v>2.2268886129999999</v>
      </c>
      <c r="M38" s="693">
        <v>2.233538502</v>
      </c>
      <c r="N38" s="693">
        <v>2.3823716570000002</v>
      </c>
      <c r="O38" s="693">
        <v>2.3247705459999999</v>
      </c>
      <c r="P38" s="693">
        <v>2.0950747619999999</v>
      </c>
      <c r="Q38" s="693">
        <v>2.2778283300000002</v>
      </c>
      <c r="R38" s="693">
        <v>2.0379694289999999</v>
      </c>
      <c r="S38" s="693">
        <v>2.0860060659999999</v>
      </c>
      <c r="T38" s="693">
        <v>2.1837867559999999</v>
      </c>
      <c r="U38" s="693">
        <v>2.3472467859999999</v>
      </c>
      <c r="V38" s="693">
        <v>2.3667551310000001</v>
      </c>
      <c r="W38" s="693">
        <v>2.165428114</v>
      </c>
      <c r="X38" s="693">
        <v>2.16382941</v>
      </c>
      <c r="Y38" s="693">
        <v>2.1796894469999999</v>
      </c>
      <c r="Z38" s="693">
        <v>2.294604895</v>
      </c>
      <c r="AA38" s="693">
        <v>2.2711916470000002</v>
      </c>
      <c r="AB38" s="693">
        <v>2.1546491940000001</v>
      </c>
      <c r="AC38" s="693">
        <v>2.230634137</v>
      </c>
      <c r="AD38" s="693">
        <v>2.0777869689999999</v>
      </c>
      <c r="AE38" s="693">
        <v>2.0795960070000001</v>
      </c>
      <c r="AF38" s="693">
        <v>1.9671993990000001</v>
      </c>
      <c r="AG38" s="693">
        <v>2.0121260099999998</v>
      </c>
      <c r="AH38" s="693">
        <v>2.0614279770000001</v>
      </c>
      <c r="AI38" s="693">
        <v>1.988192505</v>
      </c>
      <c r="AJ38" s="693">
        <v>2.0008949459999998</v>
      </c>
      <c r="AK38" s="693">
        <v>2.0107932069999999</v>
      </c>
      <c r="AL38" s="693">
        <v>2.1444398539999998</v>
      </c>
      <c r="AM38" s="693">
        <v>2.1915325980000002</v>
      </c>
      <c r="AN38" s="693">
        <v>1.8918140889999999</v>
      </c>
      <c r="AO38" s="693">
        <v>2.132129183</v>
      </c>
      <c r="AP38" s="693">
        <v>1.9872725579999999</v>
      </c>
      <c r="AQ38" s="693">
        <v>2.0706603870000002</v>
      </c>
      <c r="AR38" s="693">
        <v>2.0872214709999999</v>
      </c>
      <c r="AS38" s="693">
        <v>2.1615125050000001</v>
      </c>
      <c r="AT38" s="693">
        <v>2.155522806</v>
      </c>
      <c r="AU38" s="693">
        <v>2.0965191650000001</v>
      </c>
      <c r="AV38" s="693">
        <v>1.978334915</v>
      </c>
      <c r="AW38" s="693">
        <v>2.0107930000000001</v>
      </c>
      <c r="AX38" s="693">
        <v>2.1444399999999999</v>
      </c>
      <c r="AY38" s="694">
        <v>2.1915330000000002</v>
      </c>
      <c r="AZ38" s="694">
        <v>1.8918140000000001</v>
      </c>
      <c r="BA38" s="694">
        <v>2.1321289999999999</v>
      </c>
      <c r="BB38" s="694">
        <v>1.9872730000000001</v>
      </c>
      <c r="BC38" s="694">
        <v>2.0706600000000002</v>
      </c>
      <c r="BD38" s="694">
        <v>2.087221</v>
      </c>
      <c r="BE38" s="694">
        <v>2.1615129999999998</v>
      </c>
      <c r="BF38" s="694">
        <v>2.1555230000000001</v>
      </c>
      <c r="BG38" s="694">
        <v>2.0965189999999998</v>
      </c>
      <c r="BH38" s="694">
        <v>1.978335</v>
      </c>
      <c r="BI38" s="694">
        <v>2.0107940000000002</v>
      </c>
      <c r="BJ38" s="694">
        <v>2.1444399999999999</v>
      </c>
      <c r="BK38" s="694">
        <v>2.1915330000000002</v>
      </c>
      <c r="BL38" s="694">
        <v>1.8918140000000001</v>
      </c>
      <c r="BM38" s="694">
        <v>2.1321289999999999</v>
      </c>
      <c r="BN38" s="694">
        <v>1.9872730000000001</v>
      </c>
      <c r="BO38" s="694">
        <v>2.0706600000000002</v>
      </c>
      <c r="BP38" s="694">
        <v>2.087221</v>
      </c>
      <c r="BQ38" s="694">
        <v>2.1615129999999998</v>
      </c>
      <c r="BR38" s="694">
        <v>2.1555230000000001</v>
      </c>
      <c r="BS38" s="694">
        <v>2.0965189999999998</v>
      </c>
      <c r="BT38" s="694">
        <v>1.978335</v>
      </c>
      <c r="BU38" s="694">
        <v>2.0107940000000002</v>
      </c>
      <c r="BV38" s="694">
        <v>2.1444399999999999</v>
      </c>
    </row>
    <row r="39" spans="1:74" ht="12" customHeight="1" x14ac:dyDescent="0.35">
      <c r="A39" s="652" t="s">
        <v>1304</v>
      </c>
      <c r="B39" s="650" t="s">
        <v>1057</v>
      </c>
      <c r="C39" s="693">
        <v>0.102056698</v>
      </c>
      <c r="D39" s="693">
        <v>0.10854733799999999</v>
      </c>
      <c r="E39" s="693">
        <v>0.108455914</v>
      </c>
      <c r="F39" s="693">
        <v>0.12517532300000001</v>
      </c>
      <c r="G39" s="693">
        <v>0.125685506</v>
      </c>
      <c r="H39" s="693">
        <v>9.5301986000000005E-2</v>
      </c>
      <c r="I39" s="693">
        <v>9.6603192000000004E-2</v>
      </c>
      <c r="J39" s="693">
        <v>0.10861182899999999</v>
      </c>
      <c r="K39" s="693">
        <v>0.105894603</v>
      </c>
      <c r="L39" s="693">
        <v>0.121770948</v>
      </c>
      <c r="M39" s="693">
        <v>0.13194586899999999</v>
      </c>
      <c r="N39" s="693">
        <v>0.14627511400000001</v>
      </c>
      <c r="O39" s="693">
        <v>0.13995687400000001</v>
      </c>
      <c r="P39" s="693">
        <v>0.108537577</v>
      </c>
      <c r="Q39" s="693">
        <v>0.12632072699999999</v>
      </c>
      <c r="R39" s="693">
        <v>0.12517455699999999</v>
      </c>
      <c r="S39" s="693">
        <v>0.12551800799999999</v>
      </c>
      <c r="T39" s="693">
        <v>0.112898897</v>
      </c>
      <c r="U39" s="693">
        <v>8.7438526000000003E-2</v>
      </c>
      <c r="V39" s="693">
        <v>7.4324038999999995E-2</v>
      </c>
      <c r="W39" s="693">
        <v>6.436952E-2</v>
      </c>
      <c r="X39" s="693">
        <v>7.3732941999999996E-2</v>
      </c>
      <c r="Y39" s="693">
        <v>7.8939017E-2</v>
      </c>
      <c r="Z39" s="693">
        <v>0.104478106</v>
      </c>
      <c r="AA39" s="693">
        <v>0.119390369</v>
      </c>
      <c r="AB39" s="693">
        <v>0.126620435</v>
      </c>
      <c r="AC39" s="693">
        <v>0.13980440699999999</v>
      </c>
      <c r="AD39" s="693">
        <v>0.128258437</v>
      </c>
      <c r="AE39" s="693">
        <v>0.124974063</v>
      </c>
      <c r="AF39" s="693">
        <v>9.4878134000000003E-2</v>
      </c>
      <c r="AG39" s="693">
        <v>8.4416885999999997E-2</v>
      </c>
      <c r="AH39" s="693">
        <v>8.0092921999999997E-2</v>
      </c>
      <c r="AI39" s="693">
        <v>6.8225195000000002E-2</v>
      </c>
      <c r="AJ39" s="693">
        <v>6.7056572999999994E-2</v>
      </c>
      <c r="AK39" s="693">
        <v>8.2108590999999995E-2</v>
      </c>
      <c r="AL39" s="693">
        <v>9.8753677999999998E-2</v>
      </c>
      <c r="AM39" s="693">
        <v>0.110910064</v>
      </c>
      <c r="AN39" s="693">
        <v>9.2599987999999994E-2</v>
      </c>
      <c r="AO39" s="693">
        <v>0.101478683</v>
      </c>
      <c r="AP39" s="693">
        <v>9.7044630000000007E-2</v>
      </c>
      <c r="AQ39" s="693">
        <v>9.9102193000000005E-2</v>
      </c>
      <c r="AR39" s="693">
        <v>9.5103765000000007E-2</v>
      </c>
      <c r="AS39" s="693">
        <v>9.5226396000000005E-2</v>
      </c>
      <c r="AT39" s="693">
        <v>9.4408229999999996E-2</v>
      </c>
      <c r="AU39" s="693">
        <v>8.7503697000000005E-2</v>
      </c>
      <c r="AV39" s="693">
        <v>8.9394088999999996E-2</v>
      </c>
      <c r="AW39" s="693">
        <v>8.2108600000000004E-2</v>
      </c>
      <c r="AX39" s="693">
        <v>9.87537E-2</v>
      </c>
      <c r="AY39" s="694">
        <v>0.1109101</v>
      </c>
      <c r="AZ39" s="694">
        <v>9.2600000000000002E-2</v>
      </c>
      <c r="BA39" s="694">
        <v>0.10147870000000001</v>
      </c>
      <c r="BB39" s="694">
        <v>9.7044599999999995E-2</v>
      </c>
      <c r="BC39" s="694">
        <v>9.9102200000000001E-2</v>
      </c>
      <c r="BD39" s="694">
        <v>9.5103800000000002E-2</v>
      </c>
      <c r="BE39" s="694">
        <v>9.5226400000000003E-2</v>
      </c>
      <c r="BF39" s="694">
        <v>9.4408199999999998E-2</v>
      </c>
      <c r="BG39" s="694">
        <v>8.7503700000000004E-2</v>
      </c>
      <c r="BH39" s="694">
        <v>8.9394100000000004E-2</v>
      </c>
      <c r="BI39" s="694">
        <v>8.2108600000000004E-2</v>
      </c>
      <c r="BJ39" s="694">
        <v>9.8753599999999997E-2</v>
      </c>
      <c r="BK39" s="694">
        <v>0.1109101</v>
      </c>
      <c r="BL39" s="694">
        <v>9.2600000000000002E-2</v>
      </c>
      <c r="BM39" s="694">
        <v>0.10147870000000001</v>
      </c>
      <c r="BN39" s="694">
        <v>9.7044599999999995E-2</v>
      </c>
      <c r="BO39" s="694">
        <v>9.9102200000000001E-2</v>
      </c>
      <c r="BP39" s="694">
        <v>9.5103800000000002E-2</v>
      </c>
      <c r="BQ39" s="694">
        <v>9.5226400000000003E-2</v>
      </c>
      <c r="BR39" s="694">
        <v>9.4408199999999998E-2</v>
      </c>
      <c r="BS39" s="694">
        <v>8.7503700000000004E-2</v>
      </c>
      <c r="BT39" s="694">
        <v>8.9394100000000004E-2</v>
      </c>
      <c r="BU39" s="694">
        <v>8.2108600000000004E-2</v>
      </c>
      <c r="BV39" s="694">
        <v>9.8753599999999997E-2</v>
      </c>
    </row>
    <row r="40" spans="1:74" ht="12" customHeight="1" x14ac:dyDescent="0.35">
      <c r="A40" s="652" t="s">
        <v>1305</v>
      </c>
      <c r="B40" s="650" t="s">
        <v>1058</v>
      </c>
      <c r="C40" s="693">
        <v>3.1133594000000001E-2</v>
      </c>
      <c r="D40" s="693">
        <v>3.3704204000000001E-2</v>
      </c>
      <c r="E40" s="693">
        <v>4.7124691000000003E-2</v>
      </c>
      <c r="F40" s="693">
        <v>5.4327579000000001E-2</v>
      </c>
      <c r="G40" s="693">
        <v>6.1288771999999998E-2</v>
      </c>
      <c r="H40" s="693">
        <v>6.7181648999999996E-2</v>
      </c>
      <c r="I40" s="693">
        <v>6.3569146000000007E-2</v>
      </c>
      <c r="J40" s="693">
        <v>6.1856726000000001E-2</v>
      </c>
      <c r="K40" s="693">
        <v>4.9999039000000002E-2</v>
      </c>
      <c r="L40" s="693">
        <v>4.3423979000000001E-2</v>
      </c>
      <c r="M40" s="693">
        <v>3.1761566999999997E-2</v>
      </c>
      <c r="N40" s="693">
        <v>2.7116772000000001E-2</v>
      </c>
      <c r="O40" s="693">
        <v>3.4129027999999999E-2</v>
      </c>
      <c r="P40" s="693">
        <v>3.8164938000000002E-2</v>
      </c>
      <c r="Q40" s="693">
        <v>5.7353301000000002E-2</v>
      </c>
      <c r="R40" s="693">
        <v>6.2095193999999999E-2</v>
      </c>
      <c r="S40" s="693">
        <v>6.6494581999999997E-2</v>
      </c>
      <c r="T40" s="693">
        <v>7.2989756000000003E-2</v>
      </c>
      <c r="U40" s="693">
        <v>7.9539723000000007E-2</v>
      </c>
      <c r="V40" s="693">
        <v>7.3821806000000004E-2</v>
      </c>
      <c r="W40" s="693">
        <v>6.3500284000000004E-2</v>
      </c>
      <c r="X40" s="693">
        <v>5.3288623E-2</v>
      </c>
      <c r="Y40" s="693">
        <v>4.1030407999999997E-2</v>
      </c>
      <c r="Z40" s="693">
        <v>2.9668153999999999E-2</v>
      </c>
      <c r="AA40" s="693">
        <v>3.5971373000000001E-2</v>
      </c>
      <c r="AB40" s="693">
        <v>4.2968088000000002E-2</v>
      </c>
      <c r="AC40" s="693">
        <v>5.2474930000000003E-2</v>
      </c>
      <c r="AD40" s="693">
        <v>6.2357803000000003E-2</v>
      </c>
      <c r="AE40" s="693">
        <v>7.7876912000000006E-2</v>
      </c>
      <c r="AF40" s="693">
        <v>7.8396161000000006E-2</v>
      </c>
      <c r="AG40" s="693">
        <v>8.2084934999999998E-2</v>
      </c>
      <c r="AH40" s="693">
        <v>6.9583117E-2</v>
      </c>
      <c r="AI40" s="693">
        <v>5.9441150999999998E-2</v>
      </c>
      <c r="AJ40" s="693">
        <v>5.0900391000000003E-2</v>
      </c>
      <c r="AK40" s="693">
        <v>4.1927064999999999E-2</v>
      </c>
      <c r="AL40" s="693">
        <v>3.3285289000000003E-2</v>
      </c>
      <c r="AM40" s="693">
        <v>4.2073416000000002E-2</v>
      </c>
      <c r="AN40" s="693">
        <v>4.2144037000000002E-2</v>
      </c>
      <c r="AO40" s="693">
        <v>6.7833564999999998E-2</v>
      </c>
      <c r="AP40" s="693">
        <v>7.7970136999999995E-2</v>
      </c>
      <c r="AQ40" s="693">
        <v>8.4572883000000001E-2</v>
      </c>
      <c r="AR40" s="693">
        <v>7.6756862999999995E-2</v>
      </c>
      <c r="AS40" s="693">
        <v>8.1196239000000003E-2</v>
      </c>
      <c r="AT40" s="693">
        <v>7.8398044E-2</v>
      </c>
      <c r="AU40" s="693">
        <v>7.2370621999999996E-2</v>
      </c>
      <c r="AV40" s="693">
        <v>6.2102286E-2</v>
      </c>
      <c r="AW40" s="693">
        <v>5.6203299999999998E-2</v>
      </c>
      <c r="AX40" s="693">
        <v>5.7262599999999997E-2</v>
      </c>
      <c r="AY40" s="694">
        <v>5.6634499999999997E-2</v>
      </c>
      <c r="AZ40" s="694">
        <v>5.7359E-2</v>
      </c>
      <c r="BA40" s="694">
        <v>7.0768300000000006E-2</v>
      </c>
      <c r="BB40" s="694">
        <v>7.3951799999999998E-2</v>
      </c>
      <c r="BC40" s="694">
        <v>7.9012899999999997E-2</v>
      </c>
      <c r="BD40" s="694">
        <v>8.1107799999999994E-2</v>
      </c>
      <c r="BE40" s="694">
        <v>8.2022200000000003E-2</v>
      </c>
      <c r="BF40" s="694">
        <v>8.1867200000000001E-2</v>
      </c>
      <c r="BG40" s="694">
        <v>7.5539999999999996E-2</v>
      </c>
      <c r="BH40" s="694">
        <v>7.2602600000000003E-2</v>
      </c>
      <c r="BI40" s="694">
        <v>6.4188499999999996E-2</v>
      </c>
      <c r="BJ40" s="694">
        <v>6.2576099999999996E-2</v>
      </c>
      <c r="BK40" s="694">
        <v>6.0961399999999999E-2</v>
      </c>
      <c r="BL40" s="694">
        <v>6.0599E-2</v>
      </c>
      <c r="BM40" s="694">
        <v>7.3772799999999999E-2</v>
      </c>
      <c r="BN40" s="694">
        <v>7.6418700000000006E-2</v>
      </c>
      <c r="BO40" s="694">
        <v>8.1209299999999998E-2</v>
      </c>
      <c r="BP40" s="694">
        <v>8.2252800000000001E-2</v>
      </c>
      <c r="BQ40" s="694">
        <v>8.3002000000000006E-2</v>
      </c>
      <c r="BR40" s="694">
        <v>8.2697199999999998E-2</v>
      </c>
      <c r="BS40" s="694">
        <v>7.5943899999999995E-2</v>
      </c>
      <c r="BT40" s="694">
        <v>7.2946700000000003E-2</v>
      </c>
      <c r="BU40" s="694">
        <v>6.4476500000000006E-2</v>
      </c>
      <c r="BV40" s="694">
        <v>6.1693400000000002E-2</v>
      </c>
    </row>
    <row r="41" spans="1:74" ht="12" customHeight="1" x14ac:dyDescent="0.35">
      <c r="A41" s="652" t="s">
        <v>1076</v>
      </c>
      <c r="B41" s="650" t="s">
        <v>1066</v>
      </c>
      <c r="C41" s="693">
        <v>1.6193599999999999</v>
      </c>
      <c r="D41" s="693">
        <v>1.7663409999999999</v>
      </c>
      <c r="E41" s="693">
        <v>2.4339580000000001</v>
      </c>
      <c r="F41" s="693">
        <v>2.7397119999999999</v>
      </c>
      <c r="G41" s="693">
        <v>3.0112100000000002</v>
      </c>
      <c r="H41" s="693">
        <v>3.0591110000000001</v>
      </c>
      <c r="I41" s="693">
        <v>3.14642</v>
      </c>
      <c r="J41" s="693">
        <v>3.0169000000000001</v>
      </c>
      <c r="K41" s="693">
        <v>2.6743329999999998</v>
      </c>
      <c r="L41" s="693">
        <v>2.391775</v>
      </c>
      <c r="M41" s="693">
        <v>1.9052819999999999</v>
      </c>
      <c r="N41" s="693">
        <v>1.7748729999999999</v>
      </c>
      <c r="O41" s="693">
        <v>1.9031979999999999</v>
      </c>
      <c r="P41" s="693">
        <v>2.0588739999999999</v>
      </c>
      <c r="Q41" s="693">
        <v>2.9142589999999999</v>
      </c>
      <c r="R41" s="693">
        <v>3.2449699999999999</v>
      </c>
      <c r="S41" s="693">
        <v>3.5487829999999998</v>
      </c>
      <c r="T41" s="693">
        <v>3.6040519999999998</v>
      </c>
      <c r="U41" s="693">
        <v>3.7601399999999998</v>
      </c>
      <c r="V41" s="693">
        <v>3.6113529999999998</v>
      </c>
      <c r="W41" s="693">
        <v>3.2049780000000001</v>
      </c>
      <c r="X41" s="693">
        <v>2.8325279999999999</v>
      </c>
      <c r="Y41" s="693">
        <v>2.2275529999999999</v>
      </c>
      <c r="Z41" s="693">
        <v>2.0467580000000001</v>
      </c>
      <c r="AA41" s="693">
        <v>2.3131439999999999</v>
      </c>
      <c r="AB41" s="693">
        <v>2.6242239999999999</v>
      </c>
      <c r="AC41" s="693">
        <v>3.4244750000000002</v>
      </c>
      <c r="AD41" s="693">
        <v>3.8168250000000001</v>
      </c>
      <c r="AE41" s="693">
        <v>4.2686019999999996</v>
      </c>
      <c r="AF41" s="693">
        <v>4.270327</v>
      </c>
      <c r="AG41" s="693">
        <v>4.4070349999999996</v>
      </c>
      <c r="AH41" s="693">
        <v>4.2005379999999999</v>
      </c>
      <c r="AI41" s="693">
        <v>3.7235369999999999</v>
      </c>
      <c r="AJ41" s="693">
        <v>3.3985059999999998</v>
      </c>
      <c r="AK41" s="693">
        <v>2.766839</v>
      </c>
      <c r="AL41" s="693">
        <v>2.5258850000000002</v>
      </c>
      <c r="AM41" s="693">
        <v>2.735547</v>
      </c>
      <c r="AN41" s="693">
        <v>2.920912</v>
      </c>
      <c r="AO41" s="693">
        <v>4.0772079999999997</v>
      </c>
      <c r="AP41" s="693">
        <v>4.5780609999999999</v>
      </c>
      <c r="AQ41" s="693">
        <v>5.0299100000000001</v>
      </c>
      <c r="AR41" s="693">
        <v>5.0974870000000001</v>
      </c>
      <c r="AS41" s="693">
        <v>5.1955030000000004</v>
      </c>
      <c r="AT41" s="693">
        <v>4.9313279999999997</v>
      </c>
      <c r="AU41" s="693">
        <v>4.3831179999999996</v>
      </c>
      <c r="AV41" s="693">
        <v>3.8613219999999999</v>
      </c>
      <c r="AW41" s="693">
        <v>3.0789840000000002</v>
      </c>
      <c r="AX41" s="693">
        <v>2.8419240000000001</v>
      </c>
      <c r="AY41" s="694">
        <v>3.059564</v>
      </c>
      <c r="AZ41" s="694">
        <v>3.4010889999999998</v>
      </c>
      <c r="BA41" s="694">
        <v>4.7475079999999998</v>
      </c>
      <c r="BB41" s="694">
        <v>5.3009409999999999</v>
      </c>
      <c r="BC41" s="694">
        <v>5.8421940000000001</v>
      </c>
      <c r="BD41" s="694">
        <v>5.9078569999999999</v>
      </c>
      <c r="BE41" s="694">
        <v>6.0980220000000003</v>
      </c>
      <c r="BF41" s="694">
        <v>5.855715</v>
      </c>
      <c r="BG41" s="694">
        <v>5.2156419999999999</v>
      </c>
      <c r="BH41" s="694">
        <v>4.6515209999999998</v>
      </c>
      <c r="BI41" s="694">
        <v>3.7137289999999998</v>
      </c>
      <c r="BJ41" s="694">
        <v>3.4114810000000002</v>
      </c>
      <c r="BK41" s="694">
        <v>3.6343640000000001</v>
      </c>
      <c r="BL41" s="694">
        <v>4.0018929999999999</v>
      </c>
      <c r="BM41" s="694">
        <v>5.5172460000000001</v>
      </c>
      <c r="BN41" s="694">
        <v>6.130566</v>
      </c>
      <c r="BO41" s="694">
        <v>6.7272290000000003</v>
      </c>
      <c r="BP41" s="694">
        <v>6.7808849999999996</v>
      </c>
      <c r="BQ41" s="694">
        <v>6.9782770000000003</v>
      </c>
      <c r="BR41" s="694">
        <v>6.6860010000000001</v>
      </c>
      <c r="BS41" s="694">
        <v>5.9456819999999997</v>
      </c>
      <c r="BT41" s="694">
        <v>5.2970519999999999</v>
      </c>
      <c r="BU41" s="694">
        <v>4.2283489999999997</v>
      </c>
      <c r="BV41" s="694">
        <v>3.8800439999999998</v>
      </c>
    </row>
    <row r="42" spans="1:74" ht="12" customHeight="1" x14ac:dyDescent="0.35">
      <c r="A42" s="652" t="s">
        <v>1077</v>
      </c>
      <c r="B42" s="650" t="s">
        <v>1078</v>
      </c>
      <c r="C42" s="693">
        <v>0.92057120000000003</v>
      </c>
      <c r="D42" s="693">
        <v>1.006591</v>
      </c>
      <c r="E42" s="693">
        <v>1.3933279999999999</v>
      </c>
      <c r="F42" s="693">
        <v>1.5921460000000001</v>
      </c>
      <c r="G42" s="693">
        <v>1.752683</v>
      </c>
      <c r="H42" s="693">
        <v>1.7880149999999999</v>
      </c>
      <c r="I42" s="693">
        <v>1.83369</v>
      </c>
      <c r="J42" s="693">
        <v>1.7563960000000001</v>
      </c>
      <c r="K42" s="693">
        <v>1.539126</v>
      </c>
      <c r="L42" s="693">
        <v>1.3854610000000001</v>
      </c>
      <c r="M42" s="693">
        <v>1.107985</v>
      </c>
      <c r="N42" s="693">
        <v>1.028886</v>
      </c>
      <c r="O42" s="693">
        <v>1.1065100000000001</v>
      </c>
      <c r="P42" s="693">
        <v>1.2049730000000001</v>
      </c>
      <c r="Q42" s="693">
        <v>1.727195</v>
      </c>
      <c r="R42" s="693">
        <v>1.934966</v>
      </c>
      <c r="S42" s="693">
        <v>2.129702</v>
      </c>
      <c r="T42" s="693">
        <v>2.1753990000000001</v>
      </c>
      <c r="U42" s="693">
        <v>2.2680699999999998</v>
      </c>
      <c r="V42" s="693">
        <v>2.1844619999999999</v>
      </c>
      <c r="W42" s="693">
        <v>1.9296489999999999</v>
      </c>
      <c r="X42" s="693">
        <v>1.697281</v>
      </c>
      <c r="Y42" s="693">
        <v>1.346193</v>
      </c>
      <c r="Z42" s="693">
        <v>1.2100599999999999</v>
      </c>
      <c r="AA42" s="693">
        <v>1.385189</v>
      </c>
      <c r="AB42" s="693">
        <v>1.5782350000000001</v>
      </c>
      <c r="AC42" s="693">
        <v>2.0500699999999998</v>
      </c>
      <c r="AD42" s="693">
        <v>2.311194</v>
      </c>
      <c r="AE42" s="693">
        <v>2.610757</v>
      </c>
      <c r="AF42" s="693">
        <v>2.6108189999999998</v>
      </c>
      <c r="AG42" s="693">
        <v>2.6813959999999999</v>
      </c>
      <c r="AH42" s="693">
        <v>2.5410020000000002</v>
      </c>
      <c r="AI42" s="693">
        <v>2.2427199999999998</v>
      </c>
      <c r="AJ42" s="693">
        <v>2.0891760000000001</v>
      </c>
      <c r="AK42" s="693">
        <v>1.7314210000000001</v>
      </c>
      <c r="AL42" s="693">
        <v>1.538303</v>
      </c>
      <c r="AM42" s="693">
        <v>1.6628769999999999</v>
      </c>
      <c r="AN42" s="693">
        <v>1.762926</v>
      </c>
      <c r="AO42" s="693">
        <v>2.4756849999999999</v>
      </c>
      <c r="AP42" s="693">
        <v>2.8096160000000001</v>
      </c>
      <c r="AQ42" s="693">
        <v>3.1064039999999999</v>
      </c>
      <c r="AR42" s="693">
        <v>3.1551309999999999</v>
      </c>
      <c r="AS42" s="693">
        <v>3.1916519999999999</v>
      </c>
      <c r="AT42" s="693">
        <v>3.0018470000000002</v>
      </c>
      <c r="AU42" s="693">
        <v>2.6565979999999998</v>
      </c>
      <c r="AV42" s="693">
        <v>2.343242</v>
      </c>
      <c r="AW42" s="693">
        <v>1.8787240000000001</v>
      </c>
      <c r="AX42" s="693">
        <v>1.7139629999999999</v>
      </c>
      <c r="AY42" s="694">
        <v>1.8475969999999999</v>
      </c>
      <c r="AZ42" s="694">
        <v>2.072721</v>
      </c>
      <c r="BA42" s="694">
        <v>2.9477859999999998</v>
      </c>
      <c r="BB42" s="694">
        <v>3.3319220000000001</v>
      </c>
      <c r="BC42" s="694">
        <v>3.693622</v>
      </c>
      <c r="BD42" s="694">
        <v>3.7531110000000001</v>
      </c>
      <c r="BE42" s="694">
        <v>3.8649300000000002</v>
      </c>
      <c r="BF42" s="694">
        <v>3.7113499999999999</v>
      </c>
      <c r="BG42" s="694">
        <v>3.2875930000000002</v>
      </c>
      <c r="BH42" s="694">
        <v>2.9380790000000001</v>
      </c>
      <c r="BI42" s="694">
        <v>2.3581729999999999</v>
      </c>
      <c r="BJ42" s="694">
        <v>2.1365069999999999</v>
      </c>
      <c r="BK42" s="694">
        <v>2.2640600000000002</v>
      </c>
      <c r="BL42" s="694">
        <v>2.498151</v>
      </c>
      <c r="BM42" s="694">
        <v>3.4779969999999998</v>
      </c>
      <c r="BN42" s="694">
        <v>3.8948529999999999</v>
      </c>
      <c r="BO42" s="694">
        <v>4.2849539999999999</v>
      </c>
      <c r="BP42" s="694">
        <v>4.3307479999999998</v>
      </c>
      <c r="BQ42" s="694">
        <v>4.440652</v>
      </c>
      <c r="BR42" s="694">
        <v>4.2509329999999999</v>
      </c>
      <c r="BS42" s="694">
        <v>3.7575799999999999</v>
      </c>
      <c r="BT42" s="694">
        <v>3.3537520000000001</v>
      </c>
      <c r="BU42" s="694">
        <v>2.6915779999999998</v>
      </c>
      <c r="BV42" s="694">
        <v>2.4350890000000001</v>
      </c>
    </row>
    <row r="43" spans="1:74" ht="12" customHeight="1" x14ac:dyDescent="0.35">
      <c r="A43" s="652" t="s">
        <v>1079</v>
      </c>
      <c r="B43" s="650" t="s">
        <v>1080</v>
      </c>
      <c r="C43" s="693">
        <v>0.55241600000000002</v>
      </c>
      <c r="D43" s="693">
        <v>0.60466540000000002</v>
      </c>
      <c r="E43" s="693">
        <v>0.81957259999999998</v>
      </c>
      <c r="F43" s="693">
        <v>0.90681849999999997</v>
      </c>
      <c r="G43" s="693">
        <v>0.99179779999999995</v>
      </c>
      <c r="H43" s="693">
        <v>1.003017</v>
      </c>
      <c r="I43" s="693">
        <v>1.035973</v>
      </c>
      <c r="J43" s="693">
        <v>0.99261509999999997</v>
      </c>
      <c r="K43" s="693">
        <v>0.89281999999999995</v>
      </c>
      <c r="L43" s="693">
        <v>0.78632239999999998</v>
      </c>
      <c r="M43" s="693">
        <v>0.62342390000000003</v>
      </c>
      <c r="N43" s="693">
        <v>0.58892520000000004</v>
      </c>
      <c r="O43" s="693">
        <v>0.62886059999999999</v>
      </c>
      <c r="P43" s="693">
        <v>0.67607969999999995</v>
      </c>
      <c r="Q43" s="693">
        <v>0.93292929999999996</v>
      </c>
      <c r="R43" s="693">
        <v>1.0323720000000001</v>
      </c>
      <c r="S43" s="693">
        <v>1.1104700000000001</v>
      </c>
      <c r="T43" s="693">
        <v>1.1181490000000001</v>
      </c>
      <c r="U43" s="693">
        <v>1.1713990000000001</v>
      </c>
      <c r="V43" s="693">
        <v>1.1160110000000001</v>
      </c>
      <c r="W43" s="693">
        <v>0.99412619999999996</v>
      </c>
      <c r="X43" s="693">
        <v>0.88061409999999996</v>
      </c>
      <c r="Y43" s="693">
        <v>0.68309390000000003</v>
      </c>
      <c r="Z43" s="693">
        <v>0.65746579999999999</v>
      </c>
      <c r="AA43" s="693">
        <v>0.73631590000000002</v>
      </c>
      <c r="AB43" s="693">
        <v>0.83411869999999999</v>
      </c>
      <c r="AC43" s="693">
        <v>1.0820909999999999</v>
      </c>
      <c r="AD43" s="693">
        <v>1.189295</v>
      </c>
      <c r="AE43" s="693">
        <v>1.3091969999999999</v>
      </c>
      <c r="AF43" s="693">
        <v>1.305329</v>
      </c>
      <c r="AG43" s="693">
        <v>1.3560840000000001</v>
      </c>
      <c r="AH43" s="693">
        <v>1.301817</v>
      </c>
      <c r="AI43" s="693">
        <v>1.159246</v>
      </c>
      <c r="AJ43" s="693">
        <v>1.0180450000000001</v>
      </c>
      <c r="AK43" s="693">
        <v>0.80899679999999996</v>
      </c>
      <c r="AL43" s="693">
        <v>0.78324329999999998</v>
      </c>
      <c r="AM43" s="693">
        <v>0.85872530000000002</v>
      </c>
      <c r="AN43" s="693">
        <v>0.92978780000000005</v>
      </c>
      <c r="AO43" s="693">
        <v>1.2743770000000001</v>
      </c>
      <c r="AP43" s="693">
        <v>1.413961</v>
      </c>
      <c r="AQ43" s="693">
        <v>1.532267</v>
      </c>
      <c r="AR43" s="693">
        <v>1.5495969999999999</v>
      </c>
      <c r="AS43" s="693">
        <v>1.600835</v>
      </c>
      <c r="AT43" s="693">
        <v>1.538729</v>
      </c>
      <c r="AU43" s="693">
        <v>1.3733610000000001</v>
      </c>
      <c r="AV43" s="693">
        <v>1.19977</v>
      </c>
      <c r="AW43" s="693">
        <v>0.95069919999999997</v>
      </c>
      <c r="AX43" s="693">
        <v>0.90318149999999997</v>
      </c>
      <c r="AY43" s="694">
        <v>0.97414789999999996</v>
      </c>
      <c r="AZ43" s="694">
        <v>1.074022</v>
      </c>
      <c r="BA43" s="694">
        <v>1.4410810000000001</v>
      </c>
      <c r="BB43" s="694">
        <v>1.580873</v>
      </c>
      <c r="BC43" s="694">
        <v>1.720675</v>
      </c>
      <c r="BD43" s="694">
        <v>1.726032</v>
      </c>
      <c r="BE43" s="694">
        <v>1.789944</v>
      </c>
      <c r="BF43" s="694">
        <v>1.714626</v>
      </c>
      <c r="BG43" s="694">
        <v>1.5396529999999999</v>
      </c>
      <c r="BH43" s="694">
        <v>1.359726</v>
      </c>
      <c r="BI43" s="694">
        <v>1.0779589999999999</v>
      </c>
      <c r="BJ43" s="694">
        <v>1.02494</v>
      </c>
      <c r="BK43" s="694">
        <v>1.106144</v>
      </c>
      <c r="BL43" s="694">
        <v>1.221533</v>
      </c>
      <c r="BM43" s="694">
        <v>1.642091</v>
      </c>
      <c r="BN43" s="694">
        <v>1.8060240000000001</v>
      </c>
      <c r="BO43" s="694">
        <v>1.9688289999999999</v>
      </c>
      <c r="BP43" s="694">
        <v>1.9760340000000001</v>
      </c>
      <c r="BQ43" s="694">
        <v>2.0479769999999999</v>
      </c>
      <c r="BR43" s="694">
        <v>1.960577</v>
      </c>
      <c r="BS43" s="694">
        <v>1.7595130000000001</v>
      </c>
      <c r="BT43" s="694">
        <v>1.553196</v>
      </c>
      <c r="BU43" s="694">
        <v>1.2307360000000001</v>
      </c>
      <c r="BV43" s="694">
        <v>1.1694690000000001</v>
      </c>
    </row>
    <row r="44" spans="1:74" ht="12" customHeight="1" x14ac:dyDescent="0.35">
      <c r="A44" s="652" t="s">
        <v>1081</v>
      </c>
      <c r="B44" s="650" t="s">
        <v>1082</v>
      </c>
      <c r="C44" s="693">
        <v>0.14637259999999999</v>
      </c>
      <c r="D44" s="693">
        <v>0.15508440000000001</v>
      </c>
      <c r="E44" s="693">
        <v>0.22105710000000001</v>
      </c>
      <c r="F44" s="693">
        <v>0.24074670000000001</v>
      </c>
      <c r="G44" s="693">
        <v>0.26672879999999999</v>
      </c>
      <c r="H44" s="693">
        <v>0.26807880000000001</v>
      </c>
      <c r="I44" s="693">
        <v>0.27675689999999997</v>
      </c>
      <c r="J44" s="693">
        <v>0.26788869999999998</v>
      </c>
      <c r="K44" s="693">
        <v>0.24238750000000001</v>
      </c>
      <c r="L44" s="693">
        <v>0.21999179999999999</v>
      </c>
      <c r="M44" s="693">
        <v>0.1738731</v>
      </c>
      <c r="N44" s="693">
        <v>0.1570618</v>
      </c>
      <c r="O44" s="693">
        <v>0.1678277</v>
      </c>
      <c r="P44" s="693">
        <v>0.17782120000000001</v>
      </c>
      <c r="Q44" s="693">
        <v>0.25413439999999998</v>
      </c>
      <c r="R44" s="693">
        <v>0.2776324</v>
      </c>
      <c r="S44" s="693">
        <v>0.30861119999999997</v>
      </c>
      <c r="T44" s="693">
        <v>0.31050470000000002</v>
      </c>
      <c r="U44" s="693">
        <v>0.32067059999999997</v>
      </c>
      <c r="V44" s="693">
        <v>0.31087989999999999</v>
      </c>
      <c r="W44" s="693">
        <v>0.28120309999999998</v>
      </c>
      <c r="X44" s="693">
        <v>0.25463330000000001</v>
      </c>
      <c r="Y44" s="693">
        <v>0.19826640000000001</v>
      </c>
      <c r="Z44" s="693">
        <v>0.17923210000000001</v>
      </c>
      <c r="AA44" s="693">
        <v>0.19163920000000001</v>
      </c>
      <c r="AB44" s="693">
        <v>0.21187059999999999</v>
      </c>
      <c r="AC44" s="693">
        <v>0.29231439999999997</v>
      </c>
      <c r="AD44" s="693">
        <v>0.3163359</v>
      </c>
      <c r="AE44" s="693">
        <v>0.34864780000000001</v>
      </c>
      <c r="AF44" s="693">
        <v>0.35417890000000002</v>
      </c>
      <c r="AG44" s="693">
        <v>0.36955440000000001</v>
      </c>
      <c r="AH44" s="693">
        <v>0.35771940000000002</v>
      </c>
      <c r="AI44" s="693">
        <v>0.3215712</v>
      </c>
      <c r="AJ44" s="693">
        <v>0.29128490000000001</v>
      </c>
      <c r="AK44" s="693">
        <v>0.22642129999999999</v>
      </c>
      <c r="AL44" s="693">
        <v>0.20433879999999999</v>
      </c>
      <c r="AM44" s="693">
        <v>0.21394479999999999</v>
      </c>
      <c r="AN44" s="693">
        <v>0.22819819999999999</v>
      </c>
      <c r="AO44" s="693">
        <v>0.3271462</v>
      </c>
      <c r="AP44" s="693">
        <v>0.35448439999999998</v>
      </c>
      <c r="AQ44" s="693">
        <v>0.39123849999999999</v>
      </c>
      <c r="AR44" s="693">
        <v>0.39275919999999998</v>
      </c>
      <c r="AS44" s="693">
        <v>0.40301599999999999</v>
      </c>
      <c r="AT44" s="693">
        <v>0.39075179999999998</v>
      </c>
      <c r="AU44" s="693">
        <v>0.3531589</v>
      </c>
      <c r="AV44" s="693">
        <v>0.31831029999999999</v>
      </c>
      <c r="AW44" s="693">
        <v>0.24956139999999999</v>
      </c>
      <c r="AX44" s="693">
        <v>0.22477949999999999</v>
      </c>
      <c r="AY44" s="694">
        <v>0.2378188</v>
      </c>
      <c r="AZ44" s="694">
        <v>0.25434580000000001</v>
      </c>
      <c r="BA44" s="694">
        <v>0.35864220000000002</v>
      </c>
      <c r="BB44" s="694">
        <v>0.3881462</v>
      </c>
      <c r="BC44" s="694">
        <v>0.4278979</v>
      </c>
      <c r="BD44" s="694">
        <v>0.4287144</v>
      </c>
      <c r="BE44" s="694">
        <v>0.44314720000000002</v>
      </c>
      <c r="BF44" s="694">
        <v>0.42973840000000002</v>
      </c>
      <c r="BG44" s="694">
        <v>0.3883955</v>
      </c>
      <c r="BH44" s="694">
        <v>0.35371659999999999</v>
      </c>
      <c r="BI44" s="694">
        <v>0.27759660000000003</v>
      </c>
      <c r="BJ44" s="694">
        <v>0.25003389999999998</v>
      </c>
      <c r="BK44" s="694">
        <v>0.26416020000000001</v>
      </c>
      <c r="BL44" s="694">
        <v>0.28220980000000001</v>
      </c>
      <c r="BM44" s="694">
        <v>0.39715850000000003</v>
      </c>
      <c r="BN44" s="694">
        <v>0.42968909999999999</v>
      </c>
      <c r="BO44" s="694">
        <v>0.47344639999999999</v>
      </c>
      <c r="BP44" s="694">
        <v>0.47410259999999999</v>
      </c>
      <c r="BQ44" s="694">
        <v>0.48964780000000002</v>
      </c>
      <c r="BR44" s="694">
        <v>0.47449089999999999</v>
      </c>
      <c r="BS44" s="694">
        <v>0.42858859999999999</v>
      </c>
      <c r="BT44" s="694">
        <v>0.39010289999999997</v>
      </c>
      <c r="BU44" s="694">
        <v>0.30603469999999999</v>
      </c>
      <c r="BV44" s="694">
        <v>0.27548610000000001</v>
      </c>
    </row>
    <row r="45" spans="1:74" ht="12" customHeight="1" x14ac:dyDescent="0.35">
      <c r="A45" s="656" t="s">
        <v>1306</v>
      </c>
      <c r="B45" s="657" t="s">
        <v>1075</v>
      </c>
      <c r="C45" s="695">
        <v>2.8769175000000001E-2</v>
      </c>
      <c r="D45" s="695">
        <v>2.4469161999999999E-2</v>
      </c>
      <c r="E45" s="695">
        <v>2.868507E-2</v>
      </c>
      <c r="F45" s="695">
        <v>2.4666341000000001E-2</v>
      </c>
      <c r="G45" s="695">
        <v>2.1552182999999999E-2</v>
      </c>
      <c r="H45" s="695">
        <v>2.0091523E-2</v>
      </c>
      <c r="I45" s="695">
        <v>1.4932318E-2</v>
      </c>
      <c r="J45" s="695">
        <v>1.6232992000000002E-2</v>
      </c>
      <c r="K45" s="695">
        <v>1.7875393999999999E-2</v>
      </c>
      <c r="L45" s="695">
        <v>2.4262692999999998E-2</v>
      </c>
      <c r="M45" s="695">
        <v>2.4714481999999999E-2</v>
      </c>
      <c r="N45" s="695">
        <v>2.4774527000000001E-2</v>
      </c>
      <c r="O45" s="695">
        <v>2.8405357999999999E-2</v>
      </c>
      <c r="P45" s="695">
        <v>2.4497512999999999E-2</v>
      </c>
      <c r="Q45" s="695">
        <v>2.6753674000000002E-2</v>
      </c>
      <c r="R45" s="695">
        <v>2.7568711999999999E-2</v>
      </c>
      <c r="S45" s="695">
        <v>2.2717294999999998E-2</v>
      </c>
      <c r="T45" s="695">
        <v>1.9871056000000002E-2</v>
      </c>
      <c r="U45" s="695">
        <v>1.6318511000000001E-2</v>
      </c>
      <c r="V45" s="695">
        <v>1.4517265999999999E-2</v>
      </c>
      <c r="W45" s="695">
        <v>1.9251298999999999E-2</v>
      </c>
      <c r="X45" s="695">
        <v>2.5988107999999999E-2</v>
      </c>
      <c r="Y45" s="695">
        <v>2.4715491999999999E-2</v>
      </c>
      <c r="Z45" s="695">
        <v>2.7854396E-2</v>
      </c>
      <c r="AA45" s="695">
        <v>2.5998393000000002E-2</v>
      </c>
      <c r="AB45" s="695">
        <v>2.6587304999999999E-2</v>
      </c>
      <c r="AC45" s="695">
        <v>2.735663E-2</v>
      </c>
      <c r="AD45" s="695">
        <v>2.7643055E-2</v>
      </c>
      <c r="AE45" s="695">
        <v>2.5223595000000001E-2</v>
      </c>
      <c r="AF45" s="695">
        <v>7.6546333999999994E-2</v>
      </c>
      <c r="AG45" s="695">
        <v>8.0188123E-2</v>
      </c>
      <c r="AH45" s="695">
        <v>6.8687026999999998E-2</v>
      </c>
      <c r="AI45" s="695">
        <v>8.5498915999999994E-2</v>
      </c>
      <c r="AJ45" s="695">
        <v>0.107406076</v>
      </c>
      <c r="AK45" s="695">
        <v>0.120586766</v>
      </c>
      <c r="AL45" s="695">
        <v>0.132986664</v>
      </c>
      <c r="AM45" s="695">
        <v>0.107337303</v>
      </c>
      <c r="AN45" s="695">
        <v>0.11072320099999999</v>
      </c>
      <c r="AO45" s="695">
        <v>9.0593227999999998E-2</v>
      </c>
      <c r="AP45" s="695">
        <v>9.7368323000000007E-2</v>
      </c>
      <c r="AQ45" s="695">
        <v>7.7623000999999997E-2</v>
      </c>
      <c r="AR45" s="695">
        <v>7.6619681999999995E-2</v>
      </c>
      <c r="AS45" s="695">
        <v>5.8677122999999998E-2</v>
      </c>
      <c r="AT45" s="695">
        <v>8.1886549000000003E-2</v>
      </c>
      <c r="AU45" s="695">
        <v>6.8102491000000001E-2</v>
      </c>
      <c r="AV45" s="695">
        <v>0.110665588</v>
      </c>
      <c r="AW45" s="695">
        <v>0.1004805</v>
      </c>
      <c r="AX45" s="695">
        <v>9.47548E-2</v>
      </c>
      <c r="AY45" s="696">
        <v>8.8261900000000004E-2</v>
      </c>
      <c r="AZ45" s="696">
        <v>7.5125399999999995E-2</v>
      </c>
      <c r="BA45" s="696">
        <v>8.0122200000000005E-2</v>
      </c>
      <c r="BB45" s="696">
        <v>7.5776700000000002E-2</v>
      </c>
      <c r="BC45" s="696">
        <v>7.4491799999999997E-2</v>
      </c>
      <c r="BD45" s="696">
        <v>6.9864200000000001E-2</v>
      </c>
      <c r="BE45" s="696">
        <v>6.8828E-2</v>
      </c>
      <c r="BF45" s="696">
        <v>6.7374500000000004E-2</v>
      </c>
      <c r="BG45" s="696">
        <v>6.7072199999999998E-2</v>
      </c>
      <c r="BH45" s="696">
        <v>7.3022299999999998E-2</v>
      </c>
      <c r="BI45" s="696">
        <v>7.1934300000000007E-2</v>
      </c>
      <c r="BJ45" s="696">
        <v>7.3703099999999994E-2</v>
      </c>
      <c r="BK45" s="696">
        <v>7.3951799999999998E-2</v>
      </c>
      <c r="BL45" s="696">
        <v>6.6584099999999993E-2</v>
      </c>
      <c r="BM45" s="696">
        <v>7.3981400000000003E-2</v>
      </c>
      <c r="BN45" s="696">
        <v>7.1960499999999997E-2</v>
      </c>
      <c r="BO45" s="696">
        <v>7.1978100000000003E-2</v>
      </c>
      <c r="BP45" s="696">
        <v>6.8321099999999996E-2</v>
      </c>
      <c r="BQ45" s="696">
        <v>6.78198E-2</v>
      </c>
      <c r="BR45" s="696">
        <v>6.6738500000000006E-2</v>
      </c>
      <c r="BS45" s="696">
        <v>6.6684400000000005E-2</v>
      </c>
      <c r="BT45" s="696">
        <v>7.2770199999999993E-2</v>
      </c>
      <c r="BU45" s="696">
        <v>7.1780899999999995E-2</v>
      </c>
      <c r="BV45" s="696">
        <v>7.3603500000000002E-2</v>
      </c>
    </row>
    <row r="46" spans="1:74" ht="12" customHeight="1" x14ac:dyDescent="0.35">
      <c r="A46" s="658"/>
      <c r="B46" s="647" t="s">
        <v>1083</v>
      </c>
      <c r="C46" s="647"/>
      <c r="D46" s="647"/>
      <c r="E46" s="647"/>
      <c r="F46" s="647"/>
      <c r="G46" s="647"/>
      <c r="H46" s="647"/>
      <c r="I46" s="647"/>
      <c r="J46" s="647"/>
      <c r="K46" s="647"/>
      <c r="L46" s="647"/>
      <c r="M46" s="647"/>
      <c r="N46" s="647"/>
      <c r="O46" s="647"/>
      <c r="P46" s="647"/>
      <c r="Q46" s="647"/>
      <c r="R46" s="659"/>
      <c r="S46" s="659"/>
      <c r="T46" s="659"/>
      <c r="U46" s="659"/>
      <c r="V46" s="659"/>
      <c r="W46" s="659"/>
      <c r="X46" s="659"/>
      <c r="Y46" s="659"/>
      <c r="Z46" s="659"/>
      <c r="AA46" s="659"/>
      <c r="AB46" s="659"/>
      <c r="AC46" s="659"/>
      <c r="AD46" s="659"/>
      <c r="AE46" s="659"/>
      <c r="AF46" s="659"/>
      <c r="AG46" s="659"/>
      <c r="AH46" s="659"/>
      <c r="AI46" s="659"/>
      <c r="AJ46" s="659"/>
      <c r="AK46" s="659"/>
      <c r="AL46" s="659"/>
      <c r="AM46" s="659"/>
      <c r="AN46" s="659"/>
      <c r="AO46" s="659"/>
      <c r="AP46" s="659"/>
      <c r="AQ46" s="659"/>
      <c r="AR46" s="659"/>
      <c r="AS46" s="659"/>
      <c r="AT46" s="659"/>
      <c r="AU46" s="659"/>
      <c r="AV46" s="659"/>
      <c r="AW46" s="659"/>
      <c r="AX46" s="659"/>
      <c r="AY46" s="659"/>
      <c r="AZ46" s="659"/>
      <c r="BA46" s="659"/>
      <c r="BB46" s="659"/>
      <c r="BC46" s="659"/>
      <c r="BD46" s="668"/>
      <c r="BE46" s="668"/>
      <c r="BF46" s="668"/>
      <c r="BG46" s="668"/>
      <c r="BH46" s="659"/>
      <c r="BI46" s="659"/>
      <c r="BJ46" s="659"/>
      <c r="BK46" s="659"/>
      <c r="BL46" s="659"/>
      <c r="BM46" s="659"/>
      <c r="BN46" s="659"/>
      <c r="BO46" s="659"/>
      <c r="BP46" s="659"/>
      <c r="BQ46" s="659"/>
      <c r="BR46" s="659"/>
      <c r="BS46" s="659"/>
      <c r="BT46" s="659"/>
      <c r="BU46" s="659"/>
      <c r="BV46" s="659"/>
    </row>
    <row r="47" spans="1:74" ht="12" customHeight="1" x14ac:dyDescent="0.35">
      <c r="A47" s="658"/>
      <c r="B47" s="647" t="s">
        <v>1084</v>
      </c>
      <c r="C47" s="647"/>
      <c r="D47" s="647"/>
      <c r="E47" s="647"/>
      <c r="F47" s="647"/>
      <c r="G47" s="647"/>
      <c r="H47" s="647"/>
      <c r="I47" s="647"/>
      <c r="J47" s="647"/>
      <c r="K47" s="647"/>
      <c r="L47" s="647"/>
      <c r="M47" s="647"/>
      <c r="N47" s="647"/>
      <c r="O47" s="647"/>
      <c r="P47" s="647"/>
      <c r="Q47" s="647"/>
      <c r="R47" s="659"/>
      <c r="S47" s="659"/>
      <c r="T47" s="659"/>
      <c r="U47" s="659"/>
      <c r="V47" s="659"/>
      <c r="W47" s="659"/>
      <c r="X47" s="659"/>
      <c r="Y47" s="659"/>
      <c r="Z47" s="659"/>
      <c r="AA47" s="659"/>
      <c r="AB47" s="659"/>
      <c r="AC47" s="659"/>
      <c r="AD47" s="659"/>
      <c r="AE47" s="659"/>
      <c r="AF47" s="659"/>
      <c r="AG47" s="659"/>
      <c r="AH47" s="659"/>
      <c r="AI47" s="659"/>
      <c r="AJ47" s="659"/>
      <c r="AK47" s="659"/>
      <c r="AL47" s="659"/>
      <c r="AM47" s="659"/>
      <c r="AN47" s="659"/>
      <c r="AO47" s="659"/>
      <c r="AP47" s="659"/>
      <c r="AQ47" s="659"/>
      <c r="AR47" s="659"/>
      <c r="AS47" s="659"/>
      <c r="AT47" s="659"/>
      <c r="AU47" s="659"/>
      <c r="AV47" s="659"/>
      <c r="AW47" s="659"/>
      <c r="AX47" s="659"/>
      <c r="AY47" s="659"/>
      <c r="AZ47" s="659"/>
      <c r="BA47" s="659"/>
      <c r="BB47" s="659"/>
      <c r="BC47" s="659"/>
      <c r="BD47" s="668"/>
      <c r="BE47" s="668"/>
      <c r="BF47" s="668"/>
      <c r="BG47" s="659"/>
      <c r="BH47" s="659"/>
      <c r="BI47" s="659"/>
      <c r="BJ47" s="659"/>
      <c r="BK47" s="659"/>
      <c r="BL47" s="659"/>
      <c r="BM47" s="659"/>
      <c r="BN47" s="659"/>
      <c r="BO47" s="659"/>
      <c r="BP47" s="659"/>
      <c r="BQ47" s="659"/>
      <c r="BR47" s="659"/>
      <c r="BS47" s="659"/>
      <c r="BT47" s="659"/>
      <c r="BU47" s="659"/>
      <c r="BV47" s="659"/>
    </row>
    <row r="48" spans="1:74" ht="12" customHeight="1" x14ac:dyDescent="0.35">
      <c r="A48" s="658"/>
      <c r="B48" s="819" t="s">
        <v>1364</v>
      </c>
      <c r="C48" s="820"/>
      <c r="D48" s="820"/>
      <c r="E48" s="820"/>
      <c r="F48" s="820"/>
      <c r="G48" s="820"/>
      <c r="H48" s="820"/>
      <c r="I48" s="820"/>
      <c r="J48" s="820"/>
      <c r="K48" s="820"/>
      <c r="L48" s="820"/>
      <c r="M48" s="820"/>
      <c r="N48" s="820"/>
      <c r="O48" s="820"/>
      <c r="P48" s="820"/>
      <c r="Q48" s="820"/>
      <c r="R48" s="659"/>
      <c r="S48" s="659"/>
      <c r="T48" s="659"/>
      <c r="U48" s="659"/>
      <c r="V48" s="659"/>
      <c r="W48" s="659"/>
      <c r="X48" s="659"/>
      <c r="Y48" s="659"/>
      <c r="Z48" s="659"/>
      <c r="AA48" s="659"/>
      <c r="AB48" s="659"/>
      <c r="AC48" s="659"/>
      <c r="AD48" s="659"/>
      <c r="AE48" s="659"/>
      <c r="AF48" s="659"/>
      <c r="AG48" s="659"/>
      <c r="AH48" s="659"/>
      <c r="AI48" s="659"/>
      <c r="AJ48" s="659"/>
      <c r="AK48" s="659"/>
      <c r="AL48" s="659"/>
      <c r="AM48" s="659"/>
      <c r="AN48" s="659"/>
      <c r="AO48" s="659"/>
      <c r="AP48" s="659"/>
      <c r="AQ48" s="659"/>
      <c r="AR48" s="659"/>
      <c r="AS48" s="659"/>
      <c r="AT48" s="659"/>
      <c r="AU48" s="659"/>
      <c r="AV48" s="659"/>
      <c r="AW48" s="659"/>
      <c r="AX48" s="659"/>
      <c r="AY48" s="659"/>
      <c r="AZ48" s="659"/>
      <c r="BA48" s="659"/>
      <c r="BB48" s="659"/>
      <c r="BC48" s="659"/>
      <c r="BD48" s="668"/>
      <c r="BE48" s="668"/>
      <c r="BF48" s="668"/>
      <c r="BG48" s="659"/>
      <c r="BH48" s="659"/>
      <c r="BI48" s="659"/>
      <c r="BJ48" s="659"/>
      <c r="BK48" s="659"/>
      <c r="BL48" s="659"/>
      <c r="BM48" s="659"/>
      <c r="BN48" s="659"/>
      <c r="BO48" s="659"/>
      <c r="BP48" s="659"/>
      <c r="BQ48" s="659"/>
      <c r="BR48" s="659"/>
      <c r="BS48" s="659"/>
      <c r="BT48" s="659"/>
      <c r="BU48" s="659"/>
      <c r="BV48" s="659"/>
    </row>
    <row r="49" spans="1:74" ht="12" customHeight="1" x14ac:dyDescent="0.35">
      <c r="A49" s="658"/>
      <c r="B49" s="820"/>
      <c r="C49" s="820"/>
      <c r="D49" s="820"/>
      <c r="E49" s="820"/>
      <c r="F49" s="820"/>
      <c r="G49" s="820"/>
      <c r="H49" s="820"/>
      <c r="I49" s="820"/>
      <c r="J49" s="820"/>
      <c r="K49" s="820"/>
      <c r="L49" s="820"/>
      <c r="M49" s="820"/>
      <c r="N49" s="820"/>
      <c r="O49" s="820"/>
      <c r="P49" s="820"/>
      <c r="Q49" s="820"/>
      <c r="R49" s="659"/>
      <c r="S49" s="659"/>
      <c r="T49" s="659"/>
      <c r="U49" s="659"/>
      <c r="V49" s="659"/>
      <c r="W49" s="659"/>
      <c r="X49" s="659"/>
      <c r="Y49" s="659"/>
      <c r="Z49" s="659"/>
      <c r="AA49" s="659"/>
      <c r="AB49" s="659"/>
      <c r="AC49" s="659"/>
      <c r="AD49" s="659"/>
      <c r="AE49" s="659"/>
      <c r="AF49" s="659"/>
      <c r="AG49" s="659"/>
      <c r="AH49" s="659"/>
      <c r="AI49" s="659"/>
      <c r="AJ49" s="659"/>
      <c r="AK49" s="659"/>
      <c r="AL49" s="659"/>
      <c r="AM49" s="659"/>
      <c r="AN49" s="659"/>
      <c r="AO49" s="659"/>
      <c r="AP49" s="659"/>
      <c r="AQ49" s="659"/>
      <c r="AR49" s="659"/>
      <c r="AS49" s="659"/>
      <c r="AT49" s="659"/>
      <c r="AU49" s="659"/>
      <c r="AV49" s="659"/>
      <c r="AW49" s="659"/>
      <c r="AX49" s="659"/>
      <c r="AY49" s="659"/>
      <c r="AZ49" s="659"/>
      <c r="BA49" s="659"/>
      <c r="BB49" s="659"/>
      <c r="BC49" s="659"/>
      <c r="BD49" s="668"/>
      <c r="BE49" s="668"/>
      <c r="BF49" s="668"/>
      <c r="BG49" s="659"/>
      <c r="BH49" s="659"/>
      <c r="BI49" s="659"/>
      <c r="BJ49" s="659"/>
      <c r="BK49" s="659"/>
      <c r="BL49" s="659"/>
      <c r="BM49" s="659"/>
      <c r="BN49" s="659"/>
      <c r="BO49" s="659"/>
      <c r="BP49" s="659"/>
      <c r="BQ49" s="659"/>
      <c r="BR49" s="659"/>
      <c r="BS49" s="659"/>
      <c r="BT49" s="659"/>
      <c r="BU49" s="659"/>
      <c r="BV49" s="659"/>
    </row>
    <row r="50" spans="1:74" ht="12" customHeight="1" x14ac:dyDescent="0.35">
      <c r="A50" s="658"/>
      <c r="B50" s="647" t="s">
        <v>1085</v>
      </c>
      <c r="C50" s="647"/>
      <c r="D50" s="647"/>
      <c r="E50" s="647"/>
      <c r="F50" s="647"/>
      <c r="G50" s="647"/>
      <c r="H50" s="647"/>
      <c r="I50" s="647"/>
      <c r="J50" s="647"/>
      <c r="K50" s="647"/>
      <c r="L50" s="647"/>
      <c r="M50" s="647"/>
      <c r="N50" s="647"/>
      <c r="O50" s="647"/>
      <c r="P50" s="647"/>
      <c r="Q50" s="647"/>
      <c r="R50" s="659"/>
      <c r="S50" s="659"/>
      <c r="T50" s="659"/>
      <c r="U50" s="659"/>
      <c r="V50" s="659"/>
      <c r="W50" s="659"/>
      <c r="X50" s="659"/>
      <c r="Y50" s="659"/>
      <c r="Z50" s="659"/>
      <c r="AA50" s="659"/>
      <c r="AB50" s="659"/>
      <c r="AC50" s="659"/>
      <c r="AD50" s="659"/>
      <c r="AE50" s="659"/>
      <c r="AF50" s="659"/>
      <c r="AG50" s="659"/>
      <c r="AH50" s="659"/>
      <c r="AI50" s="659"/>
      <c r="AJ50" s="659"/>
      <c r="AK50" s="659"/>
      <c r="AL50" s="659"/>
      <c r="AM50" s="659"/>
      <c r="AN50" s="659"/>
      <c r="AO50" s="659"/>
      <c r="AP50" s="659"/>
      <c r="AQ50" s="659"/>
      <c r="AR50" s="659"/>
      <c r="AS50" s="659"/>
      <c r="AT50" s="659"/>
      <c r="AU50" s="659"/>
      <c r="AV50" s="659"/>
      <c r="AW50" s="659"/>
      <c r="AX50" s="659"/>
      <c r="AY50" s="659"/>
      <c r="AZ50" s="659"/>
      <c r="BA50" s="659"/>
      <c r="BB50" s="659"/>
      <c r="BC50" s="659"/>
      <c r="BD50" s="668"/>
      <c r="BE50" s="668"/>
      <c r="BF50" s="668"/>
      <c r="BG50" s="659"/>
      <c r="BH50" s="659"/>
      <c r="BI50" s="659"/>
      <c r="BJ50" s="659"/>
      <c r="BK50" s="659"/>
      <c r="BL50" s="659"/>
      <c r="BM50" s="659"/>
      <c r="BN50" s="659"/>
      <c r="BO50" s="659"/>
      <c r="BP50" s="659"/>
      <c r="BQ50" s="659"/>
      <c r="BR50" s="659"/>
      <c r="BS50" s="659"/>
      <c r="BT50" s="659"/>
      <c r="BU50" s="659"/>
      <c r="BV50" s="659"/>
    </row>
    <row r="51" spans="1:74" ht="12" customHeight="1" x14ac:dyDescent="0.35">
      <c r="A51" s="658"/>
      <c r="B51" s="743" t="s">
        <v>810</v>
      </c>
      <c r="C51" s="735"/>
      <c r="D51" s="735"/>
      <c r="E51" s="735"/>
      <c r="F51" s="735"/>
      <c r="G51" s="735"/>
      <c r="H51" s="735"/>
      <c r="I51" s="735"/>
      <c r="J51" s="735"/>
      <c r="K51" s="735"/>
      <c r="L51" s="735"/>
      <c r="M51" s="735"/>
      <c r="N51" s="735"/>
      <c r="O51" s="735"/>
      <c r="P51" s="735"/>
      <c r="Q51" s="735"/>
      <c r="R51" s="659"/>
      <c r="S51" s="659"/>
      <c r="T51" s="659"/>
      <c r="U51" s="659"/>
      <c r="V51" s="659"/>
      <c r="W51" s="659"/>
      <c r="X51" s="659"/>
      <c r="Y51" s="659"/>
      <c r="Z51" s="659"/>
      <c r="AA51" s="659"/>
      <c r="AB51" s="659"/>
      <c r="AC51" s="659"/>
      <c r="AD51" s="659"/>
      <c r="AE51" s="659"/>
      <c r="AF51" s="659"/>
      <c r="AG51" s="659"/>
      <c r="AH51" s="659"/>
      <c r="AI51" s="659"/>
      <c r="AJ51" s="659"/>
      <c r="AK51" s="659"/>
      <c r="AL51" s="659"/>
      <c r="AM51" s="659"/>
      <c r="AN51" s="659"/>
      <c r="AO51" s="659"/>
      <c r="AP51" s="659"/>
      <c r="AQ51" s="659"/>
      <c r="AR51" s="659"/>
      <c r="AS51" s="659"/>
      <c r="AT51" s="659"/>
      <c r="AU51" s="659"/>
      <c r="AV51" s="659"/>
      <c r="AW51" s="659"/>
      <c r="AX51" s="659"/>
      <c r="AY51" s="659"/>
      <c r="AZ51" s="659"/>
      <c r="BA51" s="659"/>
      <c r="BB51" s="659"/>
      <c r="BC51" s="659"/>
      <c r="BD51" s="668"/>
      <c r="BE51" s="668"/>
      <c r="BF51" s="668"/>
      <c r="BG51" s="659"/>
      <c r="BH51" s="659"/>
      <c r="BI51" s="659"/>
      <c r="BJ51" s="659"/>
      <c r="BK51" s="659"/>
      <c r="BL51" s="659"/>
      <c r="BM51" s="659"/>
      <c r="BN51" s="659"/>
      <c r="BO51" s="659"/>
      <c r="BP51" s="659"/>
      <c r="BQ51" s="659"/>
      <c r="BR51" s="659"/>
      <c r="BS51" s="659"/>
      <c r="BT51" s="659"/>
      <c r="BU51" s="659"/>
      <c r="BV51" s="659"/>
    </row>
    <row r="52" spans="1:74" ht="12" customHeight="1" x14ac:dyDescent="0.35">
      <c r="A52" s="652"/>
      <c r="B52" s="821" t="str">
        <f>"Notes: "&amp;"EIA completed modeling and analysis for this report on " &amp;Dates!D2&amp;"."</f>
        <v>Notes: EIA completed modeling and analysis for this report on Thursday January 6, 2022.</v>
      </c>
      <c r="C52" s="735"/>
      <c r="D52" s="735"/>
      <c r="E52" s="735"/>
      <c r="F52" s="735"/>
      <c r="G52" s="735"/>
      <c r="H52" s="735"/>
      <c r="I52" s="735"/>
      <c r="J52" s="735"/>
      <c r="K52" s="735"/>
      <c r="L52" s="735"/>
      <c r="M52" s="735"/>
      <c r="N52" s="735"/>
      <c r="O52" s="735"/>
      <c r="P52" s="735"/>
      <c r="Q52" s="735"/>
    </row>
    <row r="53" spans="1:74" ht="12" customHeight="1" x14ac:dyDescent="0.35">
      <c r="A53" s="652"/>
      <c r="B53" s="761" t="s">
        <v>352</v>
      </c>
      <c r="C53" s="735"/>
      <c r="D53" s="735"/>
      <c r="E53" s="735"/>
      <c r="F53" s="735"/>
      <c r="G53" s="735"/>
      <c r="H53" s="735"/>
      <c r="I53" s="735"/>
      <c r="J53" s="735"/>
      <c r="K53" s="735"/>
      <c r="L53" s="735"/>
      <c r="M53" s="735"/>
      <c r="N53" s="735"/>
      <c r="O53" s="735"/>
      <c r="P53" s="735"/>
      <c r="Q53" s="735"/>
    </row>
    <row r="54" spans="1:74" ht="12" customHeight="1" x14ac:dyDescent="0.35">
      <c r="A54" s="652"/>
      <c r="B54" s="647" t="s">
        <v>1086</v>
      </c>
      <c r="C54" s="647"/>
      <c r="D54" s="647"/>
      <c r="E54" s="647"/>
      <c r="F54" s="647"/>
      <c r="G54" s="647"/>
      <c r="H54" s="647"/>
      <c r="I54" s="647"/>
      <c r="J54" s="647"/>
      <c r="K54" s="647"/>
      <c r="L54" s="647"/>
      <c r="M54" s="647"/>
      <c r="N54" s="647"/>
      <c r="O54" s="647"/>
      <c r="P54" s="647"/>
      <c r="Q54" s="647"/>
    </row>
    <row r="55" spans="1:74" ht="12" customHeight="1" x14ac:dyDescent="0.35">
      <c r="A55" s="652"/>
      <c r="B55" s="647" t="s">
        <v>833</v>
      </c>
      <c r="C55" s="647"/>
      <c r="D55" s="647"/>
      <c r="E55" s="647"/>
      <c r="F55" s="647"/>
      <c r="G55" s="647"/>
      <c r="H55" s="647"/>
      <c r="I55" s="647"/>
      <c r="J55" s="647"/>
      <c r="K55" s="647"/>
      <c r="L55" s="647"/>
      <c r="M55" s="647"/>
      <c r="N55" s="647"/>
      <c r="O55" s="647"/>
      <c r="P55" s="647"/>
      <c r="Q55" s="647"/>
    </row>
    <row r="56" spans="1:74" ht="12" customHeight="1" x14ac:dyDescent="0.35">
      <c r="A56" s="652"/>
      <c r="B56" s="762" t="s">
        <v>1371</v>
      </c>
      <c r="C56" s="750"/>
      <c r="D56" s="750"/>
      <c r="E56" s="750"/>
      <c r="F56" s="750"/>
      <c r="G56" s="750"/>
      <c r="H56" s="750"/>
      <c r="I56" s="750"/>
      <c r="J56" s="750"/>
      <c r="K56" s="750"/>
      <c r="L56" s="750"/>
      <c r="M56" s="750"/>
      <c r="N56" s="750"/>
      <c r="O56" s="750"/>
      <c r="P56" s="750"/>
      <c r="Q56" s="750"/>
    </row>
  </sheetData>
  <mergeCells count="12">
    <mergeCell ref="BK3:BV3"/>
    <mergeCell ref="C3:N3"/>
    <mergeCell ref="O3:Z3"/>
    <mergeCell ref="AA3:AL3"/>
    <mergeCell ref="AM3:AX3"/>
    <mergeCell ref="AY3:BJ3"/>
    <mergeCell ref="B56:Q56"/>
    <mergeCell ref="B48:Q49"/>
    <mergeCell ref="B52:Q52"/>
    <mergeCell ref="B53:Q53"/>
    <mergeCell ref="A1:A2"/>
    <mergeCell ref="B51:Q51"/>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10" transitionEvaluation="1" transitionEntry="1" codeName="Sheet6">
    <pageSetUpPr fitToPage="1"/>
  </sheetPr>
  <dimension ref="A1:BV160"/>
  <sheetViews>
    <sheetView showGridLines="0" workbookViewId="0">
      <pane xSplit="2" ySplit="4" topLeftCell="AX10" activePane="bottomRight" state="frozen"/>
      <selection activeCell="BF1" sqref="BF1"/>
      <selection pane="topRight" activeCell="BF1" sqref="BF1"/>
      <selection pane="bottomLeft" activeCell="BF1" sqref="BF1"/>
      <selection pane="bottomRight" activeCell="BA23" sqref="BA23"/>
    </sheetView>
  </sheetViews>
  <sheetFormatPr defaultColWidth="9.6328125" defaultRowHeight="10.5" x14ac:dyDescent="0.25"/>
  <cols>
    <col min="1" max="1" width="8.36328125" style="135" customWidth="1"/>
    <col min="2" max="2" width="42.6328125" style="135" customWidth="1"/>
    <col min="3" max="50" width="7.36328125" style="135" customWidth="1"/>
    <col min="51" max="55" width="7.36328125" style="328" customWidth="1"/>
    <col min="56" max="58" width="7.36328125" style="624" customWidth="1"/>
    <col min="59" max="62" width="7.36328125" style="328" customWidth="1"/>
    <col min="63" max="74" width="7.36328125" style="135" customWidth="1"/>
    <col min="75" max="16384" width="9.6328125" style="135"/>
  </cols>
  <sheetData>
    <row r="1" spans="1:74" ht="13.25" customHeight="1" x14ac:dyDescent="0.3">
      <c r="A1" s="732" t="s">
        <v>794</v>
      </c>
      <c r="B1" s="826" t="s">
        <v>1107</v>
      </c>
      <c r="C1" s="827"/>
      <c r="D1" s="827"/>
      <c r="E1" s="827"/>
      <c r="F1" s="827"/>
      <c r="G1" s="827"/>
      <c r="H1" s="827"/>
      <c r="I1" s="827"/>
      <c r="J1" s="827"/>
      <c r="K1" s="827"/>
      <c r="L1" s="827"/>
      <c r="M1" s="827"/>
      <c r="N1" s="827"/>
      <c r="O1" s="827"/>
      <c r="P1" s="827"/>
      <c r="Q1" s="827"/>
      <c r="R1" s="827"/>
      <c r="S1" s="827"/>
      <c r="T1" s="827"/>
      <c r="U1" s="827"/>
      <c r="V1" s="827"/>
      <c r="W1" s="827"/>
      <c r="X1" s="827"/>
      <c r="Y1" s="827"/>
      <c r="Z1" s="827"/>
      <c r="AA1" s="827"/>
      <c r="AB1" s="827"/>
      <c r="AC1" s="827"/>
      <c r="AD1" s="827"/>
      <c r="AE1" s="827"/>
      <c r="AF1" s="827"/>
      <c r="AG1" s="827"/>
      <c r="AH1" s="827"/>
      <c r="AI1" s="827"/>
      <c r="AJ1" s="827"/>
      <c r="AK1" s="827"/>
      <c r="AL1" s="827"/>
      <c r="AM1" s="252"/>
    </row>
    <row r="2" spans="1:74" s="47" customFormat="1" ht="12.5" x14ac:dyDescent="0.25">
      <c r="A2" s="733"/>
      <c r="B2" s="486" t="str">
        <f>"U.S. Energy Information Administration  |  Short-Term Energy Outlook  - "&amp;Dates!D1</f>
        <v>U.S. Energy Information Administration  |  Short-Term Energy Outlook  - January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5"/>
      <c r="AY2" s="367"/>
      <c r="AZ2" s="367"/>
      <c r="BA2" s="367"/>
      <c r="BB2" s="367"/>
      <c r="BC2" s="367"/>
      <c r="BD2" s="584"/>
      <c r="BE2" s="584"/>
      <c r="BF2" s="584"/>
      <c r="BG2" s="367"/>
      <c r="BH2" s="367"/>
      <c r="BI2" s="367"/>
      <c r="BJ2" s="367"/>
    </row>
    <row r="3" spans="1:74" s="12" customFormat="1" ht="13" x14ac:dyDescent="0.3">
      <c r="A3" s="14"/>
      <c r="B3" s="15"/>
      <c r="C3" s="736">
        <f>Dates!D3</f>
        <v>2018</v>
      </c>
      <c r="D3" s="737"/>
      <c r="E3" s="737"/>
      <c r="F3" s="737"/>
      <c r="G3" s="737"/>
      <c r="H3" s="737"/>
      <c r="I3" s="737"/>
      <c r="J3" s="737"/>
      <c r="K3" s="737"/>
      <c r="L3" s="737"/>
      <c r="M3" s="737"/>
      <c r="N3" s="738"/>
      <c r="O3" s="736">
        <f>C3+1</f>
        <v>2019</v>
      </c>
      <c r="P3" s="739"/>
      <c r="Q3" s="739"/>
      <c r="R3" s="739"/>
      <c r="S3" s="739"/>
      <c r="T3" s="739"/>
      <c r="U3" s="739"/>
      <c r="V3" s="739"/>
      <c r="W3" s="739"/>
      <c r="X3" s="737"/>
      <c r="Y3" s="737"/>
      <c r="Z3" s="738"/>
      <c r="AA3" s="740">
        <f>O3+1</f>
        <v>2020</v>
      </c>
      <c r="AB3" s="737"/>
      <c r="AC3" s="737"/>
      <c r="AD3" s="737"/>
      <c r="AE3" s="737"/>
      <c r="AF3" s="737"/>
      <c r="AG3" s="737"/>
      <c r="AH3" s="737"/>
      <c r="AI3" s="737"/>
      <c r="AJ3" s="737"/>
      <c r="AK3" s="737"/>
      <c r="AL3" s="738"/>
      <c r="AM3" s="740">
        <f>AA3+1</f>
        <v>2021</v>
      </c>
      <c r="AN3" s="737"/>
      <c r="AO3" s="737"/>
      <c r="AP3" s="737"/>
      <c r="AQ3" s="737"/>
      <c r="AR3" s="737"/>
      <c r="AS3" s="737"/>
      <c r="AT3" s="737"/>
      <c r="AU3" s="737"/>
      <c r="AV3" s="737"/>
      <c r="AW3" s="737"/>
      <c r="AX3" s="738"/>
      <c r="AY3" s="740">
        <f>AM3+1</f>
        <v>2022</v>
      </c>
      <c r="AZ3" s="741"/>
      <c r="BA3" s="741"/>
      <c r="BB3" s="741"/>
      <c r="BC3" s="741"/>
      <c r="BD3" s="741"/>
      <c r="BE3" s="741"/>
      <c r="BF3" s="741"/>
      <c r="BG3" s="741"/>
      <c r="BH3" s="741"/>
      <c r="BI3" s="741"/>
      <c r="BJ3" s="742"/>
      <c r="BK3" s="740">
        <f>AY3+1</f>
        <v>2023</v>
      </c>
      <c r="BL3" s="737"/>
      <c r="BM3" s="737"/>
      <c r="BN3" s="737"/>
      <c r="BO3" s="737"/>
      <c r="BP3" s="737"/>
      <c r="BQ3" s="737"/>
      <c r="BR3" s="737"/>
      <c r="BS3" s="737"/>
      <c r="BT3" s="737"/>
      <c r="BU3" s="737"/>
      <c r="BV3" s="738"/>
    </row>
    <row r="4" spans="1:74" s="12" customFormat="1" x14ac:dyDescent="0.25">
      <c r="A4" s="16"/>
      <c r="B4" s="17"/>
      <c r="C4" s="18" t="s">
        <v>472</v>
      </c>
      <c r="D4" s="18" t="s">
        <v>473</v>
      </c>
      <c r="E4" s="18" t="s">
        <v>474</v>
      </c>
      <c r="F4" s="18" t="s">
        <v>475</v>
      </c>
      <c r="G4" s="18" t="s">
        <v>476</v>
      </c>
      <c r="H4" s="18" t="s">
        <v>477</v>
      </c>
      <c r="I4" s="18" t="s">
        <v>478</v>
      </c>
      <c r="J4" s="18" t="s">
        <v>479</v>
      </c>
      <c r="K4" s="18" t="s">
        <v>480</v>
      </c>
      <c r="L4" s="18" t="s">
        <v>481</v>
      </c>
      <c r="M4" s="18" t="s">
        <v>482</v>
      </c>
      <c r="N4" s="18" t="s">
        <v>483</v>
      </c>
      <c r="O4" s="18" t="s">
        <v>472</v>
      </c>
      <c r="P4" s="18" t="s">
        <v>473</v>
      </c>
      <c r="Q4" s="18" t="s">
        <v>474</v>
      </c>
      <c r="R4" s="18" t="s">
        <v>475</v>
      </c>
      <c r="S4" s="18" t="s">
        <v>476</v>
      </c>
      <c r="T4" s="18" t="s">
        <v>477</v>
      </c>
      <c r="U4" s="18" t="s">
        <v>478</v>
      </c>
      <c r="V4" s="18" t="s">
        <v>479</v>
      </c>
      <c r="W4" s="18" t="s">
        <v>480</v>
      </c>
      <c r="X4" s="18" t="s">
        <v>481</v>
      </c>
      <c r="Y4" s="18" t="s">
        <v>482</v>
      </c>
      <c r="Z4" s="18" t="s">
        <v>483</v>
      </c>
      <c r="AA4" s="18" t="s">
        <v>472</v>
      </c>
      <c r="AB4" s="18" t="s">
        <v>473</v>
      </c>
      <c r="AC4" s="18" t="s">
        <v>474</v>
      </c>
      <c r="AD4" s="18" t="s">
        <v>475</v>
      </c>
      <c r="AE4" s="18" t="s">
        <v>476</v>
      </c>
      <c r="AF4" s="18" t="s">
        <v>477</v>
      </c>
      <c r="AG4" s="18" t="s">
        <v>478</v>
      </c>
      <c r="AH4" s="18" t="s">
        <v>479</v>
      </c>
      <c r="AI4" s="18" t="s">
        <v>480</v>
      </c>
      <c r="AJ4" s="18" t="s">
        <v>481</v>
      </c>
      <c r="AK4" s="18" t="s">
        <v>482</v>
      </c>
      <c r="AL4" s="18" t="s">
        <v>483</v>
      </c>
      <c r="AM4" s="18" t="s">
        <v>472</v>
      </c>
      <c r="AN4" s="18" t="s">
        <v>473</v>
      </c>
      <c r="AO4" s="18" t="s">
        <v>474</v>
      </c>
      <c r="AP4" s="18" t="s">
        <v>475</v>
      </c>
      <c r="AQ4" s="18" t="s">
        <v>476</v>
      </c>
      <c r="AR4" s="18" t="s">
        <v>477</v>
      </c>
      <c r="AS4" s="18" t="s">
        <v>478</v>
      </c>
      <c r="AT4" s="18" t="s">
        <v>479</v>
      </c>
      <c r="AU4" s="18" t="s">
        <v>480</v>
      </c>
      <c r="AV4" s="18" t="s">
        <v>481</v>
      </c>
      <c r="AW4" s="18" t="s">
        <v>482</v>
      </c>
      <c r="AX4" s="18" t="s">
        <v>483</v>
      </c>
      <c r="AY4" s="18" t="s">
        <v>472</v>
      </c>
      <c r="AZ4" s="18" t="s">
        <v>473</v>
      </c>
      <c r="BA4" s="18" t="s">
        <v>474</v>
      </c>
      <c r="BB4" s="18" t="s">
        <v>475</v>
      </c>
      <c r="BC4" s="18" t="s">
        <v>476</v>
      </c>
      <c r="BD4" s="18" t="s">
        <v>477</v>
      </c>
      <c r="BE4" s="18" t="s">
        <v>478</v>
      </c>
      <c r="BF4" s="18" t="s">
        <v>479</v>
      </c>
      <c r="BG4" s="18" t="s">
        <v>480</v>
      </c>
      <c r="BH4" s="18" t="s">
        <v>481</v>
      </c>
      <c r="BI4" s="18" t="s">
        <v>482</v>
      </c>
      <c r="BJ4" s="18" t="s">
        <v>483</v>
      </c>
      <c r="BK4" s="18" t="s">
        <v>472</v>
      </c>
      <c r="BL4" s="18" t="s">
        <v>473</v>
      </c>
      <c r="BM4" s="18" t="s">
        <v>474</v>
      </c>
      <c r="BN4" s="18" t="s">
        <v>475</v>
      </c>
      <c r="BO4" s="18" t="s">
        <v>476</v>
      </c>
      <c r="BP4" s="18" t="s">
        <v>477</v>
      </c>
      <c r="BQ4" s="18" t="s">
        <v>478</v>
      </c>
      <c r="BR4" s="18" t="s">
        <v>479</v>
      </c>
      <c r="BS4" s="18" t="s">
        <v>480</v>
      </c>
      <c r="BT4" s="18" t="s">
        <v>481</v>
      </c>
      <c r="BU4" s="18" t="s">
        <v>482</v>
      </c>
      <c r="BV4" s="18" t="s">
        <v>483</v>
      </c>
    </row>
    <row r="5" spans="1:74" ht="11.15" customHeight="1" x14ac:dyDescent="0.25">
      <c r="A5" s="140"/>
      <c r="B5" s="136" t="s">
        <v>790</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377"/>
      <c r="AZ5" s="377"/>
      <c r="BA5" s="377"/>
      <c r="BB5" s="377"/>
      <c r="BC5" s="377"/>
      <c r="BD5" s="625"/>
      <c r="BE5" s="625"/>
      <c r="BF5" s="625"/>
      <c r="BG5" s="625"/>
      <c r="BH5" s="625"/>
      <c r="BI5" s="625"/>
      <c r="BJ5" s="377"/>
      <c r="BK5" s="377"/>
      <c r="BL5" s="377"/>
      <c r="BM5" s="377"/>
      <c r="BN5" s="377"/>
      <c r="BO5" s="377"/>
      <c r="BP5" s="377"/>
      <c r="BQ5" s="377"/>
      <c r="BR5" s="377"/>
      <c r="BS5" s="377"/>
      <c r="BT5" s="377"/>
      <c r="BU5" s="377"/>
      <c r="BV5" s="377"/>
    </row>
    <row r="6" spans="1:74" ht="11.15" customHeight="1" x14ac:dyDescent="0.2">
      <c r="A6" s="140"/>
      <c r="B6" s="36" t="s">
        <v>555</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378"/>
      <c r="AZ6" s="378"/>
      <c r="BA6" s="378"/>
      <c r="BB6" s="378"/>
      <c r="BC6" s="378"/>
      <c r="BD6" s="378"/>
      <c r="BE6" s="378"/>
      <c r="BF6" s="378"/>
      <c r="BG6" s="378"/>
      <c r="BH6" s="378"/>
      <c r="BI6" s="378"/>
      <c r="BJ6" s="378"/>
      <c r="BK6" s="378"/>
      <c r="BL6" s="378"/>
      <c r="BM6" s="378"/>
      <c r="BN6" s="378"/>
      <c r="BO6" s="378"/>
      <c r="BP6" s="378"/>
      <c r="BQ6" s="378"/>
      <c r="BR6" s="378"/>
      <c r="BS6" s="378"/>
      <c r="BT6" s="378"/>
      <c r="BU6" s="378"/>
      <c r="BV6" s="378"/>
    </row>
    <row r="7" spans="1:74" ht="11.15" customHeight="1" x14ac:dyDescent="0.25">
      <c r="A7" s="140" t="s">
        <v>556</v>
      </c>
      <c r="B7" s="39" t="s">
        <v>1103</v>
      </c>
      <c r="C7" s="232">
        <v>18436.261999999999</v>
      </c>
      <c r="D7" s="232">
        <v>18436.261999999999</v>
      </c>
      <c r="E7" s="232">
        <v>18436.261999999999</v>
      </c>
      <c r="F7" s="232">
        <v>18590.004000000001</v>
      </c>
      <c r="G7" s="232">
        <v>18590.004000000001</v>
      </c>
      <c r="H7" s="232">
        <v>18590.004000000001</v>
      </c>
      <c r="I7" s="232">
        <v>18679.598999999998</v>
      </c>
      <c r="J7" s="232">
        <v>18679.598999999998</v>
      </c>
      <c r="K7" s="232">
        <v>18679.598999999998</v>
      </c>
      <c r="L7" s="232">
        <v>18721.280999999999</v>
      </c>
      <c r="M7" s="232">
        <v>18721.280999999999</v>
      </c>
      <c r="N7" s="232">
        <v>18721.280999999999</v>
      </c>
      <c r="O7" s="232">
        <v>18833.195</v>
      </c>
      <c r="P7" s="232">
        <v>18833.195</v>
      </c>
      <c r="Q7" s="232">
        <v>18833.195</v>
      </c>
      <c r="R7" s="232">
        <v>18982.527999999998</v>
      </c>
      <c r="S7" s="232">
        <v>18982.527999999998</v>
      </c>
      <c r="T7" s="232">
        <v>18982.527999999998</v>
      </c>
      <c r="U7" s="232">
        <v>19112.652999999998</v>
      </c>
      <c r="V7" s="232">
        <v>19112.652999999998</v>
      </c>
      <c r="W7" s="232">
        <v>19112.652999999998</v>
      </c>
      <c r="X7" s="232">
        <v>19202.310000000001</v>
      </c>
      <c r="Y7" s="232">
        <v>19202.310000000001</v>
      </c>
      <c r="Z7" s="232">
        <v>19202.310000000001</v>
      </c>
      <c r="AA7" s="232">
        <v>18951.991999999998</v>
      </c>
      <c r="AB7" s="232">
        <v>18951.991999999998</v>
      </c>
      <c r="AC7" s="232">
        <v>18951.991999999998</v>
      </c>
      <c r="AD7" s="232">
        <v>17258.205000000002</v>
      </c>
      <c r="AE7" s="232">
        <v>17258.205000000002</v>
      </c>
      <c r="AF7" s="232">
        <v>17258.205000000002</v>
      </c>
      <c r="AG7" s="232">
        <v>18560.774000000001</v>
      </c>
      <c r="AH7" s="232">
        <v>18560.774000000001</v>
      </c>
      <c r="AI7" s="232">
        <v>18560.774000000001</v>
      </c>
      <c r="AJ7" s="232">
        <v>18767.777999999998</v>
      </c>
      <c r="AK7" s="232">
        <v>18767.777999999998</v>
      </c>
      <c r="AL7" s="232">
        <v>18767.777999999998</v>
      </c>
      <c r="AM7" s="232">
        <v>19055.654999999999</v>
      </c>
      <c r="AN7" s="232">
        <v>19055.654999999999</v>
      </c>
      <c r="AO7" s="232">
        <v>19055.654999999999</v>
      </c>
      <c r="AP7" s="232">
        <v>19368.310000000001</v>
      </c>
      <c r="AQ7" s="232">
        <v>19368.310000000001</v>
      </c>
      <c r="AR7" s="232">
        <v>19368.310000000001</v>
      </c>
      <c r="AS7" s="232">
        <v>19469.398000000001</v>
      </c>
      <c r="AT7" s="232">
        <v>19469.398000000001</v>
      </c>
      <c r="AU7" s="232">
        <v>19469.398000000001</v>
      </c>
      <c r="AV7" s="232">
        <v>19714.568519</v>
      </c>
      <c r="AW7" s="232">
        <v>19808.642296000002</v>
      </c>
      <c r="AX7" s="232">
        <v>19885.609185000001</v>
      </c>
      <c r="AY7" s="305">
        <v>19919.759999999998</v>
      </c>
      <c r="AZ7" s="305">
        <v>19981.8</v>
      </c>
      <c r="BA7" s="305">
        <v>20046</v>
      </c>
      <c r="BB7" s="305">
        <v>20115.73</v>
      </c>
      <c r="BC7" s="305">
        <v>20181.77</v>
      </c>
      <c r="BD7" s="305">
        <v>20247.47</v>
      </c>
      <c r="BE7" s="305">
        <v>20319.77</v>
      </c>
      <c r="BF7" s="305">
        <v>20379.580000000002</v>
      </c>
      <c r="BG7" s="305">
        <v>20433.84</v>
      </c>
      <c r="BH7" s="305">
        <v>20478.22</v>
      </c>
      <c r="BI7" s="305">
        <v>20524.62</v>
      </c>
      <c r="BJ7" s="305">
        <v>20568.7</v>
      </c>
      <c r="BK7" s="305">
        <v>20608.259999999998</v>
      </c>
      <c r="BL7" s="305">
        <v>20649.39</v>
      </c>
      <c r="BM7" s="305">
        <v>20689.87</v>
      </c>
      <c r="BN7" s="305">
        <v>20727.650000000001</v>
      </c>
      <c r="BO7" s="305">
        <v>20768.37</v>
      </c>
      <c r="BP7" s="305">
        <v>20809.990000000002</v>
      </c>
      <c r="BQ7" s="305">
        <v>20852.689999999999</v>
      </c>
      <c r="BR7" s="305">
        <v>20895.93</v>
      </c>
      <c r="BS7" s="305">
        <v>20939.919999999998</v>
      </c>
      <c r="BT7" s="305">
        <v>20984.2</v>
      </c>
      <c r="BU7" s="305">
        <v>21030.02</v>
      </c>
      <c r="BV7" s="305">
        <v>21076.92</v>
      </c>
    </row>
    <row r="8" spans="1:74" ht="11.15" customHeight="1" x14ac:dyDescent="0.25">
      <c r="A8" s="140"/>
      <c r="B8" s="36" t="s">
        <v>815</v>
      </c>
      <c r="C8" s="232"/>
      <c r="D8" s="232"/>
      <c r="E8" s="232"/>
      <c r="F8" s="232"/>
      <c r="G8" s="232"/>
      <c r="H8" s="232"/>
      <c r="I8" s="232"/>
      <c r="J8" s="232"/>
      <c r="K8" s="232"/>
      <c r="L8" s="232"/>
      <c r="M8" s="232"/>
      <c r="N8" s="232"/>
      <c r="O8" s="232"/>
      <c r="P8" s="232"/>
      <c r="Q8" s="232"/>
      <c r="R8" s="232"/>
      <c r="S8" s="232"/>
      <c r="T8" s="232"/>
      <c r="U8" s="232"/>
      <c r="V8" s="232"/>
      <c r="W8" s="232"/>
      <c r="X8" s="232"/>
      <c r="Y8" s="232"/>
      <c r="Z8" s="232"/>
      <c r="AA8" s="232"/>
      <c r="AB8" s="232"/>
      <c r="AC8" s="232"/>
      <c r="AD8" s="232"/>
      <c r="AE8" s="232"/>
      <c r="AF8" s="232"/>
      <c r="AG8" s="232"/>
      <c r="AH8" s="232"/>
      <c r="AI8" s="232"/>
      <c r="AJ8" s="232"/>
      <c r="AK8" s="232"/>
      <c r="AL8" s="232"/>
      <c r="AM8" s="232"/>
      <c r="AN8" s="232"/>
      <c r="AO8" s="232"/>
      <c r="AP8" s="232"/>
      <c r="AQ8" s="232"/>
      <c r="AR8" s="232"/>
      <c r="AS8" s="232"/>
      <c r="AT8" s="232"/>
      <c r="AU8" s="232"/>
      <c r="AV8" s="232"/>
      <c r="AW8" s="232"/>
      <c r="AX8" s="232"/>
      <c r="AY8" s="305"/>
      <c r="AZ8" s="305"/>
      <c r="BA8" s="305"/>
      <c r="BB8" s="305"/>
      <c r="BC8" s="305"/>
      <c r="BD8" s="305"/>
      <c r="BE8" s="305"/>
      <c r="BF8" s="305"/>
      <c r="BG8" s="305"/>
      <c r="BH8" s="305"/>
      <c r="BI8" s="305"/>
      <c r="BJ8" s="305"/>
      <c r="BK8" s="305"/>
      <c r="BL8" s="305"/>
      <c r="BM8" s="305"/>
      <c r="BN8" s="305"/>
      <c r="BO8" s="305"/>
      <c r="BP8" s="305"/>
      <c r="BQ8" s="305"/>
      <c r="BR8" s="305"/>
      <c r="BS8" s="305"/>
      <c r="BT8" s="305"/>
      <c r="BU8" s="305"/>
      <c r="BV8" s="305"/>
    </row>
    <row r="9" spans="1:74" ht="11.15" customHeight="1" x14ac:dyDescent="0.25">
      <c r="A9" s="140" t="s">
        <v>816</v>
      </c>
      <c r="B9" s="39" t="s">
        <v>1103</v>
      </c>
      <c r="C9" s="232">
        <v>12687.7</v>
      </c>
      <c r="D9" s="232">
        <v>12696.1</v>
      </c>
      <c r="E9" s="232">
        <v>12739.1</v>
      </c>
      <c r="F9" s="232">
        <v>12786</v>
      </c>
      <c r="G9" s="232">
        <v>12821</v>
      </c>
      <c r="H9" s="232">
        <v>12842.2</v>
      </c>
      <c r="I9" s="232">
        <v>12878</v>
      </c>
      <c r="J9" s="232">
        <v>12918.1</v>
      </c>
      <c r="K9" s="232">
        <v>12905.7</v>
      </c>
      <c r="L9" s="232">
        <v>12960.5</v>
      </c>
      <c r="M9" s="232">
        <v>13014</v>
      </c>
      <c r="N9" s="232">
        <v>12892</v>
      </c>
      <c r="O9" s="232">
        <v>12948.5</v>
      </c>
      <c r="P9" s="232">
        <v>12948.2</v>
      </c>
      <c r="Q9" s="232">
        <v>13028.8</v>
      </c>
      <c r="R9" s="232">
        <v>13055.6</v>
      </c>
      <c r="S9" s="232">
        <v>13086.5</v>
      </c>
      <c r="T9" s="232">
        <v>13124.2</v>
      </c>
      <c r="U9" s="232">
        <v>13161.9</v>
      </c>
      <c r="V9" s="232">
        <v>13199.4</v>
      </c>
      <c r="W9" s="232">
        <v>13215.4</v>
      </c>
      <c r="X9" s="232">
        <v>13223.1</v>
      </c>
      <c r="Y9" s="232">
        <v>13266.6</v>
      </c>
      <c r="Z9" s="232">
        <v>13257.2</v>
      </c>
      <c r="AA9" s="232">
        <v>13307.3</v>
      </c>
      <c r="AB9" s="232">
        <v>13313.2</v>
      </c>
      <c r="AC9" s="232">
        <v>12422.9</v>
      </c>
      <c r="AD9" s="232">
        <v>10910.6</v>
      </c>
      <c r="AE9" s="232">
        <v>11833</v>
      </c>
      <c r="AF9" s="232">
        <v>12525.6</v>
      </c>
      <c r="AG9" s="232">
        <v>12706.4</v>
      </c>
      <c r="AH9" s="232">
        <v>12793.5</v>
      </c>
      <c r="AI9" s="232">
        <v>12962.5</v>
      </c>
      <c r="AJ9" s="232">
        <v>13015.6</v>
      </c>
      <c r="AK9" s="232">
        <v>12943.5</v>
      </c>
      <c r="AL9" s="232">
        <v>12824.6</v>
      </c>
      <c r="AM9" s="232">
        <v>13201.3</v>
      </c>
      <c r="AN9" s="232">
        <v>13025.4</v>
      </c>
      <c r="AO9" s="232">
        <v>13621.3</v>
      </c>
      <c r="AP9" s="232">
        <v>13684</v>
      </c>
      <c r="AQ9" s="232">
        <v>13616.2</v>
      </c>
      <c r="AR9" s="232">
        <v>13696.6</v>
      </c>
      <c r="AS9" s="232">
        <v>13647.4</v>
      </c>
      <c r="AT9" s="232">
        <v>13742.9</v>
      </c>
      <c r="AU9" s="232">
        <v>13780.9</v>
      </c>
      <c r="AV9" s="232">
        <v>13876.9</v>
      </c>
      <c r="AW9" s="232">
        <v>13935.086295999999</v>
      </c>
      <c r="AX9" s="232">
        <v>13984.966852</v>
      </c>
      <c r="AY9" s="305">
        <v>14017.54</v>
      </c>
      <c r="AZ9" s="305">
        <v>14053.6</v>
      </c>
      <c r="BA9" s="305">
        <v>14085.6</v>
      </c>
      <c r="BB9" s="305">
        <v>14108.03</v>
      </c>
      <c r="BC9" s="305">
        <v>14136.02</v>
      </c>
      <c r="BD9" s="305">
        <v>14164.07</v>
      </c>
      <c r="BE9" s="305">
        <v>14194.02</v>
      </c>
      <c r="BF9" s="305">
        <v>14220.83</v>
      </c>
      <c r="BG9" s="305">
        <v>14246.32</v>
      </c>
      <c r="BH9" s="305">
        <v>14268.17</v>
      </c>
      <c r="BI9" s="305">
        <v>14292.79</v>
      </c>
      <c r="BJ9" s="305">
        <v>14317.86</v>
      </c>
      <c r="BK9" s="305">
        <v>14343.32</v>
      </c>
      <c r="BL9" s="305">
        <v>14369.3</v>
      </c>
      <c r="BM9" s="305">
        <v>14395.75</v>
      </c>
      <c r="BN9" s="305">
        <v>14421.68</v>
      </c>
      <c r="BO9" s="305">
        <v>14449.81</v>
      </c>
      <c r="BP9" s="305">
        <v>14479.16</v>
      </c>
      <c r="BQ9" s="305">
        <v>14509.73</v>
      </c>
      <c r="BR9" s="305">
        <v>14541.48</v>
      </c>
      <c r="BS9" s="305">
        <v>14574.43</v>
      </c>
      <c r="BT9" s="305">
        <v>14608.24</v>
      </c>
      <c r="BU9" s="305">
        <v>14643.83</v>
      </c>
      <c r="BV9" s="305">
        <v>14680.85</v>
      </c>
    </row>
    <row r="10" spans="1:74" ht="11.15" customHeight="1" x14ac:dyDescent="0.25">
      <c r="A10" s="140"/>
      <c r="B10" s="675" t="s">
        <v>1108</v>
      </c>
      <c r="C10" s="234"/>
      <c r="D10" s="234"/>
      <c r="E10" s="234"/>
      <c r="F10" s="234"/>
      <c r="G10" s="234"/>
      <c r="H10" s="234"/>
      <c r="I10" s="234"/>
      <c r="J10" s="234"/>
      <c r="K10" s="234"/>
      <c r="L10" s="234"/>
      <c r="M10" s="234"/>
      <c r="N10" s="234"/>
      <c r="O10" s="234"/>
      <c r="P10" s="234"/>
      <c r="Q10" s="234"/>
      <c r="R10" s="234"/>
      <c r="S10" s="234"/>
      <c r="T10" s="234"/>
      <c r="U10" s="234"/>
      <c r="V10" s="234"/>
      <c r="W10" s="234"/>
      <c r="X10" s="234"/>
      <c r="Y10" s="234"/>
      <c r="Z10" s="234"/>
      <c r="AA10" s="234"/>
      <c r="AB10" s="234"/>
      <c r="AC10" s="234"/>
      <c r="AD10" s="234"/>
      <c r="AE10" s="234"/>
      <c r="AF10" s="234"/>
      <c r="AG10" s="234"/>
      <c r="AH10" s="234"/>
      <c r="AI10" s="234"/>
      <c r="AJ10" s="234"/>
      <c r="AK10" s="234"/>
      <c r="AL10" s="234"/>
      <c r="AM10" s="234"/>
      <c r="AN10" s="234"/>
      <c r="AO10" s="234"/>
      <c r="AP10" s="234"/>
      <c r="AQ10" s="234"/>
      <c r="AR10" s="234"/>
      <c r="AS10" s="234"/>
      <c r="AT10" s="234"/>
      <c r="AU10" s="234"/>
      <c r="AV10" s="234"/>
      <c r="AW10" s="234"/>
      <c r="AX10" s="234"/>
      <c r="AY10" s="323"/>
      <c r="AZ10" s="323"/>
      <c r="BA10" s="323"/>
      <c r="BB10" s="323"/>
      <c r="BC10" s="323"/>
      <c r="BD10" s="323"/>
      <c r="BE10" s="323"/>
      <c r="BF10" s="323"/>
      <c r="BG10" s="323"/>
      <c r="BH10" s="323"/>
      <c r="BI10" s="323"/>
      <c r="BJ10" s="323"/>
      <c r="BK10" s="323"/>
      <c r="BL10" s="323"/>
      <c r="BM10" s="323"/>
      <c r="BN10" s="323"/>
      <c r="BO10" s="323"/>
      <c r="BP10" s="323"/>
      <c r="BQ10" s="323"/>
      <c r="BR10" s="323"/>
      <c r="BS10" s="323"/>
      <c r="BT10" s="323"/>
      <c r="BU10" s="323"/>
      <c r="BV10" s="323"/>
    </row>
    <row r="11" spans="1:74" ht="11.15" customHeight="1" x14ac:dyDescent="0.25">
      <c r="A11" s="140" t="s">
        <v>570</v>
      </c>
      <c r="B11" s="39" t="s">
        <v>1103</v>
      </c>
      <c r="C11" s="232">
        <v>3273.2109999999998</v>
      </c>
      <c r="D11" s="232">
        <v>3273.2109999999998</v>
      </c>
      <c r="E11" s="232">
        <v>3273.2109999999998</v>
      </c>
      <c r="F11" s="232">
        <v>3321.2460000000001</v>
      </c>
      <c r="G11" s="232">
        <v>3321.2460000000001</v>
      </c>
      <c r="H11" s="232">
        <v>3321.2460000000001</v>
      </c>
      <c r="I11" s="232">
        <v>3327.9090000000001</v>
      </c>
      <c r="J11" s="232">
        <v>3327.9090000000001</v>
      </c>
      <c r="K11" s="232">
        <v>3327.9090000000001</v>
      </c>
      <c r="L11" s="232">
        <v>3342.6170000000002</v>
      </c>
      <c r="M11" s="232">
        <v>3342.6170000000002</v>
      </c>
      <c r="N11" s="232">
        <v>3342.6170000000002</v>
      </c>
      <c r="O11" s="232">
        <v>3372.817</v>
      </c>
      <c r="P11" s="232">
        <v>3372.817</v>
      </c>
      <c r="Q11" s="232">
        <v>3372.817</v>
      </c>
      <c r="R11" s="232">
        <v>3423.221</v>
      </c>
      <c r="S11" s="232">
        <v>3423.221</v>
      </c>
      <c r="T11" s="232">
        <v>3423.221</v>
      </c>
      <c r="U11" s="232">
        <v>3449.2759999999998</v>
      </c>
      <c r="V11" s="232">
        <v>3449.2759999999998</v>
      </c>
      <c r="W11" s="232">
        <v>3449.2759999999998</v>
      </c>
      <c r="X11" s="232">
        <v>3439.895</v>
      </c>
      <c r="Y11" s="232">
        <v>3439.895</v>
      </c>
      <c r="Z11" s="232">
        <v>3439.895</v>
      </c>
      <c r="AA11" s="232">
        <v>3419.57</v>
      </c>
      <c r="AB11" s="232">
        <v>3419.57</v>
      </c>
      <c r="AC11" s="232">
        <v>3419.57</v>
      </c>
      <c r="AD11" s="232">
        <v>3122.9609999999998</v>
      </c>
      <c r="AE11" s="232">
        <v>3122.9609999999998</v>
      </c>
      <c r="AF11" s="232">
        <v>3122.9609999999998</v>
      </c>
      <c r="AG11" s="232">
        <v>3318.5479999999998</v>
      </c>
      <c r="AH11" s="232">
        <v>3318.5479999999998</v>
      </c>
      <c r="AI11" s="232">
        <v>3318.5479999999998</v>
      </c>
      <c r="AJ11" s="232">
        <v>3456.6379999999999</v>
      </c>
      <c r="AK11" s="232">
        <v>3456.6379999999999</v>
      </c>
      <c r="AL11" s="232">
        <v>3456.6379999999999</v>
      </c>
      <c r="AM11" s="232">
        <v>3564.0810000000001</v>
      </c>
      <c r="AN11" s="232">
        <v>3564.0810000000001</v>
      </c>
      <c r="AO11" s="232">
        <v>3564.0810000000001</v>
      </c>
      <c r="AP11" s="232">
        <v>3592.9609999999998</v>
      </c>
      <c r="AQ11" s="232">
        <v>3592.9609999999998</v>
      </c>
      <c r="AR11" s="232">
        <v>3592.9609999999998</v>
      </c>
      <c r="AS11" s="232">
        <v>3582.933</v>
      </c>
      <c r="AT11" s="232">
        <v>3582.933</v>
      </c>
      <c r="AU11" s="232">
        <v>3582.933</v>
      </c>
      <c r="AV11" s="232">
        <v>3590.6947777999999</v>
      </c>
      <c r="AW11" s="232">
        <v>3600.5901110999998</v>
      </c>
      <c r="AX11" s="232">
        <v>3614.0941111000002</v>
      </c>
      <c r="AY11" s="305">
        <v>3637.5720000000001</v>
      </c>
      <c r="AZ11" s="305">
        <v>3653.5189999999998</v>
      </c>
      <c r="BA11" s="305">
        <v>3668.3009999999999</v>
      </c>
      <c r="BB11" s="305">
        <v>3681.1439999999998</v>
      </c>
      <c r="BC11" s="305">
        <v>3694.1750000000002</v>
      </c>
      <c r="BD11" s="305">
        <v>3706.6210000000001</v>
      </c>
      <c r="BE11" s="305">
        <v>3719.47</v>
      </c>
      <c r="BF11" s="305">
        <v>3730.002</v>
      </c>
      <c r="BG11" s="305">
        <v>3739.2080000000001</v>
      </c>
      <c r="BH11" s="305">
        <v>3745.3690000000001</v>
      </c>
      <c r="BI11" s="305">
        <v>3753.2069999999999</v>
      </c>
      <c r="BJ11" s="305">
        <v>3761.0059999999999</v>
      </c>
      <c r="BK11" s="305">
        <v>3768.6990000000001</v>
      </c>
      <c r="BL11" s="305">
        <v>3776.4690000000001</v>
      </c>
      <c r="BM11" s="305">
        <v>3784.248</v>
      </c>
      <c r="BN11" s="305">
        <v>3791.3980000000001</v>
      </c>
      <c r="BO11" s="305">
        <v>3799.6759999999999</v>
      </c>
      <c r="BP11" s="305">
        <v>3808.444</v>
      </c>
      <c r="BQ11" s="305">
        <v>3817.7449999999999</v>
      </c>
      <c r="BR11" s="305">
        <v>3827.4580000000001</v>
      </c>
      <c r="BS11" s="305">
        <v>3837.627</v>
      </c>
      <c r="BT11" s="305">
        <v>3848.5590000000002</v>
      </c>
      <c r="BU11" s="305">
        <v>3859.4090000000001</v>
      </c>
      <c r="BV11" s="305">
        <v>3870.4850000000001</v>
      </c>
    </row>
    <row r="12" spans="1:74" ht="11.15" customHeight="1" x14ac:dyDescent="0.25">
      <c r="A12" s="140"/>
      <c r="B12" s="141" t="s">
        <v>575</v>
      </c>
      <c r="C12" s="213"/>
      <c r="D12" s="213"/>
      <c r="E12" s="213"/>
      <c r="F12" s="213"/>
      <c r="G12" s="213"/>
      <c r="H12" s="213"/>
      <c r="I12" s="213"/>
      <c r="J12" s="213"/>
      <c r="K12" s="213"/>
      <c r="L12" s="213"/>
      <c r="M12" s="213"/>
      <c r="N12" s="213"/>
      <c r="O12" s="213"/>
      <c r="P12" s="213"/>
      <c r="Q12" s="213"/>
      <c r="R12" s="213"/>
      <c r="S12" s="213"/>
      <c r="T12" s="213"/>
      <c r="U12" s="213"/>
      <c r="V12" s="213"/>
      <c r="W12" s="213"/>
      <c r="X12" s="213"/>
      <c r="Y12" s="213"/>
      <c r="Z12" s="213"/>
      <c r="AA12" s="213"/>
      <c r="AB12" s="213"/>
      <c r="AC12" s="213"/>
      <c r="AD12" s="213"/>
      <c r="AE12" s="213"/>
      <c r="AF12" s="213"/>
      <c r="AG12" s="213"/>
      <c r="AH12" s="213"/>
      <c r="AI12" s="213"/>
      <c r="AJ12" s="213"/>
      <c r="AK12" s="213"/>
      <c r="AL12" s="213"/>
      <c r="AM12" s="213"/>
      <c r="AN12" s="213"/>
      <c r="AO12" s="213"/>
      <c r="AP12" s="213"/>
      <c r="AQ12" s="213"/>
      <c r="AR12" s="213"/>
      <c r="AS12" s="213"/>
      <c r="AT12" s="213"/>
      <c r="AU12" s="213"/>
      <c r="AV12" s="213"/>
      <c r="AW12" s="213"/>
      <c r="AX12" s="213"/>
      <c r="AY12" s="304"/>
      <c r="AZ12" s="304"/>
      <c r="BA12" s="304"/>
      <c r="BB12" s="304"/>
      <c r="BC12" s="304"/>
      <c r="BD12" s="304"/>
      <c r="BE12" s="304"/>
      <c r="BF12" s="304"/>
      <c r="BG12" s="304"/>
      <c r="BH12" s="304"/>
      <c r="BI12" s="304"/>
      <c r="BJ12" s="304"/>
      <c r="BK12" s="304"/>
      <c r="BL12" s="304"/>
      <c r="BM12" s="304"/>
      <c r="BN12" s="304"/>
      <c r="BO12" s="304"/>
      <c r="BP12" s="304"/>
      <c r="BQ12" s="304"/>
      <c r="BR12" s="304"/>
      <c r="BS12" s="304"/>
      <c r="BT12" s="304"/>
      <c r="BU12" s="304"/>
      <c r="BV12" s="304"/>
    </row>
    <row r="13" spans="1:74" ht="11.15" customHeight="1" x14ac:dyDescent="0.25">
      <c r="A13" s="140" t="s">
        <v>576</v>
      </c>
      <c r="B13" s="39" t="s">
        <v>1103</v>
      </c>
      <c r="C13" s="560">
        <v>45.851999999999997</v>
      </c>
      <c r="D13" s="560">
        <v>45.851999999999997</v>
      </c>
      <c r="E13" s="560">
        <v>45.851999999999997</v>
      </c>
      <c r="F13" s="560">
        <v>24.242000000000001</v>
      </c>
      <c r="G13" s="560">
        <v>24.242000000000001</v>
      </c>
      <c r="H13" s="560">
        <v>24.242000000000001</v>
      </c>
      <c r="I13" s="560">
        <v>77.108999999999995</v>
      </c>
      <c r="J13" s="560">
        <v>77.108999999999995</v>
      </c>
      <c r="K13" s="560">
        <v>77.108999999999995</v>
      </c>
      <c r="L13" s="560">
        <v>87.665000000000006</v>
      </c>
      <c r="M13" s="560">
        <v>87.665000000000006</v>
      </c>
      <c r="N13" s="560">
        <v>87.665000000000006</v>
      </c>
      <c r="O13" s="560">
        <v>118.483</v>
      </c>
      <c r="P13" s="560">
        <v>118.483</v>
      </c>
      <c r="Q13" s="560">
        <v>118.483</v>
      </c>
      <c r="R13" s="560">
        <v>88.427999999999997</v>
      </c>
      <c r="S13" s="560">
        <v>88.427999999999997</v>
      </c>
      <c r="T13" s="560">
        <v>88.427999999999997</v>
      </c>
      <c r="U13" s="560">
        <v>67.001000000000005</v>
      </c>
      <c r="V13" s="560">
        <v>67.001000000000005</v>
      </c>
      <c r="W13" s="560">
        <v>67.001000000000005</v>
      </c>
      <c r="X13" s="560">
        <v>20.593</v>
      </c>
      <c r="Y13" s="560">
        <v>20.593</v>
      </c>
      <c r="Z13" s="560">
        <v>20.593</v>
      </c>
      <c r="AA13" s="560">
        <v>-20.594000000000001</v>
      </c>
      <c r="AB13" s="560">
        <v>-20.594000000000001</v>
      </c>
      <c r="AC13" s="560">
        <v>-20.594000000000001</v>
      </c>
      <c r="AD13" s="560">
        <v>-289.93700000000001</v>
      </c>
      <c r="AE13" s="560">
        <v>-289.93700000000001</v>
      </c>
      <c r="AF13" s="560">
        <v>-289.93700000000001</v>
      </c>
      <c r="AG13" s="560">
        <v>15.016</v>
      </c>
      <c r="AH13" s="560">
        <v>15.016</v>
      </c>
      <c r="AI13" s="560">
        <v>15.016</v>
      </c>
      <c r="AJ13" s="560">
        <v>57.253999999999998</v>
      </c>
      <c r="AK13" s="560">
        <v>57.253999999999998</v>
      </c>
      <c r="AL13" s="560">
        <v>57.253999999999998</v>
      </c>
      <c r="AM13" s="560">
        <v>-94.242000000000004</v>
      </c>
      <c r="AN13" s="560">
        <v>-94.242000000000004</v>
      </c>
      <c r="AO13" s="560">
        <v>-94.242000000000004</v>
      </c>
      <c r="AP13" s="560">
        <v>-174.31200000000001</v>
      </c>
      <c r="AQ13" s="560">
        <v>-174.31200000000001</v>
      </c>
      <c r="AR13" s="560">
        <v>-174.31200000000001</v>
      </c>
      <c r="AS13" s="560">
        <v>-65.253</v>
      </c>
      <c r="AT13" s="560">
        <v>-65.253</v>
      </c>
      <c r="AU13" s="560">
        <v>-65.253</v>
      </c>
      <c r="AV13" s="560">
        <v>8.1289548148000002</v>
      </c>
      <c r="AW13" s="560">
        <v>32.067830370000003</v>
      </c>
      <c r="AX13" s="560">
        <v>48.355444814999998</v>
      </c>
      <c r="AY13" s="561">
        <v>40.745587778000001</v>
      </c>
      <c r="AZ13" s="561">
        <v>53.915337778000001</v>
      </c>
      <c r="BA13" s="561">
        <v>71.618484444000003</v>
      </c>
      <c r="BB13" s="561">
        <v>102.92108704</v>
      </c>
      <c r="BC13" s="561">
        <v>122.89148259</v>
      </c>
      <c r="BD13" s="561">
        <v>140.59573037000001</v>
      </c>
      <c r="BE13" s="561">
        <v>156.78643332999999</v>
      </c>
      <c r="BF13" s="561">
        <v>169.39393333000001</v>
      </c>
      <c r="BG13" s="561">
        <v>179.17083332999999</v>
      </c>
      <c r="BH13" s="561">
        <v>185.13731111000001</v>
      </c>
      <c r="BI13" s="561">
        <v>189.98787777999999</v>
      </c>
      <c r="BJ13" s="561">
        <v>192.74271110999999</v>
      </c>
      <c r="BK13" s="561">
        <v>191.96742592999999</v>
      </c>
      <c r="BL13" s="561">
        <v>191.60658147999999</v>
      </c>
      <c r="BM13" s="561">
        <v>190.22579259</v>
      </c>
      <c r="BN13" s="561">
        <v>186.48713333000001</v>
      </c>
      <c r="BO13" s="561">
        <v>184.06989999999999</v>
      </c>
      <c r="BP13" s="561">
        <v>181.63616666999999</v>
      </c>
      <c r="BQ13" s="561">
        <v>179.4906</v>
      </c>
      <c r="BR13" s="561">
        <v>176.79536666999999</v>
      </c>
      <c r="BS13" s="561">
        <v>173.85513333</v>
      </c>
      <c r="BT13" s="561">
        <v>170.06646296</v>
      </c>
      <c r="BU13" s="561">
        <v>167.08880740999999</v>
      </c>
      <c r="BV13" s="561">
        <v>164.31872963000001</v>
      </c>
    </row>
    <row r="14" spans="1:74" ht="11.15" customHeight="1" x14ac:dyDescent="0.25">
      <c r="A14" s="140"/>
      <c r="B14" s="141" t="s">
        <v>912</v>
      </c>
      <c r="C14" s="208"/>
      <c r="D14" s="208"/>
      <c r="E14" s="208"/>
      <c r="F14" s="208"/>
      <c r="G14" s="208"/>
      <c r="H14" s="208"/>
      <c r="I14" s="208"/>
      <c r="J14" s="208"/>
      <c r="K14" s="208"/>
      <c r="L14" s="208"/>
      <c r="M14" s="208"/>
      <c r="N14" s="208"/>
      <c r="O14" s="208"/>
      <c r="P14" s="208"/>
      <c r="Q14" s="208"/>
      <c r="R14" s="208"/>
      <c r="S14" s="208"/>
      <c r="T14" s="208"/>
      <c r="U14" s="208"/>
      <c r="V14" s="208"/>
      <c r="W14" s="208"/>
      <c r="X14" s="208"/>
      <c r="Y14" s="208"/>
      <c r="Z14" s="208"/>
      <c r="AA14" s="208"/>
      <c r="AB14" s="208"/>
      <c r="AC14" s="208"/>
      <c r="AD14" s="208"/>
      <c r="AE14" s="208"/>
      <c r="AF14" s="208"/>
      <c r="AG14" s="208"/>
      <c r="AH14" s="208"/>
      <c r="AI14" s="208"/>
      <c r="AJ14" s="208"/>
      <c r="AK14" s="208"/>
      <c r="AL14" s="208"/>
      <c r="AM14" s="208"/>
      <c r="AN14" s="208"/>
      <c r="AO14" s="208"/>
      <c r="AP14" s="208"/>
      <c r="AQ14" s="208"/>
      <c r="AR14" s="208"/>
      <c r="AS14" s="208"/>
      <c r="AT14" s="208"/>
      <c r="AU14" s="208"/>
      <c r="AV14" s="208"/>
      <c r="AW14" s="208"/>
      <c r="AX14" s="208"/>
      <c r="AY14" s="324"/>
      <c r="AZ14" s="324"/>
      <c r="BA14" s="324"/>
      <c r="BB14" s="324"/>
      <c r="BC14" s="324"/>
      <c r="BD14" s="324"/>
      <c r="BE14" s="324"/>
      <c r="BF14" s="324"/>
      <c r="BG14" s="324"/>
      <c r="BH14" s="324"/>
      <c r="BI14" s="324"/>
      <c r="BJ14" s="324"/>
      <c r="BK14" s="324"/>
      <c r="BL14" s="324"/>
      <c r="BM14" s="324"/>
      <c r="BN14" s="324"/>
      <c r="BO14" s="324"/>
      <c r="BP14" s="324"/>
      <c r="BQ14" s="324"/>
      <c r="BR14" s="324"/>
      <c r="BS14" s="324"/>
      <c r="BT14" s="324"/>
      <c r="BU14" s="324"/>
      <c r="BV14" s="324"/>
    </row>
    <row r="15" spans="1:74" ht="11.15" customHeight="1" x14ac:dyDescent="0.25">
      <c r="A15" s="140" t="s">
        <v>914</v>
      </c>
      <c r="B15" s="39" t="s">
        <v>1103</v>
      </c>
      <c r="C15" s="232">
        <v>3189.7440000000001</v>
      </c>
      <c r="D15" s="232">
        <v>3189.7440000000001</v>
      </c>
      <c r="E15" s="232">
        <v>3189.7440000000001</v>
      </c>
      <c r="F15" s="232">
        <v>3212.1790000000001</v>
      </c>
      <c r="G15" s="232">
        <v>3212.1790000000001</v>
      </c>
      <c r="H15" s="232">
        <v>3212.1790000000001</v>
      </c>
      <c r="I15" s="232">
        <v>3220.0129999999999</v>
      </c>
      <c r="J15" s="232">
        <v>3220.0129999999999</v>
      </c>
      <c r="K15" s="232">
        <v>3220.0129999999999</v>
      </c>
      <c r="L15" s="232">
        <v>3213.3679999999999</v>
      </c>
      <c r="M15" s="232">
        <v>3213.3679999999999</v>
      </c>
      <c r="N15" s="232">
        <v>3213.3679999999999</v>
      </c>
      <c r="O15" s="232">
        <v>3235.1529999999998</v>
      </c>
      <c r="P15" s="232">
        <v>3235.1529999999998</v>
      </c>
      <c r="Q15" s="232">
        <v>3235.1529999999998</v>
      </c>
      <c r="R15" s="232">
        <v>3274.933</v>
      </c>
      <c r="S15" s="232">
        <v>3274.933</v>
      </c>
      <c r="T15" s="232">
        <v>3274.933</v>
      </c>
      <c r="U15" s="232">
        <v>3291.7109999999998</v>
      </c>
      <c r="V15" s="232">
        <v>3291.7109999999998</v>
      </c>
      <c r="W15" s="232">
        <v>3291.7109999999998</v>
      </c>
      <c r="X15" s="232">
        <v>3316.2629999999999</v>
      </c>
      <c r="Y15" s="232">
        <v>3316.2629999999999</v>
      </c>
      <c r="Z15" s="232">
        <v>3316.2629999999999</v>
      </c>
      <c r="AA15" s="232">
        <v>3346.3220000000001</v>
      </c>
      <c r="AB15" s="232">
        <v>3346.3220000000001</v>
      </c>
      <c r="AC15" s="232">
        <v>3346.3220000000001</v>
      </c>
      <c r="AD15" s="232">
        <v>3378.1320000000001</v>
      </c>
      <c r="AE15" s="232">
        <v>3378.1320000000001</v>
      </c>
      <c r="AF15" s="232">
        <v>3378.1320000000001</v>
      </c>
      <c r="AG15" s="232">
        <v>3360.2379999999998</v>
      </c>
      <c r="AH15" s="232">
        <v>3360.2379999999998</v>
      </c>
      <c r="AI15" s="232">
        <v>3360.2379999999998</v>
      </c>
      <c r="AJ15" s="232">
        <v>3356.03</v>
      </c>
      <c r="AK15" s="232">
        <v>3356.03</v>
      </c>
      <c r="AL15" s="232">
        <v>3356.03</v>
      </c>
      <c r="AM15" s="232">
        <v>3390.9209999999998</v>
      </c>
      <c r="AN15" s="232">
        <v>3390.9209999999998</v>
      </c>
      <c r="AO15" s="232">
        <v>3390.9209999999998</v>
      </c>
      <c r="AP15" s="232">
        <v>3373.7649999999999</v>
      </c>
      <c r="AQ15" s="232">
        <v>3373.7649999999999</v>
      </c>
      <c r="AR15" s="232">
        <v>3373.7649999999999</v>
      </c>
      <c r="AS15" s="232">
        <v>3381.3110000000001</v>
      </c>
      <c r="AT15" s="232">
        <v>3381.3110000000001</v>
      </c>
      <c r="AU15" s="232">
        <v>3381.3110000000001</v>
      </c>
      <c r="AV15" s="232">
        <v>3363.4167037000002</v>
      </c>
      <c r="AW15" s="232">
        <v>3362.3732593</v>
      </c>
      <c r="AX15" s="232">
        <v>3366.0720369999999</v>
      </c>
      <c r="AY15" s="305">
        <v>3382.2890000000002</v>
      </c>
      <c r="AZ15" s="305">
        <v>3389.64</v>
      </c>
      <c r="BA15" s="305">
        <v>3395.902</v>
      </c>
      <c r="BB15" s="305">
        <v>3398.703</v>
      </c>
      <c r="BC15" s="305">
        <v>3404.5619999999999</v>
      </c>
      <c r="BD15" s="305">
        <v>3411.1080000000002</v>
      </c>
      <c r="BE15" s="305">
        <v>3420.127</v>
      </c>
      <c r="BF15" s="305">
        <v>3426.71</v>
      </c>
      <c r="BG15" s="305">
        <v>3432.6410000000001</v>
      </c>
      <c r="BH15" s="305">
        <v>3437.8850000000002</v>
      </c>
      <c r="BI15" s="305">
        <v>3442.5410000000002</v>
      </c>
      <c r="BJ15" s="305">
        <v>3446.5740000000001</v>
      </c>
      <c r="BK15" s="305">
        <v>3449.2139999999999</v>
      </c>
      <c r="BL15" s="305">
        <v>3452.576</v>
      </c>
      <c r="BM15" s="305">
        <v>3455.89</v>
      </c>
      <c r="BN15" s="305">
        <v>3459.2170000000001</v>
      </c>
      <c r="BO15" s="305">
        <v>3462.39</v>
      </c>
      <c r="BP15" s="305">
        <v>3465.47</v>
      </c>
      <c r="BQ15" s="305">
        <v>3468.2330000000002</v>
      </c>
      <c r="BR15" s="305">
        <v>3471.2930000000001</v>
      </c>
      <c r="BS15" s="305">
        <v>3474.4279999999999</v>
      </c>
      <c r="BT15" s="305">
        <v>3477.8620000000001</v>
      </c>
      <c r="BU15" s="305">
        <v>3480.9769999999999</v>
      </c>
      <c r="BV15" s="305">
        <v>3483.9960000000001</v>
      </c>
    </row>
    <row r="16" spans="1:74" ht="11.15" customHeight="1" x14ac:dyDescent="0.25">
      <c r="A16" s="140"/>
      <c r="B16" s="141" t="s">
        <v>913</v>
      </c>
      <c r="C16" s="208"/>
      <c r="D16" s="208"/>
      <c r="E16" s="208"/>
      <c r="F16" s="208"/>
      <c r="G16" s="208"/>
      <c r="H16" s="208"/>
      <c r="I16" s="208"/>
      <c r="J16" s="208"/>
      <c r="K16" s="208"/>
      <c r="L16" s="208"/>
      <c r="M16" s="208"/>
      <c r="N16" s="208"/>
      <c r="O16" s="208"/>
      <c r="P16" s="208"/>
      <c r="Q16" s="208"/>
      <c r="R16" s="208"/>
      <c r="S16" s="208"/>
      <c r="T16" s="208"/>
      <c r="U16" s="208"/>
      <c r="V16" s="208"/>
      <c r="W16" s="208"/>
      <c r="X16" s="208"/>
      <c r="Y16" s="208"/>
      <c r="Z16" s="208"/>
      <c r="AA16" s="208"/>
      <c r="AB16" s="208"/>
      <c r="AC16" s="208"/>
      <c r="AD16" s="208"/>
      <c r="AE16" s="208"/>
      <c r="AF16" s="208"/>
      <c r="AG16" s="208"/>
      <c r="AH16" s="208"/>
      <c r="AI16" s="208"/>
      <c r="AJ16" s="208"/>
      <c r="AK16" s="208"/>
      <c r="AL16" s="208"/>
      <c r="AM16" s="208"/>
      <c r="AN16" s="208"/>
      <c r="AO16" s="208"/>
      <c r="AP16" s="208"/>
      <c r="AQ16" s="208"/>
      <c r="AR16" s="208"/>
      <c r="AS16" s="208"/>
      <c r="AT16" s="208"/>
      <c r="AU16" s="208"/>
      <c r="AV16" s="208"/>
      <c r="AW16" s="208"/>
      <c r="AX16" s="208"/>
      <c r="AY16" s="324"/>
      <c r="AZ16" s="324"/>
      <c r="BA16" s="324"/>
      <c r="BB16" s="324"/>
      <c r="BC16" s="324"/>
      <c r="BD16" s="324"/>
      <c r="BE16" s="324"/>
      <c r="BF16" s="324"/>
      <c r="BG16" s="324"/>
      <c r="BH16" s="324"/>
      <c r="BI16" s="324"/>
      <c r="BJ16" s="324"/>
      <c r="BK16" s="324"/>
      <c r="BL16" s="324"/>
      <c r="BM16" s="324"/>
      <c r="BN16" s="324"/>
      <c r="BO16" s="324"/>
      <c r="BP16" s="324"/>
      <c r="BQ16" s="324"/>
      <c r="BR16" s="324"/>
      <c r="BS16" s="324"/>
      <c r="BT16" s="324"/>
      <c r="BU16" s="324"/>
      <c r="BV16" s="324"/>
    </row>
    <row r="17" spans="1:74" ht="11.15" customHeight="1" x14ac:dyDescent="0.25">
      <c r="A17" s="140" t="s">
        <v>915</v>
      </c>
      <c r="B17" s="39" t="s">
        <v>1103</v>
      </c>
      <c r="C17" s="232">
        <v>2551.569</v>
      </c>
      <c r="D17" s="232">
        <v>2551.569</v>
      </c>
      <c r="E17" s="232">
        <v>2551.569</v>
      </c>
      <c r="F17" s="232">
        <v>2582.895</v>
      </c>
      <c r="G17" s="232">
        <v>2582.895</v>
      </c>
      <c r="H17" s="232">
        <v>2582.895</v>
      </c>
      <c r="I17" s="232">
        <v>2542.4720000000002</v>
      </c>
      <c r="J17" s="232">
        <v>2542.4720000000002</v>
      </c>
      <c r="K17" s="232">
        <v>2542.4720000000002</v>
      </c>
      <c r="L17" s="232">
        <v>2545.5729999999999</v>
      </c>
      <c r="M17" s="232">
        <v>2545.5729999999999</v>
      </c>
      <c r="N17" s="232">
        <v>2545.5729999999999</v>
      </c>
      <c r="O17" s="232">
        <v>2565.3159999999998</v>
      </c>
      <c r="P17" s="232">
        <v>2565.3159999999998</v>
      </c>
      <c r="Q17" s="232">
        <v>2565.3159999999998</v>
      </c>
      <c r="R17" s="232">
        <v>2551.3249999999998</v>
      </c>
      <c r="S17" s="232">
        <v>2551.3249999999998</v>
      </c>
      <c r="T17" s="232">
        <v>2551.3249999999998</v>
      </c>
      <c r="U17" s="232">
        <v>2545.8910000000001</v>
      </c>
      <c r="V17" s="232">
        <v>2545.8910000000001</v>
      </c>
      <c r="W17" s="232">
        <v>2545.8910000000001</v>
      </c>
      <c r="X17" s="232">
        <v>2553.3119999999999</v>
      </c>
      <c r="Y17" s="232">
        <v>2553.3119999999999</v>
      </c>
      <c r="Z17" s="232">
        <v>2553.3119999999999</v>
      </c>
      <c r="AA17" s="232">
        <v>2442.0520000000001</v>
      </c>
      <c r="AB17" s="232">
        <v>2442.0520000000001</v>
      </c>
      <c r="AC17" s="232">
        <v>2442.0520000000001</v>
      </c>
      <c r="AD17" s="232">
        <v>1942.9590000000001</v>
      </c>
      <c r="AE17" s="232">
        <v>1942.9590000000001</v>
      </c>
      <c r="AF17" s="232">
        <v>1942.9590000000001</v>
      </c>
      <c r="AG17" s="232">
        <v>2166.25</v>
      </c>
      <c r="AH17" s="232">
        <v>2166.25</v>
      </c>
      <c r="AI17" s="232">
        <v>2166.25</v>
      </c>
      <c r="AJ17" s="232">
        <v>2279.0250000000001</v>
      </c>
      <c r="AK17" s="232">
        <v>2279.0250000000001</v>
      </c>
      <c r="AL17" s="232">
        <v>2279.0250000000001</v>
      </c>
      <c r="AM17" s="232">
        <v>2262.3470000000002</v>
      </c>
      <c r="AN17" s="232">
        <v>2262.3470000000002</v>
      </c>
      <c r="AO17" s="232">
        <v>2262.3470000000002</v>
      </c>
      <c r="AP17" s="232">
        <v>2304.1640000000002</v>
      </c>
      <c r="AQ17" s="232">
        <v>2304.1640000000002</v>
      </c>
      <c r="AR17" s="232">
        <v>2304.1640000000002</v>
      </c>
      <c r="AS17" s="232">
        <v>2286.4749999999999</v>
      </c>
      <c r="AT17" s="232">
        <v>2286.4749999999999</v>
      </c>
      <c r="AU17" s="232">
        <v>2286.4749999999999</v>
      </c>
      <c r="AV17" s="232">
        <v>2338.7372962999998</v>
      </c>
      <c r="AW17" s="232">
        <v>2354.0297406999998</v>
      </c>
      <c r="AX17" s="232">
        <v>2362.8189630000002</v>
      </c>
      <c r="AY17" s="305">
        <v>2350.8829999999998</v>
      </c>
      <c r="AZ17" s="305">
        <v>2357.3319999999999</v>
      </c>
      <c r="BA17" s="305">
        <v>2367.9450000000002</v>
      </c>
      <c r="BB17" s="305">
        <v>2386.5790000000002</v>
      </c>
      <c r="BC17" s="305">
        <v>2402.623</v>
      </c>
      <c r="BD17" s="305">
        <v>2419.9360000000001</v>
      </c>
      <c r="BE17" s="305">
        <v>2440.1909999999998</v>
      </c>
      <c r="BF17" s="305">
        <v>2458.7849999999999</v>
      </c>
      <c r="BG17" s="305">
        <v>2477.3910000000001</v>
      </c>
      <c r="BH17" s="305">
        <v>2496.7170000000001</v>
      </c>
      <c r="BI17" s="305">
        <v>2514.819</v>
      </c>
      <c r="BJ17" s="305">
        <v>2532.402</v>
      </c>
      <c r="BK17" s="305">
        <v>2549.6039999999998</v>
      </c>
      <c r="BL17" s="305">
        <v>2566.0509999999999</v>
      </c>
      <c r="BM17" s="305">
        <v>2581.8789999999999</v>
      </c>
      <c r="BN17" s="305">
        <v>2597.1010000000001</v>
      </c>
      <c r="BO17" s="305">
        <v>2611.6799999999998</v>
      </c>
      <c r="BP17" s="305">
        <v>2625.6289999999999</v>
      </c>
      <c r="BQ17" s="305">
        <v>2638.5709999999999</v>
      </c>
      <c r="BR17" s="305">
        <v>2651.5459999999998</v>
      </c>
      <c r="BS17" s="305">
        <v>2664.1770000000001</v>
      </c>
      <c r="BT17" s="305">
        <v>2676.26</v>
      </c>
      <c r="BU17" s="305">
        <v>2688.3519999999999</v>
      </c>
      <c r="BV17" s="305">
        <v>2700.2510000000002</v>
      </c>
    </row>
    <row r="18" spans="1:74" ht="11.15" customHeight="1" x14ac:dyDescent="0.25">
      <c r="A18" s="140"/>
      <c r="B18" s="141" t="s">
        <v>917</v>
      </c>
      <c r="C18" s="208"/>
      <c r="D18" s="208"/>
      <c r="E18" s="208"/>
      <c r="F18" s="208"/>
      <c r="G18" s="208"/>
      <c r="H18" s="208"/>
      <c r="I18" s="208"/>
      <c r="J18" s="208"/>
      <c r="K18" s="208"/>
      <c r="L18" s="208"/>
      <c r="M18" s="208"/>
      <c r="N18" s="208"/>
      <c r="O18" s="208"/>
      <c r="P18" s="208"/>
      <c r="Q18" s="208"/>
      <c r="R18" s="208"/>
      <c r="S18" s="208"/>
      <c r="T18" s="208"/>
      <c r="U18" s="208"/>
      <c r="V18" s="208"/>
      <c r="W18" s="208"/>
      <c r="X18" s="208"/>
      <c r="Y18" s="208"/>
      <c r="Z18" s="208"/>
      <c r="AA18" s="208"/>
      <c r="AB18" s="208"/>
      <c r="AC18" s="208"/>
      <c r="AD18" s="208"/>
      <c r="AE18" s="208"/>
      <c r="AF18" s="208"/>
      <c r="AG18" s="208"/>
      <c r="AH18" s="208"/>
      <c r="AI18" s="208"/>
      <c r="AJ18" s="208"/>
      <c r="AK18" s="208"/>
      <c r="AL18" s="208"/>
      <c r="AM18" s="208"/>
      <c r="AN18" s="208"/>
      <c r="AO18" s="208"/>
      <c r="AP18" s="208"/>
      <c r="AQ18" s="208"/>
      <c r="AR18" s="208"/>
      <c r="AS18" s="208"/>
      <c r="AT18" s="208"/>
      <c r="AU18" s="208"/>
      <c r="AV18" s="208"/>
      <c r="AW18" s="208"/>
      <c r="AX18" s="208"/>
      <c r="AY18" s="324"/>
      <c r="AZ18" s="324"/>
      <c r="BA18" s="324"/>
      <c r="BB18" s="324"/>
      <c r="BC18" s="324"/>
      <c r="BD18" s="324"/>
      <c r="BE18" s="324"/>
      <c r="BF18" s="324"/>
      <c r="BG18" s="324"/>
      <c r="BH18" s="324"/>
      <c r="BI18" s="324"/>
      <c r="BJ18" s="324"/>
      <c r="BK18" s="324"/>
      <c r="BL18" s="324"/>
      <c r="BM18" s="324"/>
      <c r="BN18" s="324"/>
      <c r="BO18" s="324"/>
      <c r="BP18" s="324"/>
      <c r="BQ18" s="324"/>
      <c r="BR18" s="324"/>
      <c r="BS18" s="324"/>
      <c r="BT18" s="324"/>
      <c r="BU18" s="324"/>
      <c r="BV18" s="324"/>
    </row>
    <row r="19" spans="1:74" ht="11.15" customHeight="1" x14ac:dyDescent="0.25">
      <c r="A19" s="555" t="s">
        <v>916</v>
      </c>
      <c r="B19" s="39" t="s">
        <v>1103</v>
      </c>
      <c r="C19" s="232">
        <v>3378.0039999999999</v>
      </c>
      <c r="D19" s="232">
        <v>3378.0039999999999</v>
      </c>
      <c r="E19" s="232">
        <v>3378.0039999999999</v>
      </c>
      <c r="F19" s="232">
        <v>3390.0529999999999</v>
      </c>
      <c r="G19" s="232">
        <v>3390.0529999999999</v>
      </c>
      <c r="H19" s="232">
        <v>3390.0529999999999</v>
      </c>
      <c r="I19" s="232">
        <v>3439.3760000000002</v>
      </c>
      <c r="J19" s="232">
        <v>3439.3760000000002</v>
      </c>
      <c r="K19" s="232">
        <v>3439.3760000000002</v>
      </c>
      <c r="L19" s="232">
        <v>3472.058</v>
      </c>
      <c r="M19" s="232">
        <v>3472.058</v>
      </c>
      <c r="N19" s="232">
        <v>3472.058</v>
      </c>
      <c r="O19" s="232">
        <v>3472.01</v>
      </c>
      <c r="P19" s="232">
        <v>3472.01</v>
      </c>
      <c r="Q19" s="232">
        <v>3472.01</v>
      </c>
      <c r="R19" s="232">
        <v>3486.6239999999998</v>
      </c>
      <c r="S19" s="232">
        <v>3486.6239999999998</v>
      </c>
      <c r="T19" s="232">
        <v>3486.6239999999998</v>
      </c>
      <c r="U19" s="232">
        <v>3477.3760000000002</v>
      </c>
      <c r="V19" s="232">
        <v>3477.3760000000002</v>
      </c>
      <c r="W19" s="232">
        <v>3477.3760000000002</v>
      </c>
      <c r="X19" s="232">
        <v>3400.8879999999999</v>
      </c>
      <c r="Y19" s="232">
        <v>3400.8879999999999</v>
      </c>
      <c r="Z19" s="232">
        <v>3400.8879999999999</v>
      </c>
      <c r="AA19" s="232">
        <v>3283.9279999999999</v>
      </c>
      <c r="AB19" s="232">
        <v>3283.9279999999999</v>
      </c>
      <c r="AC19" s="232">
        <v>3283.9279999999999</v>
      </c>
      <c r="AD19" s="232">
        <v>2717.7420000000002</v>
      </c>
      <c r="AE19" s="232">
        <v>2717.7420000000002</v>
      </c>
      <c r="AF19" s="232">
        <v>2717.7420000000002</v>
      </c>
      <c r="AG19" s="232">
        <v>3187.5140000000001</v>
      </c>
      <c r="AH19" s="232">
        <v>3187.5140000000001</v>
      </c>
      <c r="AI19" s="232">
        <v>3187.5140000000001</v>
      </c>
      <c r="AJ19" s="232">
        <v>3411.8429999999998</v>
      </c>
      <c r="AK19" s="232">
        <v>3411.8429999999998</v>
      </c>
      <c r="AL19" s="232">
        <v>3411.8429999999998</v>
      </c>
      <c r="AM19" s="232">
        <v>3488.4450000000002</v>
      </c>
      <c r="AN19" s="232">
        <v>3488.4450000000002</v>
      </c>
      <c r="AO19" s="232">
        <v>3488.4450000000002</v>
      </c>
      <c r="AP19" s="232">
        <v>3548.6990000000001</v>
      </c>
      <c r="AQ19" s="232">
        <v>3548.6990000000001</v>
      </c>
      <c r="AR19" s="232">
        <v>3548.6990000000001</v>
      </c>
      <c r="AS19" s="232">
        <v>3598.6669999999999</v>
      </c>
      <c r="AT19" s="232">
        <v>3598.6669999999999</v>
      </c>
      <c r="AU19" s="232">
        <v>3598.6669999999999</v>
      </c>
      <c r="AV19" s="232">
        <v>3619.2701852</v>
      </c>
      <c r="AW19" s="232">
        <v>3632.6702962999998</v>
      </c>
      <c r="AX19" s="232">
        <v>3647.9295185000001</v>
      </c>
      <c r="AY19" s="305">
        <v>3668.76</v>
      </c>
      <c r="AZ19" s="305">
        <v>3684.953</v>
      </c>
      <c r="BA19" s="305">
        <v>3700.221</v>
      </c>
      <c r="BB19" s="305">
        <v>3713.721</v>
      </c>
      <c r="BC19" s="305">
        <v>3727.77</v>
      </c>
      <c r="BD19" s="305">
        <v>3741.5250000000001</v>
      </c>
      <c r="BE19" s="305">
        <v>3754.6970000000001</v>
      </c>
      <c r="BF19" s="305">
        <v>3768.0810000000001</v>
      </c>
      <c r="BG19" s="305">
        <v>3781.3879999999999</v>
      </c>
      <c r="BH19" s="305">
        <v>3794.75</v>
      </c>
      <c r="BI19" s="305">
        <v>3807.8049999999998</v>
      </c>
      <c r="BJ19" s="305">
        <v>3820.6840000000002</v>
      </c>
      <c r="BK19" s="305">
        <v>3833.8159999999998</v>
      </c>
      <c r="BL19" s="305">
        <v>3846.0219999999999</v>
      </c>
      <c r="BM19" s="305">
        <v>3857.73</v>
      </c>
      <c r="BN19" s="305">
        <v>3868.13</v>
      </c>
      <c r="BO19" s="305">
        <v>3879.453</v>
      </c>
      <c r="BP19" s="305">
        <v>3890.8870000000002</v>
      </c>
      <c r="BQ19" s="305">
        <v>3901.7579999999998</v>
      </c>
      <c r="BR19" s="305">
        <v>3913.9229999999998</v>
      </c>
      <c r="BS19" s="305">
        <v>3926.7069999999999</v>
      </c>
      <c r="BT19" s="305">
        <v>3940.1559999999999</v>
      </c>
      <c r="BU19" s="305">
        <v>3954.1419999999998</v>
      </c>
      <c r="BV19" s="305">
        <v>3968.7130000000002</v>
      </c>
    </row>
    <row r="20" spans="1:74" ht="11.15" customHeight="1" x14ac:dyDescent="0.2">
      <c r="A20" s="140"/>
      <c r="B20" s="36" t="s">
        <v>559</v>
      </c>
      <c r="C20" s="233"/>
      <c r="D20" s="233"/>
      <c r="E20" s="233"/>
      <c r="F20" s="233"/>
      <c r="G20" s="233"/>
      <c r="H20" s="233"/>
      <c r="I20" s="233"/>
      <c r="J20" s="233"/>
      <c r="K20" s="233"/>
      <c r="L20" s="233"/>
      <c r="M20" s="233"/>
      <c r="N20" s="233"/>
      <c r="O20" s="233"/>
      <c r="P20" s="233"/>
      <c r="Q20" s="233"/>
      <c r="R20" s="233"/>
      <c r="S20" s="233"/>
      <c r="T20" s="233"/>
      <c r="U20" s="233"/>
      <c r="V20" s="233"/>
      <c r="W20" s="233"/>
      <c r="X20" s="233"/>
      <c r="Y20" s="233"/>
      <c r="Z20" s="233"/>
      <c r="AA20" s="233"/>
      <c r="AB20" s="233"/>
      <c r="AC20" s="233"/>
      <c r="AD20" s="233"/>
      <c r="AE20" s="233"/>
      <c r="AF20" s="233"/>
      <c r="AG20" s="233"/>
      <c r="AH20" s="233"/>
      <c r="AI20" s="233"/>
      <c r="AJ20" s="233"/>
      <c r="AK20" s="233"/>
      <c r="AL20" s="233"/>
      <c r="AM20" s="233"/>
      <c r="AN20" s="233"/>
      <c r="AO20" s="233"/>
      <c r="AP20" s="233"/>
      <c r="AQ20" s="233"/>
      <c r="AR20" s="233"/>
      <c r="AS20" s="233"/>
      <c r="AT20" s="233"/>
      <c r="AU20" s="233"/>
      <c r="AV20" s="233"/>
      <c r="AW20" s="233"/>
      <c r="AX20" s="233"/>
      <c r="AY20" s="322"/>
      <c r="AZ20" s="322"/>
      <c r="BA20" s="322"/>
      <c r="BB20" s="322"/>
      <c r="BC20" s="322"/>
      <c r="BD20" s="322"/>
      <c r="BE20" s="322"/>
      <c r="BF20" s="322"/>
      <c r="BG20" s="322"/>
      <c r="BH20" s="322"/>
      <c r="BI20" s="322"/>
      <c r="BJ20" s="322"/>
      <c r="BK20" s="322"/>
      <c r="BL20" s="322"/>
      <c r="BM20" s="322"/>
      <c r="BN20" s="322"/>
      <c r="BO20" s="322"/>
      <c r="BP20" s="322"/>
      <c r="BQ20" s="322"/>
      <c r="BR20" s="322"/>
      <c r="BS20" s="322"/>
      <c r="BT20" s="322"/>
      <c r="BU20" s="322"/>
      <c r="BV20" s="322"/>
    </row>
    <row r="21" spans="1:74" ht="11.15" customHeight="1" x14ac:dyDescent="0.25">
      <c r="A21" s="140" t="s">
        <v>560</v>
      </c>
      <c r="B21" s="39" t="s">
        <v>1103</v>
      </c>
      <c r="C21" s="232">
        <v>14211.4</v>
      </c>
      <c r="D21" s="232">
        <v>14250.1</v>
      </c>
      <c r="E21" s="232">
        <v>14298.3</v>
      </c>
      <c r="F21" s="232">
        <v>14329.5</v>
      </c>
      <c r="G21" s="232">
        <v>14373.2</v>
      </c>
      <c r="H21" s="232">
        <v>14416.2</v>
      </c>
      <c r="I21" s="232">
        <v>14467</v>
      </c>
      <c r="J21" s="232">
        <v>14509.6</v>
      </c>
      <c r="K21" s="232">
        <v>14498.8</v>
      </c>
      <c r="L21" s="232">
        <v>14527.7</v>
      </c>
      <c r="M21" s="232">
        <v>14550.4</v>
      </c>
      <c r="N21" s="232">
        <v>14719.3</v>
      </c>
      <c r="O21" s="232">
        <v>14714.3</v>
      </c>
      <c r="P21" s="232">
        <v>14742.1</v>
      </c>
      <c r="Q21" s="232">
        <v>14732.5</v>
      </c>
      <c r="R21" s="232">
        <v>14678</v>
      </c>
      <c r="S21" s="232">
        <v>14673.5</v>
      </c>
      <c r="T21" s="232">
        <v>14686.4</v>
      </c>
      <c r="U21" s="232">
        <v>14703.7</v>
      </c>
      <c r="V21" s="232">
        <v>14777.8</v>
      </c>
      <c r="W21" s="232">
        <v>14807.9</v>
      </c>
      <c r="X21" s="232">
        <v>14821.4</v>
      </c>
      <c r="Y21" s="232">
        <v>14885.9</v>
      </c>
      <c r="Z21" s="232">
        <v>14844.1</v>
      </c>
      <c r="AA21" s="232">
        <v>14976.5</v>
      </c>
      <c r="AB21" s="232">
        <v>15068.8</v>
      </c>
      <c r="AC21" s="232">
        <v>14844</v>
      </c>
      <c r="AD21" s="232">
        <v>17170.7</v>
      </c>
      <c r="AE21" s="232">
        <v>16333</v>
      </c>
      <c r="AF21" s="232">
        <v>16057.3</v>
      </c>
      <c r="AG21" s="232">
        <v>16151.9</v>
      </c>
      <c r="AH21" s="232">
        <v>15553.9</v>
      </c>
      <c r="AI21" s="232">
        <v>15643.4</v>
      </c>
      <c r="AJ21" s="232">
        <v>15568.4</v>
      </c>
      <c r="AK21" s="232">
        <v>15366.5</v>
      </c>
      <c r="AL21" s="232">
        <v>15393.8</v>
      </c>
      <c r="AM21" s="232">
        <v>16988.599999999999</v>
      </c>
      <c r="AN21" s="232">
        <v>15548.2</v>
      </c>
      <c r="AO21" s="232">
        <v>19119.5</v>
      </c>
      <c r="AP21" s="232">
        <v>16146.9</v>
      </c>
      <c r="AQ21" s="232">
        <v>15669.5</v>
      </c>
      <c r="AR21" s="232">
        <v>15603.3</v>
      </c>
      <c r="AS21" s="232">
        <v>15739.4</v>
      </c>
      <c r="AT21" s="232">
        <v>15723</v>
      </c>
      <c r="AU21" s="232">
        <v>15468.7</v>
      </c>
      <c r="AV21" s="232">
        <v>15425.2</v>
      </c>
      <c r="AW21" s="232">
        <v>15392.454519000001</v>
      </c>
      <c r="AX21" s="232">
        <v>15358.261074</v>
      </c>
      <c r="AY21" s="305">
        <v>15355.22</v>
      </c>
      <c r="AZ21" s="305">
        <v>15362.21</v>
      </c>
      <c r="BA21" s="305">
        <v>15386.92</v>
      </c>
      <c r="BB21" s="305">
        <v>15451.22</v>
      </c>
      <c r="BC21" s="305">
        <v>15494.94</v>
      </c>
      <c r="BD21" s="305">
        <v>15539.95</v>
      </c>
      <c r="BE21" s="305">
        <v>15596.86</v>
      </c>
      <c r="BF21" s="305">
        <v>15636.52</v>
      </c>
      <c r="BG21" s="305">
        <v>15669.52</v>
      </c>
      <c r="BH21" s="305">
        <v>15685.59</v>
      </c>
      <c r="BI21" s="305">
        <v>15713</v>
      </c>
      <c r="BJ21" s="305">
        <v>15741.45</v>
      </c>
      <c r="BK21" s="305">
        <v>15769.64</v>
      </c>
      <c r="BL21" s="305">
        <v>15801.2</v>
      </c>
      <c r="BM21" s="305">
        <v>15834.79</v>
      </c>
      <c r="BN21" s="305">
        <v>15869.97</v>
      </c>
      <c r="BO21" s="305">
        <v>15908</v>
      </c>
      <c r="BP21" s="305">
        <v>15948.42</v>
      </c>
      <c r="BQ21" s="305">
        <v>15995.34</v>
      </c>
      <c r="BR21" s="305">
        <v>16037.46</v>
      </c>
      <c r="BS21" s="305">
        <v>16078.89</v>
      </c>
      <c r="BT21" s="305">
        <v>16115.07</v>
      </c>
      <c r="BU21" s="305">
        <v>16158.54</v>
      </c>
      <c r="BV21" s="305">
        <v>16204.74</v>
      </c>
    </row>
    <row r="22" spans="1:74" ht="11.15" customHeight="1" x14ac:dyDescent="0.25">
      <c r="A22" s="140"/>
      <c r="B22" s="139" t="s">
        <v>580</v>
      </c>
      <c r="C22" s="213"/>
      <c r="D22" s="213"/>
      <c r="E22" s="213"/>
      <c r="F22" s="213"/>
      <c r="G22" s="213"/>
      <c r="H22" s="213"/>
      <c r="I22" s="213"/>
      <c r="J22" s="213"/>
      <c r="K22" s="213"/>
      <c r="L22" s="213"/>
      <c r="M22" s="213"/>
      <c r="N22" s="213"/>
      <c r="O22" s="213"/>
      <c r="P22" s="213"/>
      <c r="Q22" s="213"/>
      <c r="R22" s="213"/>
      <c r="S22" s="213"/>
      <c r="T22" s="213"/>
      <c r="U22" s="213"/>
      <c r="V22" s="213"/>
      <c r="W22" s="213"/>
      <c r="X22" s="213"/>
      <c r="Y22" s="213"/>
      <c r="Z22" s="213"/>
      <c r="AA22" s="213"/>
      <c r="AB22" s="213"/>
      <c r="AC22" s="213"/>
      <c r="AD22" s="213"/>
      <c r="AE22" s="213"/>
      <c r="AF22" s="213"/>
      <c r="AG22" s="213"/>
      <c r="AH22" s="213"/>
      <c r="AI22" s="213"/>
      <c r="AJ22" s="213"/>
      <c r="AK22" s="213"/>
      <c r="AL22" s="213"/>
      <c r="AM22" s="213"/>
      <c r="AN22" s="213"/>
      <c r="AO22" s="213"/>
      <c r="AP22" s="213"/>
      <c r="AQ22" s="213"/>
      <c r="AR22" s="213"/>
      <c r="AS22" s="213"/>
      <c r="AT22" s="213"/>
      <c r="AU22" s="213"/>
      <c r="AV22" s="213"/>
      <c r="AW22" s="213"/>
      <c r="AX22" s="213"/>
      <c r="AY22" s="304"/>
      <c r="AZ22" s="304"/>
      <c r="BA22" s="304"/>
      <c r="BB22" s="304"/>
      <c r="BC22" s="304"/>
      <c r="BD22" s="304"/>
      <c r="BE22" s="304"/>
      <c r="BF22" s="304"/>
      <c r="BG22" s="304"/>
      <c r="BH22" s="304"/>
      <c r="BI22" s="304"/>
      <c r="BJ22" s="304"/>
      <c r="BK22" s="304"/>
      <c r="BL22" s="304"/>
      <c r="BM22" s="304"/>
      <c r="BN22" s="304"/>
      <c r="BO22" s="304"/>
      <c r="BP22" s="304"/>
      <c r="BQ22" s="304"/>
      <c r="BR22" s="304"/>
      <c r="BS22" s="304"/>
      <c r="BT22" s="304"/>
      <c r="BU22" s="304"/>
      <c r="BV22" s="304"/>
    </row>
    <row r="23" spans="1:74" ht="11.15" customHeight="1" x14ac:dyDescent="0.25">
      <c r="A23" s="140" t="s">
        <v>581</v>
      </c>
      <c r="B23" s="203" t="s">
        <v>461</v>
      </c>
      <c r="C23" s="250">
        <v>147.67099999999999</v>
      </c>
      <c r="D23" s="250">
        <v>148.04900000000001</v>
      </c>
      <c r="E23" s="250">
        <v>148.244</v>
      </c>
      <c r="F23" s="250">
        <v>148.39699999999999</v>
      </c>
      <c r="G23" s="250">
        <v>148.667</v>
      </c>
      <c r="H23" s="250">
        <v>148.881</v>
      </c>
      <c r="I23" s="250">
        <v>149.03</v>
      </c>
      <c r="J23" s="250">
        <v>149.25899999999999</v>
      </c>
      <c r="K23" s="250">
        <v>149.364</v>
      </c>
      <c r="L23" s="250">
        <v>149.57599999999999</v>
      </c>
      <c r="M23" s="250">
        <v>149.66800000000001</v>
      </c>
      <c r="N23" s="250">
        <v>149.90799999999999</v>
      </c>
      <c r="O23" s="250">
        <v>150.14500000000001</v>
      </c>
      <c r="P23" s="250">
        <v>150.095</v>
      </c>
      <c r="Q23" s="250">
        <v>150.26300000000001</v>
      </c>
      <c r="R23" s="250">
        <v>150.482</v>
      </c>
      <c r="S23" s="250">
        <v>150.54499999999999</v>
      </c>
      <c r="T23" s="250">
        <v>150.72</v>
      </c>
      <c r="U23" s="250">
        <v>150.91300000000001</v>
      </c>
      <c r="V23" s="250">
        <v>151.108</v>
      </c>
      <c r="W23" s="250">
        <v>151.32900000000001</v>
      </c>
      <c r="X23" s="250">
        <v>151.524</v>
      </c>
      <c r="Y23" s="250">
        <v>151.75800000000001</v>
      </c>
      <c r="Z23" s="250">
        <v>151.91900000000001</v>
      </c>
      <c r="AA23" s="250">
        <v>152.23400000000001</v>
      </c>
      <c r="AB23" s="250">
        <v>152.523</v>
      </c>
      <c r="AC23" s="250">
        <v>150.84</v>
      </c>
      <c r="AD23" s="250">
        <v>130.161</v>
      </c>
      <c r="AE23" s="250">
        <v>132.994</v>
      </c>
      <c r="AF23" s="250">
        <v>137.84</v>
      </c>
      <c r="AG23" s="250">
        <v>139.566</v>
      </c>
      <c r="AH23" s="250">
        <v>141.149</v>
      </c>
      <c r="AI23" s="250">
        <v>141.86500000000001</v>
      </c>
      <c r="AJ23" s="250">
        <v>142.54499999999999</v>
      </c>
      <c r="AK23" s="250">
        <v>142.809</v>
      </c>
      <c r="AL23" s="250">
        <v>142.50299999999999</v>
      </c>
      <c r="AM23" s="250">
        <v>142.73599999999999</v>
      </c>
      <c r="AN23" s="250">
        <v>143.27199999999999</v>
      </c>
      <c r="AO23" s="250">
        <v>144.05699999999999</v>
      </c>
      <c r="AP23" s="250">
        <v>144.32599999999999</v>
      </c>
      <c r="AQ23" s="250">
        <v>144.94</v>
      </c>
      <c r="AR23" s="250">
        <v>145.90199999999999</v>
      </c>
      <c r="AS23" s="250">
        <v>146.99299999999999</v>
      </c>
      <c r="AT23" s="250">
        <v>147.476</v>
      </c>
      <c r="AU23" s="250">
        <v>147.85499999999999</v>
      </c>
      <c r="AV23" s="250">
        <v>148.40100000000001</v>
      </c>
      <c r="AW23" s="250">
        <v>148.61099999999999</v>
      </c>
      <c r="AX23" s="250">
        <v>149.15812468999999</v>
      </c>
      <c r="AY23" s="316">
        <v>149.70599999999999</v>
      </c>
      <c r="AZ23" s="316">
        <v>150.16640000000001</v>
      </c>
      <c r="BA23" s="316">
        <v>150.6019</v>
      </c>
      <c r="BB23" s="316">
        <v>151.01259999999999</v>
      </c>
      <c r="BC23" s="316">
        <v>151.398</v>
      </c>
      <c r="BD23" s="316">
        <v>151.75819999999999</v>
      </c>
      <c r="BE23" s="316">
        <v>152.09889999999999</v>
      </c>
      <c r="BF23" s="316">
        <v>152.40459999999999</v>
      </c>
      <c r="BG23" s="316">
        <v>152.68090000000001</v>
      </c>
      <c r="BH23" s="316">
        <v>152.9237</v>
      </c>
      <c r="BI23" s="316">
        <v>153.14420000000001</v>
      </c>
      <c r="BJ23" s="316">
        <v>153.33840000000001</v>
      </c>
      <c r="BK23" s="316">
        <v>153.4872</v>
      </c>
      <c r="BL23" s="316">
        <v>153.6429</v>
      </c>
      <c r="BM23" s="316">
        <v>153.78659999999999</v>
      </c>
      <c r="BN23" s="316">
        <v>153.91149999999999</v>
      </c>
      <c r="BO23" s="316">
        <v>154.036</v>
      </c>
      <c r="BP23" s="316">
        <v>154.1533</v>
      </c>
      <c r="BQ23" s="316">
        <v>154.2578</v>
      </c>
      <c r="BR23" s="316">
        <v>154.36510000000001</v>
      </c>
      <c r="BS23" s="316">
        <v>154.46940000000001</v>
      </c>
      <c r="BT23" s="316">
        <v>154.56020000000001</v>
      </c>
      <c r="BU23" s="316">
        <v>154.66669999999999</v>
      </c>
      <c r="BV23" s="316">
        <v>154.7783</v>
      </c>
    </row>
    <row r="24" spans="1:74" s="143" customFormat="1" ht="11.15" customHeight="1" x14ac:dyDescent="0.25">
      <c r="A24" s="140"/>
      <c r="B24" s="139" t="s">
        <v>817</v>
      </c>
      <c r="C24" s="250"/>
      <c r="D24" s="250"/>
      <c r="E24" s="250"/>
      <c r="F24" s="250"/>
      <c r="G24" s="250"/>
      <c r="H24" s="250"/>
      <c r="I24" s="250"/>
      <c r="J24" s="250"/>
      <c r="K24" s="250"/>
      <c r="L24" s="250"/>
      <c r="M24" s="250"/>
      <c r="N24" s="250"/>
      <c r="O24" s="250"/>
      <c r="P24" s="250"/>
      <c r="Q24" s="250"/>
      <c r="R24" s="250"/>
      <c r="S24" s="250"/>
      <c r="T24" s="250"/>
      <c r="U24" s="250"/>
      <c r="V24" s="250"/>
      <c r="W24" s="250"/>
      <c r="X24" s="250"/>
      <c r="Y24" s="250"/>
      <c r="Z24" s="250"/>
      <c r="AA24" s="250"/>
      <c r="AB24" s="250"/>
      <c r="AC24" s="250"/>
      <c r="AD24" s="250"/>
      <c r="AE24" s="250"/>
      <c r="AF24" s="250"/>
      <c r="AG24" s="250"/>
      <c r="AH24" s="250"/>
      <c r="AI24" s="250"/>
      <c r="AJ24" s="250"/>
      <c r="AK24" s="250"/>
      <c r="AL24" s="250"/>
      <c r="AM24" s="250"/>
      <c r="AN24" s="250"/>
      <c r="AO24" s="250"/>
      <c r="AP24" s="250"/>
      <c r="AQ24" s="250"/>
      <c r="AR24" s="250"/>
      <c r="AS24" s="250"/>
      <c r="AT24" s="250"/>
      <c r="AU24" s="250"/>
      <c r="AV24" s="250"/>
      <c r="AW24" s="250"/>
      <c r="AX24" s="250"/>
      <c r="AY24" s="316"/>
      <c r="AZ24" s="316"/>
      <c r="BA24" s="316"/>
      <c r="BB24" s="316"/>
      <c r="BC24" s="316"/>
      <c r="BD24" s="316"/>
      <c r="BE24" s="316"/>
      <c r="BF24" s="316"/>
      <c r="BG24" s="316"/>
      <c r="BH24" s="316"/>
      <c r="BI24" s="316"/>
      <c r="BJ24" s="316"/>
      <c r="BK24" s="316"/>
      <c r="BL24" s="316"/>
      <c r="BM24" s="316"/>
      <c r="BN24" s="316"/>
      <c r="BO24" s="316"/>
      <c r="BP24" s="316"/>
      <c r="BQ24" s="316"/>
      <c r="BR24" s="316"/>
      <c r="BS24" s="316"/>
      <c r="BT24" s="316"/>
      <c r="BU24" s="316"/>
      <c r="BV24" s="316"/>
    </row>
    <row r="25" spans="1:74" s="143" customFormat="1" ht="11.15" customHeight="1" x14ac:dyDescent="0.25">
      <c r="A25" s="140" t="s">
        <v>819</v>
      </c>
      <c r="B25" s="203" t="s">
        <v>818</v>
      </c>
      <c r="C25" s="250">
        <v>4</v>
      </c>
      <c r="D25" s="250">
        <v>4.0999999999999996</v>
      </c>
      <c r="E25" s="250">
        <v>4</v>
      </c>
      <c r="F25" s="250">
        <v>4</v>
      </c>
      <c r="G25" s="250">
        <v>3.8</v>
      </c>
      <c r="H25" s="250">
        <v>4</v>
      </c>
      <c r="I25" s="250">
        <v>3.8</v>
      </c>
      <c r="J25" s="250">
        <v>3.8</v>
      </c>
      <c r="K25" s="250">
        <v>3.7</v>
      </c>
      <c r="L25" s="250">
        <v>3.8</v>
      </c>
      <c r="M25" s="250">
        <v>3.8</v>
      </c>
      <c r="N25" s="250">
        <v>3.9</v>
      </c>
      <c r="O25" s="250">
        <v>4</v>
      </c>
      <c r="P25" s="250">
        <v>3.8</v>
      </c>
      <c r="Q25" s="250">
        <v>3.8</v>
      </c>
      <c r="R25" s="250">
        <v>3.7</v>
      </c>
      <c r="S25" s="250">
        <v>3.7</v>
      </c>
      <c r="T25" s="250">
        <v>3.6</v>
      </c>
      <c r="U25" s="250">
        <v>3.6</v>
      </c>
      <c r="V25" s="250">
        <v>3.7</v>
      </c>
      <c r="W25" s="250">
        <v>3.5</v>
      </c>
      <c r="X25" s="250">
        <v>3.6</v>
      </c>
      <c r="Y25" s="250">
        <v>3.6</v>
      </c>
      <c r="Z25" s="250">
        <v>3.6</v>
      </c>
      <c r="AA25" s="250">
        <v>3.5</v>
      </c>
      <c r="AB25" s="250">
        <v>3.5</v>
      </c>
      <c r="AC25" s="250">
        <v>4.4000000000000004</v>
      </c>
      <c r="AD25" s="250">
        <v>14.8</v>
      </c>
      <c r="AE25" s="250">
        <v>13.3</v>
      </c>
      <c r="AF25" s="250">
        <v>11.1</v>
      </c>
      <c r="AG25" s="250">
        <v>10.199999999999999</v>
      </c>
      <c r="AH25" s="250">
        <v>8.4</v>
      </c>
      <c r="AI25" s="250">
        <v>7.8</v>
      </c>
      <c r="AJ25" s="250">
        <v>6.9</v>
      </c>
      <c r="AK25" s="250">
        <v>6.7</v>
      </c>
      <c r="AL25" s="250">
        <v>6.7</v>
      </c>
      <c r="AM25" s="250">
        <v>6.3</v>
      </c>
      <c r="AN25" s="250">
        <v>6.2</v>
      </c>
      <c r="AO25" s="250">
        <v>6</v>
      </c>
      <c r="AP25" s="250">
        <v>6.1</v>
      </c>
      <c r="AQ25" s="250">
        <v>5.8</v>
      </c>
      <c r="AR25" s="250">
        <v>5.9</v>
      </c>
      <c r="AS25" s="250">
        <v>5.4</v>
      </c>
      <c r="AT25" s="250">
        <v>5.2</v>
      </c>
      <c r="AU25" s="250">
        <v>4.8</v>
      </c>
      <c r="AV25" s="250">
        <v>4.5999999999999996</v>
      </c>
      <c r="AW25" s="250">
        <v>4.2</v>
      </c>
      <c r="AX25" s="250">
        <v>4.1788225695000003</v>
      </c>
      <c r="AY25" s="316">
        <v>4.0510910000000004</v>
      </c>
      <c r="AZ25" s="316">
        <v>3.927969</v>
      </c>
      <c r="BA25" s="316">
        <v>3.827385</v>
      </c>
      <c r="BB25" s="316">
        <v>3.776017</v>
      </c>
      <c r="BC25" s="316">
        <v>3.7005050000000002</v>
      </c>
      <c r="BD25" s="316">
        <v>3.6275270000000002</v>
      </c>
      <c r="BE25" s="316">
        <v>3.5515729999999999</v>
      </c>
      <c r="BF25" s="316">
        <v>3.4877899999999999</v>
      </c>
      <c r="BG25" s="316">
        <v>3.4306719999999999</v>
      </c>
      <c r="BH25" s="316">
        <v>3.3689469999999999</v>
      </c>
      <c r="BI25" s="316">
        <v>3.3336079999999999</v>
      </c>
      <c r="BJ25" s="316">
        <v>3.3133840000000001</v>
      </c>
      <c r="BK25" s="316">
        <v>3.3208380000000002</v>
      </c>
      <c r="BL25" s="316">
        <v>3.3214250000000001</v>
      </c>
      <c r="BM25" s="316">
        <v>3.3277049999999999</v>
      </c>
      <c r="BN25" s="316">
        <v>3.3441360000000002</v>
      </c>
      <c r="BO25" s="316">
        <v>3.358463</v>
      </c>
      <c r="BP25" s="316">
        <v>3.3751419999999999</v>
      </c>
      <c r="BQ25" s="316">
        <v>3.3978790000000001</v>
      </c>
      <c r="BR25" s="316">
        <v>3.4164840000000001</v>
      </c>
      <c r="BS25" s="316">
        <v>3.4346619999999999</v>
      </c>
      <c r="BT25" s="316">
        <v>3.4570099999999999</v>
      </c>
      <c r="BU25" s="316">
        <v>3.470885</v>
      </c>
      <c r="BV25" s="316">
        <v>3.4808859999999999</v>
      </c>
    </row>
    <row r="26" spans="1:74" ht="11.15" customHeight="1" x14ac:dyDescent="0.25">
      <c r="A26" s="140"/>
      <c r="B26" s="139" t="s">
        <v>820</v>
      </c>
      <c r="C26" s="235"/>
      <c r="D26" s="235"/>
      <c r="E26" s="235"/>
      <c r="F26" s="235"/>
      <c r="G26" s="235"/>
      <c r="H26" s="235"/>
      <c r="I26" s="235"/>
      <c r="J26" s="235"/>
      <c r="K26" s="235"/>
      <c r="L26" s="235"/>
      <c r="M26" s="235"/>
      <c r="N26" s="235"/>
      <c r="O26" s="235"/>
      <c r="P26" s="235"/>
      <c r="Q26" s="235"/>
      <c r="R26" s="235"/>
      <c r="S26" s="235"/>
      <c r="T26" s="235"/>
      <c r="U26" s="235"/>
      <c r="V26" s="235"/>
      <c r="W26" s="235"/>
      <c r="X26" s="235"/>
      <c r="Y26" s="235"/>
      <c r="Z26" s="235"/>
      <c r="AA26" s="235"/>
      <c r="AB26" s="235"/>
      <c r="AC26" s="235"/>
      <c r="AD26" s="235"/>
      <c r="AE26" s="235"/>
      <c r="AF26" s="235"/>
      <c r="AG26" s="235"/>
      <c r="AH26" s="235"/>
      <c r="AI26" s="235"/>
      <c r="AJ26" s="235"/>
      <c r="AK26" s="235"/>
      <c r="AL26" s="235"/>
      <c r="AM26" s="235"/>
      <c r="AN26" s="235"/>
      <c r="AO26" s="235"/>
      <c r="AP26" s="235"/>
      <c r="AQ26" s="235"/>
      <c r="AR26" s="235"/>
      <c r="AS26" s="235"/>
      <c r="AT26" s="235"/>
      <c r="AU26" s="235"/>
      <c r="AV26" s="235"/>
      <c r="AW26" s="235"/>
      <c r="AX26" s="235"/>
      <c r="AY26" s="325"/>
      <c r="AZ26" s="325"/>
      <c r="BA26" s="325"/>
      <c r="BB26" s="325"/>
      <c r="BC26" s="325"/>
      <c r="BD26" s="325"/>
      <c r="BE26" s="325"/>
      <c r="BF26" s="325"/>
      <c r="BG26" s="325"/>
      <c r="BH26" s="325"/>
      <c r="BI26" s="325"/>
      <c r="BJ26" s="325"/>
      <c r="BK26" s="325"/>
      <c r="BL26" s="325"/>
      <c r="BM26" s="325"/>
      <c r="BN26" s="325"/>
      <c r="BO26" s="325"/>
      <c r="BP26" s="325"/>
      <c r="BQ26" s="325"/>
      <c r="BR26" s="325"/>
      <c r="BS26" s="325"/>
      <c r="BT26" s="325"/>
      <c r="BU26" s="325"/>
      <c r="BV26" s="325"/>
    </row>
    <row r="27" spans="1:74" ht="11.15" customHeight="1" x14ac:dyDescent="0.25">
      <c r="A27" s="140" t="s">
        <v>821</v>
      </c>
      <c r="B27" s="203" t="s">
        <v>822</v>
      </c>
      <c r="C27" s="437">
        <v>1.3089999999999999</v>
      </c>
      <c r="D27" s="437">
        <v>1.2889999999999999</v>
      </c>
      <c r="E27" s="437">
        <v>1.327</v>
      </c>
      <c r="F27" s="437">
        <v>1.2849999999999999</v>
      </c>
      <c r="G27" s="437">
        <v>1.3540000000000001</v>
      </c>
      <c r="H27" s="437">
        <v>1.1990000000000001</v>
      </c>
      <c r="I27" s="437">
        <v>1.1930000000000001</v>
      </c>
      <c r="J27" s="437">
        <v>1.288</v>
      </c>
      <c r="K27" s="437">
        <v>1.238</v>
      </c>
      <c r="L27" s="437">
        <v>1.208</v>
      </c>
      <c r="M27" s="437">
        <v>1.1830000000000001</v>
      </c>
      <c r="N27" s="437">
        <v>1.095</v>
      </c>
      <c r="O27" s="437">
        <v>1.244</v>
      </c>
      <c r="P27" s="437">
        <v>1.1419999999999999</v>
      </c>
      <c r="Q27" s="437">
        <v>1.2030000000000001</v>
      </c>
      <c r="R27" s="437">
        <v>1.282</v>
      </c>
      <c r="S27" s="437">
        <v>1.3029999999999999</v>
      </c>
      <c r="T27" s="437">
        <v>1.2370000000000001</v>
      </c>
      <c r="U27" s="437">
        <v>1.224</v>
      </c>
      <c r="V27" s="437">
        <v>1.371</v>
      </c>
      <c r="W27" s="437">
        <v>1.2849999999999999</v>
      </c>
      <c r="X27" s="437">
        <v>1.3180000000000001</v>
      </c>
      <c r="Y27" s="437">
        <v>1.35</v>
      </c>
      <c r="Z27" s="437">
        <v>1.5469999999999999</v>
      </c>
      <c r="AA27" s="437">
        <v>1.589</v>
      </c>
      <c r="AB27" s="437">
        <v>1.589</v>
      </c>
      <c r="AC27" s="437">
        <v>1.2769999999999999</v>
      </c>
      <c r="AD27" s="437">
        <v>0.93799999999999994</v>
      </c>
      <c r="AE27" s="437">
        <v>1.046</v>
      </c>
      <c r="AF27" s="437">
        <v>1.2729999999999999</v>
      </c>
      <c r="AG27" s="437">
        <v>1.4970000000000001</v>
      </c>
      <c r="AH27" s="437">
        <v>1.3759999999999999</v>
      </c>
      <c r="AI27" s="437">
        <v>1.448</v>
      </c>
      <c r="AJ27" s="437">
        <v>1.514</v>
      </c>
      <c r="AK27" s="437">
        <v>1.5509999999999999</v>
      </c>
      <c r="AL27" s="437">
        <v>1.661</v>
      </c>
      <c r="AM27" s="437">
        <v>1.625</v>
      </c>
      <c r="AN27" s="437">
        <v>1.4470000000000001</v>
      </c>
      <c r="AO27" s="437">
        <v>1.7250000000000001</v>
      </c>
      <c r="AP27" s="437">
        <v>1.514</v>
      </c>
      <c r="AQ27" s="437">
        <v>1.5940000000000001</v>
      </c>
      <c r="AR27" s="437">
        <v>1.657</v>
      </c>
      <c r="AS27" s="437">
        <v>1.5620000000000001</v>
      </c>
      <c r="AT27" s="437">
        <v>1.573</v>
      </c>
      <c r="AU27" s="437">
        <v>1.53</v>
      </c>
      <c r="AV27" s="437">
        <v>1.52</v>
      </c>
      <c r="AW27" s="437">
        <v>1.5437502593000001</v>
      </c>
      <c r="AX27" s="437">
        <v>1.5387193704</v>
      </c>
      <c r="AY27" s="438">
        <v>1.5363469999999999</v>
      </c>
      <c r="AZ27" s="438">
        <v>1.5276540000000001</v>
      </c>
      <c r="BA27" s="438">
        <v>1.5159039999999999</v>
      </c>
      <c r="BB27" s="438">
        <v>1.496645</v>
      </c>
      <c r="BC27" s="438">
        <v>1.4821249999999999</v>
      </c>
      <c r="BD27" s="438">
        <v>1.4678899999999999</v>
      </c>
      <c r="BE27" s="438">
        <v>1.453543</v>
      </c>
      <c r="BF27" s="438">
        <v>1.4401759999999999</v>
      </c>
      <c r="BG27" s="438">
        <v>1.4273910000000001</v>
      </c>
      <c r="BH27" s="438">
        <v>1.4155489999999999</v>
      </c>
      <c r="BI27" s="438">
        <v>1.4036580000000001</v>
      </c>
      <c r="BJ27" s="438">
        <v>1.3920790000000001</v>
      </c>
      <c r="BK27" s="438">
        <v>1.3778170000000001</v>
      </c>
      <c r="BL27" s="438">
        <v>1.369108</v>
      </c>
      <c r="BM27" s="438">
        <v>1.362957</v>
      </c>
      <c r="BN27" s="438">
        <v>1.363413</v>
      </c>
      <c r="BO27" s="438">
        <v>1.3593420000000001</v>
      </c>
      <c r="BP27" s="438">
        <v>1.3547910000000001</v>
      </c>
      <c r="BQ27" s="438">
        <v>1.34674</v>
      </c>
      <c r="BR27" s="438">
        <v>1.3434999999999999</v>
      </c>
      <c r="BS27" s="438">
        <v>1.3420479999999999</v>
      </c>
      <c r="BT27" s="438">
        <v>1.344665</v>
      </c>
      <c r="BU27" s="438">
        <v>1.345081</v>
      </c>
      <c r="BV27" s="438">
        <v>1.345575</v>
      </c>
    </row>
    <row r="28" spans="1:74" s="143" customFormat="1" ht="11.15" customHeight="1" x14ac:dyDescent="0.25">
      <c r="A28" s="142"/>
      <c r="B28" s="203"/>
      <c r="C28" s="250"/>
      <c r="D28" s="250"/>
      <c r="E28" s="250"/>
      <c r="F28" s="250"/>
      <c r="G28" s="250"/>
      <c r="H28" s="250"/>
      <c r="I28" s="250"/>
      <c r="J28" s="250"/>
      <c r="K28" s="250"/>
      <c r="L28" s="250"/>
      <c r="M28" s="250"/>
      <c r="N28" s="250"/>
      <c r="O28" s="250"/>
      <c r="P28" s="250"/>
      <c r="Q28" s="250"/>
      <c r="R28" s="250"/>
      <c r="S28" s="250"/>
      <c r="T28" s="250"/>
      <c r="U28" s="250"/>
      <c r="V28" s="250"/>
      <c r="W28" s="250"/>
      <c r="X28" s="250"/>
      <c r="Y28" s="250"/>
      <c r="Z28" s="250"/>
      <c r="AA28" s="250"/>
      <c r="AB28" s="250"/>
      <c r="AC28" s="250"/>
      <c r="AD28" s="250"/>
      <c r="AE28" s="250"/>
      <c r="AF28" s="250"/>
      <c r="AG28" s="250"/>
      <c r="AH28" s="250"/>
      <c r="AI28" s="250"/>
      <c r="AJ28" s="250"/>
      <c r="AK28" s="250"/>
      <c r="AL28" s="250"/>
      <c r="AM28" s="250"/>
      <c r="AN28" s="250"/>
      <c r="AO28" s="250"/>
      <c r="AP28" s="250"/>
      <c r="AQ28" s="250"/>
      <c r="AR28" s="250"/>
      <c r="AS28" s="250"/>
      <c r="AT28" s="250"/>
      <c r="AU28" s="250"/>
      <c r="AV28" s="250"/>
      <c r="AW28" s="250"/>
      <c r="AX28" s="250"/>
      <c r="AY28" s="316"/>
      <c r="AZ28" s="316"/>
      <c r="BA28" s="316"/>
      <c r="BB28" s="316"/>
      <c r="BC28" s="316"/>
      <c r="BD28" s="316"/>
      <c r="BE28" s="316"/>
      <c r="BF28" s="316"/>
      <c r="BG28" s="316"/>
      <c r="BH28" s="316"/>
      <c r="BI28" s="316"/>
      <c r="BJ28" s="316"/>
      <c r="BK28" s="316"/>
      <c r="BL28" s="316"/>
      <c r="BM28" s="316"/>
      <c r="BN28" s="316"/>
      <c r="BO28" s="316"/>
      <c r="BP28" s="316"/>
      <c r="BQ28" s="316"/>
      <c r="BR28" s="316"/>
      <c r="BS28" s="316"/>
      <c r="BT28" s="316"/>
      <c r="BU28" s="316"/>
      <c r="BV28" s="316"/>
    </row>
    <row r="29" spans="1:74" ht="11.15" customHeight="1" x14ac:dyDescent="0.25">
      <c r="A29" s="134"/>
      <c r="B29" s="296" t="s">
        <v>1391</v>
      </c>
      <c r="C29" s="214"/>
      <c r="D29" s="214"/>
      <c r="E29" s="214"/>
      <c r="F29" s="214"/>
      <c r="G29" s="214"/>
      <c r="H29" s="214"/>
      <c r="I29" s="214"/>
      <c r="J29" s="214"/>
      <c r="K29" s="214"/>
      <c r="L29" s="214"/>
      <c r="M29" s="214"/>
      <c r="N29" s="214"/>
      <c r="O29" s="214"/>
      <c r="P29" s="214"/>
      <c r="Q29" s="214"/>
      <c r="R29" s="214"/>
      <c r="S29" s="214"/>
      <c r="T29" s="214"/>
      <c r="U29" s="214"/>
      <c r="V29" s="214"/>
      <c r="W29" s="214"/>
      <c r="X29" s="214"/>
      <c r="Y29" s="214"/>
      <c r="Z29" s="214"/>
      <c r="AA29" s="214"/>
      <c r="AB29" s="214"/>
      <c r="AC29" s="214"/>
      <c r="AD29" s="214"/>
      <c r="AE29" s="214"/>
      <c r="AF29" s="214"/>
      <c r="AG29" s="214"/>
      <c r="AH29" s="214"/>
      <c r="AI29" s="214"/>
      <c r="AJ29" s="214"/>
      <c r="AK29" s="214"/>
      <c r="AL29" s="214"/>
      <c r="AM29" s="214"/>
      <c r="AN29" s="214"/>
      <c r="AO29" s="214"/>
      <c r="AP29" s="214"/>
      <c r="AQ29" s="214"/>
      <c r="AR29" s="214"/>
      <c r="AS29" s="214"/>
      <c r="AT29" s="214"/>
      <c r="AU29" s="214"/>
      <c r="AV29" s="214"/>
      <c r="AW29" s="214"/>
      <c r="AX29" s="214"/>
      <c r="AY29" s="306"/>
      <c r="AZ29" s="306"/>
      <c r="BA29" s="306"/>
      <c r="BB29" s="306"/>
      <c r="BC29" s="306"/>
      <c r="BD29" s="306"/>
      <c r="BE29" s="306"/>
      <c r="BF29" s="306"/>
      <c r="BG29" s="306"/>
      <c r="BH29" s="306"/>
      <c r="BI29" s="306"/>
      <c r="BJ29" s="306"/>
      <c r="BK29" s="306"/>
      <c r="BL29" s="306"/>
      <c r="BM29" s="306"/>
      <c r="BN29" s="306"/>
      <c r="BO29" s="306"/>
      <c r="BP29" s="306"/>
      <c r="BQ29" s="306"/>
      <c r="BR29" s="306"/>
      <c r="BS29" s="306"/>
      <c r="BT29" s="306"/>
      <c r="BU29" s="306"/>
      <c r="BV29" s="306"/>
    </row>
    <row r="30" spans="1:74" ht="11.15" customHeight="1" x14ac:dyDescent="0.25">
      <c r="A30" s="555" t="s">
        <v>583</v>
      </c>
      <c r="B30" s="556" t="s">
        <v>582</v>
      </c>
      <c r="C30" s="250">
        <v>101.3561</v>
      </c>
      <c r="D30" s="250">
        <v>101.6495</v>
      </c>
      <c r="E30" s="250">
        <v>102.298</v>
      </c>
      <c r="F30" s="250">
        <v>103.40949999999999</v>
      </c>
      <c r="G30" s="250">
        <v>102.5408</v>
      </c>
      <c r="H30" s="250">
        <v>103.3045</v>
      </c>
      <c r="I30" s="250">
        <v>103.5474</v>
      </c>
      <c r="J30" s="250">
        <v>104.16589999999999</v>
      </c>
      <c r="K30" s="250">
        <v>104.1315</v>
      </c>
      <c r="L30" s="250">
        <v>103.98739999999999</v>
      </c>
      <c r="M30" s="250">
        <v>103.9127</v>
      </c>
      <c r="N30" s="250">
        <v>103.867</v>
      </c>
      <c r="O30" s="250">
        <v>103.3023</v>
      </c>
      <c r="P30" s="250">
        <v>102.72799999999999</v>
      </c>
      <c r="Q30" s="250">
        <v>102.8635</v>
      </c>
      <c r="R30" s="250">
        <v>102.2543</v>
      </c>
      <c r="S30" s="250">
        <v>102.45189999999999</v>
      </c>
      <c r="T30" s="250">
        <v>102.384</v>
      </c>
      <c r="U30" s="250">
        <v>102.0568</v>
      </c>
      <c r="V30" s="250">
        <v>102.68819999999999</v>
      </c>
      <c r="W30" s="250">
        <v>102.3143</v>
      </c>
      <c r="X30" s="250">
        <v>101.4645</v>
      </c>
      <c r="Y30" s="250">
        <v>101.9876</v>
      </c>
      <c r="Z30" s="250">
        <v>101.61790000000001</v>
      </c>
      <c r="AA30" s="250">
        <v>101.09180000000001</v>
      </c>
      <c r="AB30" s="250">
        <v>101.32470000000001</v>
      </c>
      <c r="AC30" s="250">
        <v>97.447699999999998</v>
      </c>
      <c r="AD30" s="250">
        <v>84.201800000000006</v>
      </c>
      <c r="AE30" s="250">
        <v>85.843400000000003</v>
      </c>
      <c r="AF30" s="250">
        <v>91.162199999999999</v>
      </c>
      <c r="AG30" s="250">
        <v>94.8887</v>
      </c>
      <c r="AH30" s="250">
        <v>95.892399999999995</v>
      </c>
      <c r="AI30" s="250">
        <v>95.601900000000001</v>
      </c>
      <c r="AJ30" s="250">
        <v>96.645399999999995</v>
      </c>
      <c r="AK30" s="250">
        <v>97.160899999999998</v>
      </c>
      <c r="AL30" s="250">
        <v>98.285399999999996</v>
      </c>
      <c r="AM30" s="250">
        <v>99.407600000000002</v>
      </c>
      <c r="AN30" s="250">
        <v>96.396600000000007</v>
      </c>
      <c r="AO30" s="250">
        <v>99.161799999999999</v>
      </c>
      <c r="AP30" s="250">
        <v>99.241600000000005</v>
      </c>
      <c r="AQ30" s="250">
        <v>99.922600000000003</v>
      </c>
      <c r="AR30" s="250">
        <v>100.4363</v>
      </c>
      <c r="AS30" s="250">
        <v>101.258</v>
      </c>
      <c r="AT30" s="250">
        <v>101.2637</v>
      </c>
      <c r="AU30" s="250">
        <v>99.979399999999998</v>
      </c>
      <c r="AV30" s="250">
        <v>101.611</v>
      </c>
      <c r="AW30" s="250">
        <v>102.01730741</v>
      </c>
      <c r="AX30" s="250">
        <v>102.45802963</v>
      </c>
      <c r="AY30" s="316">
        <v>103.027</v>
      </c>
      <c r="AZ30" s="316">
        <v>103.43170000000001</v>
      </c>
      <c r="BA30" s="316">
        <v>103.7786</v>
      </c>
      <c r="BB30" s="316">
        <v>103.9543</v>
      </c>
      <c r="BC30" s="316">
        <v>104.2704</v>
      </c>
      <c r="BD30" s="316">
        <v>104.6135</v>
      </c>
      <c r="BE30" s="316">
        <v>105.06019999999999</v>
      </c>
      <c r="BF30" s="316">
        <v>105.40009999999999</v>
      </c>
      <c r="BG30" s="316">
        <v>105.7097</v>
      </c>
      <c r="BH30" s="316">
        <v>105.96339999999999</v>
      </c>
      <c r="BI30" s="316">
        <v>106.2315</v>
      </c>
      <c r="BJ30" s="316">
        <v>106.4885</v>
      </c>
      <c r="BK30" s="316">
        <v>106.7448</v>
      </c>
      <c r="BL30" s="316">
        <v>106.97150000000001</v>
      </c>
      <c r="BM30" s="316">
        <v>107.1793</v>
      </c>
      <c r="BN30" s="316">
        <v>107.36109999999999</v>
      </c>
      <c r="BO30" s="316">
        <v>107.536</v>
      </c>
      <c r="BP30" s="316">
        <v>107.69710000000001</v>
      </c>
      <c r="BQ30" s="316">
        <v>107.8152</v>
      </c>
      <c r="BR30" s="316">
        <v>107.9706</v>
      </c>
      <c r="BS30" s="316">
        <v>108.1341</v>
      </c>
      <c r="BT30" s="316">
        <v>108.2945</v>
      </c>
      <c r="BU30" s="316">
        <v>108.4824</v>
      </c>
      <c r="BV30" s="316">
        <v>108.68680000000001</v>
      </c>
    </row>
    <row r="31" spans="1:74" ht="11.15" customHeight="1" x14ac:dyDescent="0.25">
      <c r="A31" s="297" t="s">
        <v>561</v>
      </c>
      <c r="B31" s="41" t="s">
        <v>901</v>
      </c>
      <c r="C31" s="250">
        <v>100.1512</v>
      </c>
      <c r="D31" s="250">
        <v>101.0804</v>
      </c>
      <c r="E31" s="250">
        <v>101.23869999999999</v>
      </c>
      <c r="F31" s="250">
        <v>101.9111</v>
      </c>
      <c r="G31" s="250">
        <v>101.12220000000001</v>
      </c>
      <c r="H31" s="250">
        <v>101.7276</v>
      </c>
      <c r="I31" s="250">
        <v>101.9494</v>
      </c>
      <c r="J31" s="250">
        <v>102.1579</v>
      </c>
      <c r="K31" s="250">
        <v>102.1361</v>
      </c>
      <c r="L31" s="250">
        <v>101.65860000000001</v>
      </c>
      <c r="M31" s="250">
        <v>101.2411</v>
      </c>
      <c r="N31" s="250">
        <v>101.48820000000001</v>
      </c>
      <c r="O31" s="250">
        <v>100.7316</v>
      </c>
      <c r="P31" s="250">
        <v>100.1606</v>
      </c>
      <c r="Q31" s="250">
        <v>100.0939</v>
      </c>
      <c r="R31" s="250">
        <v>99.314499999999995</v>
      </c>
      <c r="S31" s="250">
        <v>99.422899999999998</v>
      </c>
      <c r="T31" s="250">
        <v>99.611500000000007</v>
      </c>
      <c r="U31" s="250">
        <v>99.213899999999995</v>
      </c>
      <c r="V31" s="250">
        <v>99.759799999999998</v>
      </c>
      <c r="W31" s="250">
        <v>99.134100000000004</v>
      </c>
      <c r="X31" s="250">
        <v>98.439899999999994</v>
      </c>
      <c r="Y31" s="250">
        <v>99.255799999999994</v>
      </c>
      <c r="Z31" s="250">
        <v>99.244900000000001</v>
      </c>
      <c r="AA31" s="250">
        <v>99.006699999999995</v>
      </c>
      <c r="AB31" s="250">
        <v>99.024100000000004</v>
      </c>
      <c r="AC31" s="250">
        <v>94.707099999999997</v>
      </c>
      <c r="AD31" s="250">
        <v>79.674899999999994</v>
      </c>
      <c r="AE31" s="250">
        <v>83.438100000000006</v>
      </c>
      <c r="AF31" s="250">
        <v>89.587000000000003</v>
      </c>
      <c r="AG31" s="250">
        <v>93.277699999999996</v>
      </c>
      <c r="AH31" s="250">
        <v>94.628900000000002</v>
      </c>
      <c r="AI31" s="250">
        <v>94.595100000000002</v>
      </c>
      <c r="AJ31" s="250">
        <v>95.980099999999993</v>
      </c>
      <c r="AK31" s="250">
        <v>96.650899999999993</v>
      </c>
      <c r="AL31" s="250">
        <v>97.323300000000003</v>
      </c>
      <c r="AM31" s="250">
        <v>98.7911</v>
      </c>
      <c r="AN31" s="250">
        <v>94.994600000000005</v>
      </c>
      <c r="AO31" s="250">
        <v>98.251199999999997</v>
      </c>
      <c r="AP31" s="250">
        <v>98.1511</v>
      </c>
      <c r="AQ31" s="250">
        <v>99.100800000000007</v>
      </c>
      <c r="AR31" s="250">
        <v>98.917400000000001</v>
      </c>
      <c r="AS31" s="250">
        <v>100.4601</v>
      </c>
      <c r="AT31" s="250">
        <v>100.0398</v>
      </c>
      <c r="AU31" s="250">
        <v>99.356499999999997</v>
      </c>
      <c r="AV31" s="250">
        <v>100.6525</v>
      </c>
      <c r="AW31" s="250">
        <v>101.12122099</v>
      </c>
      <c r="AX31" s="250">
        <v>101.55131728000001</v>
      </c>
      <c r="AY31" s="316">
        <v>102.06010000000001</v>
      </c>
      <c r="AZ31" s="316">
        <v>102.4838</v>
      </c>
      <c r="BA31" s="316">
        <v>102.88200000000001</v>
      </c>
      <c r="BB31" s="316">
        <v>103.15900000000001</v>
      </c>
      <c r="BC31" s="316">
        <v>103.57810000000001</v>
      </c>
      <c r="BD31" s="316">
        <v>104.04340000000001</v>
      </c>
      <c r="BE31" s="316">
        <v>104.6611</v>
      </c>
      <c r="BF31" s="316">
        <v>105.13939999999999</v>
      </c>
      <c r="BG31" s="316">
        <v>105.5844</v>
      </c>
      <c r="BH31" s="316">
        <v>105.9941</v>
      </c>
      <c r="BI31" s="316">
        <v>106.3742</v>
      </c>
      <c r="BJ31" s="316">
        <v>106.7225</v>
      </c>
      <c r="BK31" s="316">
        <v>107.04040000000001</v>
      </c>
      <c r="BL31" s="316">
        <v>107.3245</v>
      </c>
      <c r="BM31" s="316">
        <v>107.5759</v>
      </c>
      <c r="BN31" s="316">
        <v>107.7749</v>
      </c>
      <c r="BO31" s="316">
        <v>107.9759</v>
      </c>
      <c r="BP31" s="316">
        <v>108.1592</v>
      </c>
      <c r="BQ31" s="316">
        <v>108.2821</v>
      </c>
      <c r="BR31" s="316">
        <v>108.46169999999999</v>
      </c>
      <c r="BS31" s="316">
        <v>108.6554</v>
      </c>
      <c r="BT31" s="316">
        <v>108.8639</v>
      </c>
      <c r="BU31" s="316">
        <v>109.0855</v>
      </c>
      <c r="BV31" s="316">
        <v>109.32080000000001</v>
      </c>
    </row>
    <row r="32" spans="1:74" ht="11.15" customHeight="1" x14ac:dyDescent="0.25">
      <c r="A32" s="557" t="s">
        <v>886</v>
      </c>
      <c r="B32" s="558" t="s">
        <v>902</v>
      </c>
      <c r="C32" s="250">
        <v>99.528000000000006</v>
      </c>
      <c r="D32" s="250">
        <v>100.9777</v>
      </c>
      <c r="E32" s="250">
        <v>99.647800000000004</v>
      </c>
      <c r="F32" s="250">
        <v>100.63979999999999</v>
      </c>
      <c r="G32" s="250">
        <v>100.6086</v>
      </c>
      <c r="H32" s="250">
        <v>100.28660000000001</v>
      </c>
      <c r="I32" s="250">
        <v>101.6718</v>
      </c>
      <c r="J32" s="250">
        <v>101.163</v>
      </c>
      <c r="K32" s="250">
        <v>100.691</v>
      </c>
      <c r="L32" s="250">
        <v>100.38979999999999</v>
      </c>
      <c r="M32" s="250">
        <v>99.510800000000003</v>
      </c>
      <c r="N32" s="250">
        <v>99.215000000000003</v>
      </c>
      <c r="O32" s="250">
        <v>100.7281</v>
      </c>
      <c r="P32" s="250">
        <v>100.7345</v>
      </c>
      <c r="Q32" s="250">
        <v>100.9699</v>
      </c>
      <c r="R32" s="250">
        <v>100.98390000000001</v>
      </c>
      <c r="S32" s="250">
        <v>100.512</v>
      </c>
      <c r="T32" s="250">
        <v>101.7848</v>
      </c>
      <c r="U32" s="250">
        <v>101.0598</v>
      </c>
      <c r="V32" s="250">
        <v>100.3507</v>
      </c>
      <c r="W32" s="250">
        <v>100.3395</v>
      </c>
      <c r="X32" s="250">
        <v>101.5994</v>
      </c>
      <c r="Y32" s="250">
        <v>101.36409999999999</v>
      </c>
      <c r="Z32" s="250">
        <v>102.2242</v>
      </c>
      <c r="AA32" s="250">
        <v>102.0977</v>
      </c>
      <c r="AB32" s="250">
        <v>102.191</v>
      </c>
      <c r="AC32" s="250">
        <v>101.1142</v>
      </c>
      <c r="AD32" s="250">
        <v>91.041399999999996</v>
      </c>
      <c r="AE32" s="250">
        <v>92.963899999999995</v>
      </c>
      <c r="AF32" s="250">
        <v>97.464699999999993</v>
      </c>
      <c r="AG32" s="250">
        <v>97.090500000000006</v>
      </c>
      <c r="AH32" s="250">
        <v>98.473799999999997</v>
      </c>
      <c r="AI32" s="250">
        <v>98.373699999999999</v>
      </c>
      <c r="AJ32" s="250">
        <v>99.373099999999994</v>
      </c>
      <c r="AK32" s="250">
        <v>100.0068</v>
      </c>
      <c r="AL32" s="250">
        <v>100.7891</v>
      </c>
      <c r="AM32" s="250">
        <v>101.4829</v>
      </c>
      <c r="AN32" s="250">
        <v>99.692400000000006</v>
      </c>
      <c r="AO32" s="250">
        <v>102.4663</v>
      </c>
      <c r="AP32" s="250">
        <v>101.3296</v>
      </c>
      <c r="AQ32" s="250">
        <v>100.111</v>
      </c>
      <c r="AR32" s="250">
        <v>99.777900000000002</v>
      </c>
      <c r="AS32" s="250">
        <v>99.054299999999998</v>
      </c>
      <c r="AT32" s="250">
        <v>98.7376</v>
      </c>
      <c r="AU32" s="250">
        <v>99.224299999999999</v>
      </c>
      <c r="AV32" s="250">
        <v>99.923299999999998</v>
      </c>
      <c r="AW32" s="250">
        <v>100.10645925999999</v>
      </c>
      <c r="AX32" s="250">
        <v>100.25713704</v>
      </c>
      <c r="AY32" s="316">
        <v>100.1828</v>
      </c>
      <c r="AZ32" s="316">
        <v>100.2204</v>
      </c>
      <c r="BA32" s="316">
        <v>100.2474</v>
      </c>
      <c r="BB32" s="316">
        <v>100.2302</v>
      </c>
      <c r="BC32" s="316">
        <v>100.2612</v>
      </c>
      <c r="BD32" s="316">
        <v>100.3068</v>
      </c>
      <c r="BE32" s="316">
        <v>100.37479999999999</v>
      </c>
      <c r="BF32" s="316">
        <v>100.4438</v>
      </c>
      <c r="BG32" s="316">
        <v>100.5215</v>
      </c>
      <c r="BH32" s="316">
        <v>100.60769999999999</v>
      </c>
      <c r="BI32" s="316">
        <v>100.703</v>
      </c>
      <c r="BJ32" s="316">
        <v>100.80719999999999</v>
      </c>
      <c r="BK32" s="316">
        <v>100.9081</v>
      </c>
      <c r="BL32" s="316">
        <v>101.03919999999999</v>
      </c>
      <c r="BM32" s="316">
        <v>101.1883</v>
      </c>
      <c r="BN32" s="316">
        <v>101.3655</v>
      </c>
      <c r="BO32" s="316">
        <v>101.5429</v>
      </c>
      <c r="BP32" s="316">
        <v>101.7307</v>
      </c>
      <c r="BQ32" s="316">
        <v>101.9481</v>
      </c>
      <c r="BR32" s="316">
        <v>102.1422</v>
      </c>
      <c r="BS32" s="316">
        <v>102.3322</v>
      </c>
      <c r="BT32" s="316">
        <v>102.5115</v>
      </c>
      <c r="BU32" s="316">
        <v>102.69840000000001</v>
      </c>
      <c r="BV32" s="316">
        <v>102.8861</v>
      </c>
    </row>
    <row r="33" spans="1:74" ht="11.15" customHeight="1" x14ac:dyDescent="0.25">
      <c r="A33" s="557" t="s">
        <v>887</v>
      </c>
      <c r="B33" s="558" t="s">
        <v>903</v>
      </c>
      <c r="C33" s="250">
        <v>97.942300000000003</v>
      </c>
      <c r="D33" s="250">
        <v>97.357600000000005</v>
      </c>
      <c r="E33" s="250">
        <v>98.6477</v>
      </c>
      <c r="F33" s="250">
        <v>99.16</v>
      </c>
      <c r="G33" s="250">
        <v>99.096299999999999</v>
      </c>
      <c r="H33" s="250">
        <v>98.786299999999997</v>
      </c>
      <c r="I33" s="250">
        <v>100.2213</v>
      </c>
      <c r="J33" s="250">
        <v>99.263300000000001</v>
      </c>
      <c r="K33" s="250">
        <v>99.575400000000002</v>
      </c>
      <c r="L33" s="250">
        <v>99.617800000000003</v>
      </c>
      <c r="M33" s="250">
        <v>99.863600000000005</v>
      </c>
      <c r="N33" s="250">
        <v>100.1003</v>
      </c>
      <c r="O33" s="250">
        <v>99.703800000000001</v>
      </c>
      <c r="P33" s="250">
        <v>98.911299999999997</v>
      </c>
      <c r="Q33" s="250">
        <v>98.350399999999993</v>
      </c>
      <c r="R33" s="250">
        <v>98.354900000000001</v>
      </c>
      <c r="S33" s="250">
        <v>98.073400000000007</v>
      </c>
      <c r="T33" s="250">
        <v>95.608199999999997</v>
      </c>
      <c r="U33" s="250">
        <v>97.585800000000006</v>
      </c>
      <c r="V33" s="250">
        <v>99.139700000000005</v>
      </c>
      <c r="W33" s="250">
        <v>98.976200000000006</v>
      </c>
      <c r="X33" s="250">
        <v>98.649199999999993</v>
      </c>
      <c r="Y33" s="250">
        <v>98.403300000000002</v>
      </c>
      <c r="Z33" s="250">
        <v>98.455399999999997</v>
      </c>
      <c r="AA33" s="250">
        <v>99.419399999999996</v>
      </c>
      <c r="AB33" s="250">
        <v>99.075299999999999</v>
      </c>
      <c r="AC33" s="250">
        <v>99.880700000000004</v>
      </c>
      <c r="AD33" s="250">
        <v>95.218100000000007</v>
      </c>
      <c r="AE33" s="250">
        <v>89.476900000000001</v>
      </c>
      <c r="AF33" s="250">
        <v>89.851799999999997</v>
      </c>
      <c r="AG33" s="250">
        <v>89.890199999999993</v>
      </c>
      <c r="AH33" s="250">
        <v>90.219499999999996</v>
      </c>
      <c r="AI33" s="250">
        <v>91.988900000000001</v>
      </c>
      <c r="AJ33" s="250">
        <v>94.560900000000004</v>
      </c>
      <c r="AK33" s="250">
        <v>95.3536</v>
      </c>
      <c r="AL33" s="250">
        <v>94.924899999999994</v>
      </c>
      <c r="AM33" s="250">
        <v>93.232900000000001</v>
      </c>
      <c r="AN33" s="250">
        <v>92.433499999999995</v>
      </c>
      <c r="AO33" s="250">
        <v>96.143000000000001</v>
      </c>
      <c r="AP33" s="250">
        <v>95.5261</v>
      </c>
      <c r="AQ33" s="250">
        <v>95.782200000000003</v>
      </c>
      <c r="AR33" s="250">
        <v>93.765500000000003</v>
      </c>
      <c r="AS33" s="250">
        <v>94.781000000000006</v>
      </c>
      <c r="AT33" s="250">
        <v>95.279600000000002</v>
      </c>
      <c r="AU33" s="250">
        <v>95.309600000000003</v>
      </c>
      <c r="AV33" s="250">
        <v>95.142600000000002</v>
      </c>
      <c r="AW33" s="250">
        <v>95.418704074000004</v>
      </c>
      <c r="AX33" s="250">
        <v>95.554416295999999</v>
      </c>
      <c r="AY33" s="316">
        <v>95.788349999999994</v>
      </c>
      <c r="AZ33" s="316">
        <v>95.898960000000002</v>
      </c>
      <c r="BA33" s="316">
        <v>95.966790000000003</v>
      </c>
      <c r="BB33" s="316">
        <v>95.888800000000003</v>
      </c>
      <c r="BC33" s="316">
        <v>95.948400000000007</v>
      </c>
      <c r="BD33" s="316">
        <v>96.042529999999999</v>
      </c>
      <c r="BE33" s="316">
        <v>96.224509999999995</v>
      </c>
      <c r="BF33" s="316">
        <v>96.347700000000003</v>
      </c>
      <c r="BG33" s="316">
        <v>96.465429999999998</v>
      </c>
      <c r="BH33" s="316">
        <v>96.561710000000005</v>
      </c>
      <c r="BI33" s="316">
        <v>96.680509999999998</v>
      </c>
      <c r="BJ33" s="316">
        <v>96.805840000000003</v>
      </c>
      <c r="BK33" s="316">
        <v>96.975800000000007</v>
      </c>
      <c r="BL33" s="316">
        <v>97.085610000000003</v>
      </c>
      <c r="BM33" s="316">
        <v>97.173370000000006</v>
      </c>
      <c r="BN33" s="316">
        <v>97.245559999999998</v>
      </c>
      <c r="BO33" s="316">
        <v>97.284350000000003</v>
      </c>
      <c r="BP33" s="316">
        <v>97.296229999999994</v>
      </c>
      <c r="BQ33" s="316">
        <v>97.236180000000004</v>
      </c>
      <c r="BR33" s="316">
        <v>97.227999999999994</v>
      </c>
      <c r="BS33" s="316">
        <v>97.226669999999999</v>
      </c>
      <c r="BT33" s="316">
        <v>97.232960000000006</v>
      </c>
      <c r="BU33" s="316">
        <v>97.244749999999996</v>
      </c>
      <c r="BV33" s="316">
        <v>97.262810000000002</v>
      </c>
    </row>
    <row r="34" spans="1:74" ht="11.15" customHeight="1" x14ac:dyDescent="0.25">
      <c r="A34" s="557" t="s">
        <v>888</v>
      </c>
      <c r="B34" s="558" t="s">
        <v>904</v>
      </c>
      <c r="C34" s="250">
        <v>99.764799999999994</v>
      </c>
      <c r="D34" s="250">
        <v>99.237700000000004</v>
      </c>
      <c r="E34" s="250">
        <v>99.509699999999995</v>
      </c>
      <c r="F34" s="250">
        <v>99.938599999999994</v>
      </c>
      <c r="G34" s="250">
        <v>100.0446</v>
      </c>
      <c r="H34" s="250">
        <v>99.974199999999996</v>
      </c>
      <c r="I34" s="250">
        <v>100.1778</v>
      </c>
      <c r="J34" s="250">
        <v>100.66800000000001</v>
      </c>
      <c r="K34" s="250">
        <v>100.76</v>
      </c>
      <c r="L34" s="250">
        <v>100.107</v>
      </c>
      <c r="M34" s="250">
        <v>99.186599999999999</v>
      </c>
      <c r="N34" s="250">
        <v>99.885000000000005</v>
      </c>
      <c r="O34" s="250">
        <v>101.0766</v>
      </c>
      <c r="P34" s="250">
        <v>97.395799999999994</v>
      </c>
      <c r="Q34" s="250">
        <v>98.621899999999997</v>
      </c>
      <c r="R34" s="250">
        <v>98.462999999999994</v>
      </c>
      <c r="S34" s="250">
        <v>99.100099999999998</v>
      </c>
      <c r="T34" s="250">
        <v>99.816100000000006</v>
      </c>
      <c r="U34" s="250">
        <v>100.771</v>
      </c>
      <c r="V34" s="250">
        <v>101.2766</v>
      </c>
      <c r="W34" s="250">
        <v>100.5831</v>
      </c>
      <c r="X34" s="250">
        <v>98.844899999999996</v>
      </c>
      <c r="Y34" s="250">
        <v>98.257099999999994</v>
      </c>
      <c r="Z34" s="250">
        <v>98.611199999999997</v>
      </c>
      <c r="AA34" s="250">
        <v>100.8317</v>
      </c>
      <c r="AB34" s="250">
        <v>99.577200000000005</v>
      </c>
      <c r="AC34" s="250">
        <v>93.476699999999994</v>
      </c>
      <c r="AD34" s="250">
        <v>75.889200000000002</v>
      </c>
      <c r="AE34" s="250">
        <v>76.441900000000004</v>
      </c>
      <c r="AF34" s="250">
        <v>79.575199999999995</v>
      </c>
      <c r="AG34" s="250">
        <v>84.037000000000006</v>
      </c>
      <c r="AH34" s="250">
        <v>84.004900000000006</v>
      </c>
      <c r="AI34" s="250">
        <v>83.809700000000007</v>
      </c>
      <c r="AJ34" s="250">
        <v>85.827299999999994</v>
      </c>
      <c r="AK34" s="250">
        <v>85.7196</v>
      </c>
      <c r="AL34" s="250">
        <v>88.471599999999995</v>
      </c>
      <c r="AM34" s="250">
        <v>91.663200000000003</v>
      </c>
      <c r="AN34" s="250">
        <v>85.243600000000001</v>
      </c>
      <c r="AO34" s="250">
        <v>94.563999999999993</v>
      </c>
      <c r="AP34" s="250">
        <v>95.946899999999999</v>
      </c>
      <c r="AQ34" s="250">
        <v>96.136799999999994</v>
      </c>
      <c r="AR34" s="250">
        <v>95.650599999999997</v>
      </c>
      <c r="AS34" s="250">
        <v>95.502700000000004</v>
      </c>
      <c r="AT34" s="250">
        <v>94.4392</v>
      </c>
      <c r="AU34" s="250">
        <v>92.932400000000001</v>
      </c>
      <c r="AV34" s="250">
        <v>97.555099999999996</v>
      </c>
      <c r="AW34" s="250">
        <v>97.851309506000007</v>
      </c>
      <c r="AX34" s="250">
        <v>98.471864690999993</v>
      </c>
      <c r="AY34" s="316">
        <v>98.560659999999999</v>
      </c>
      <c r="AZ34" s="316">
        <v>98.842650000000006</v>
      </c>
      <c r="BA34" s="316">
        <v>99.054220000000001</v>
      </c>
      <c r="BB34" s="316">
        <v>99.095519999999993</v>
      </c>
      <c r="BC34" s="316">
        <v>99.241119999999995</v>
      </c>
      <c r="BD34" s="316">
        <v>99.391189999999995</v>
      </c>
      <c r="BE34" s="316">
        <v>99.56653</v>
      </c>
      <c r="BF34" s="316">
        <v>99.709909999999994</v>
      </c>
      <c r="BG34" s="316">
        <v>99.842129999999997</v>
      </c>
      <c r="BH34" s="316">
        <v>99.966300000000004</v>
      </c>
      <c r="BI34" s="316">
        <v>100.07389999999999</v>
      </c>
      <c r="BJ34" s="316">
        <v>100.16800000000001</v>
      </c>
      <c r="BK34" s="316">
        <v>100.2534</v>
      </c>
      <c r="BL34" s="316">
        <v>100.31699999999999</v>
      </c>
      <c r="BM34" s="316">
        <v>100.36360000000001</v>
      </c>
      <c r="BN34" s="316">
        <v>100.3797</v>
      </c>
      <c r="BO34" s="316">
        <v>100.4023</v>
      </c>
      <c r="BP34" s="316">
        <v>100.41800000000001</v>
      </c>
      <c r="BQ34" s="316">
        <v>100.3999</v>
      </c>
      <c r="BR34" s="316">
        <v>100.42189999999999</v>
      </c>
      <c r="BS34" s="316">
        <v>100.4571</v>
      </c>
      <c r="BT34" s="316">
        <v>100.5154</v>
      </c>
      <c r="BU34" s="316">
        <v>100.5697</v>
      </c>
      <c r="BV34" s="316">
        <v>100.6298</v>
      </c>
    </row>
    <row r="35" spans="1:74" ht="11.15" customHeight="1" x14ac:dyDescent="0.25">
      <c r="A35" s="557" t="s">
        <v>889</v>
      </c>
      <c r="B35" s="558" t="s">
        <v>905</v>
      </c>
      <c r="C35" s="250">
        <v>98.366200000000006</v>
      </c>
      <c r="D35" s="250">
        <v>98.871099999999998</v>
      </c>
      <c r="E35" s="250">
        <v>98.846299999999999</v>
      </c>
      <c r="F35" s="250">
        <v>99.427400000000006</v>
      </c>
      <c r="G35" s="250">
        <v>99.223600000000005</v>
      </c>
      <c r="H35" s="250">
        <v>99.329300000000003</v>
      </c>
      <c r="I35" s="250">
        <v>99.83</v>
      </c>
      <c r="J35" s="250">
        <v>98.575199999999995</v>
      </c>
      <c r="K35" s="250">
        <v>98.099900000000005</v>
      </c>
      <c r="L35" s="250">
        <v>97.588300000000004</v>
      </c>
      <c r="M35" s="250">
        <v>98.047399999999996</v>
      </c>
      <c r="N35" s="250">
        <v>97.558300000000003</v>
      </c>
      <c r="O35" s="250">
        <v>96.562100000000001</v>
      </c>
      <c r="P35" s="250">
        <v>96.613500000000002</v>
      </c>
      <c r="Q35" s="250">
        <v>96.180499999999995</v>
      </c>
      <c r="R35" s="250">
        <v>95.610200000000006</v>
      </c>
      <c r="S35" s="250">
        <v>94.855599999999995</v>
      </c>
      <c r="T35" s="250">
        <v>94.558700000000002</v>
      </c>
      <c r="U35" s="250">
        <v>95.185199999999995</v>
      </c>
      <c r="V35" s="250">
        <v>95.978700000000003</v>
      </c>
      <c r="W35" s="250">
        <v>95.5869</v>
      </c>
      <c r="X35" s="250">
        <v>95.254999999999995</v>
      </c>
      <c r="Y35" s="250">
        <v>94.635599999999997</v>
      </c>
      <c r="Z35" s="250">
        <v>94.244600000000005</v>
      </c>
      <c r="AA35" s="250">
        <v>94.670100000000005</v>
      </c>
      <c r="AB35" s="250">
        <v>94.586600000000004</v>
      </c>
      <c r="AC35" s="250">
        <v>95.652900000000002</v>
      </c>
      <c r="AD35" s="250">
        <v>89.501099999999994</v>
      </c>
      <c r="AE35" s="250">
        <v>89.837999999999994</v>
      </c>
      <c r="AF35" s="250">
        <v>90.282399999999996</v>
      </c>
      <c r="AG35" s="250">
        <v>91.695599999999999</v>
      </c>
      <c r="AH35" s="250">
        <v>92.898600000000002</v>
      </c>
      <c r="AI35" s="250">
        <v>92.781800000000004</v>
      </c>
      <c r="AJ35" s="250">
        <v>94.417299999999997</v>
      </c>
      <c r="AK35" s="250">
        <v>94.469300000000004</v>
      </c>
      <c r="AL35" s="250">
        <v>95.237099999999998</v>
      </c>
      <c r="AM35" s="250">
        <v>95.075500000000005</v>
      </c>
      <c r="AN35" s="250">
        <v>87.798299999999998</v>
      </c>
      <c r="AO35" s="250">
        <v>92.467299999999994</v>
      </c>
      <c r="AP35" s="250">
        <v>97.369799999999998</v>
      </c>
      <c r="AQ35" s="250">
        <v>100.02849999999999</v>
      </c>
      <c r="AR35" s="250">
        <v>100.43689999999999</v>
      </c>
      <c r="AS35" s="250">
        <v>100.2047</v>
      </c>
      <c r="AT35" s="250">
        <v>100.2418</v>
      </c>
      <c r="AU35" s="250">
        <v>98.0441</v>
      </c>
      <c r="AV35" s="250">
        <v>99.933599999999998</v>
      </c>
      <c r="AW35" s="250">
        <v>100.40888642</v>
      </c>
      <c r="AX35" s="250">
        <v>100.72817901000001</v>
      </c>
      <c r="AY35" s="316">
        <v>101.13939999999999</v>
      </c>
      <c r="AZ35" s="316">
        <v>101.4097</v>
      </c>
      <c r="BA35" s="316">
        <v>101.6237</v>
      </c>
      <c r="BB35" s="316">
        <v>101.65560000000001</v>
      </c>
      <c r="BC35" s="316">
        <v>101.8515</v>
      </c>
      <c r="BD35" s="316">
        <v>102.0855</v>
      </c>
      <c r="BE35" s="316">
        <v>102.4337</v>
      </c>
      <c r="BF35" s="316">
        <v>102.6867</v>
      </c>
      <c r="BG35" s="316">
        <v>102.9208</v>
      </c>
      <c r="BH35" s="316">
        <v>103.1122</v>
      </c>
      <c r="BI35" s="316">
        <v>103.32599999999999</v>
      </c>
      <c r="BJ35" s="316">
        <v>103.5386</v>
      </c>
      <c r="BK35" s="316">
        <v>103.75190000000001</v>
      </c>
      <c r="BL35" s="316">
        <v>103.9606</v>
      </c>
      <c r="BM35" s="316">
        <v>104.1666</v>
      </c>
      <c r="BN35" s="316">
        <v>104.4118</v>
      </c>
      <c r="BO35" s="316">
        <v>104.58110000000001</v>
      </c>
      <c r="BP35" s="316">
        <v>104.7163</v>
      </c>
      <c r="BQ35" s="316">
        <v>104.7398</v>
      </c>
      <c r="BR35" s="316">
        <v>104.8651</v>
      </c>
      <c r="BS35" s="316">
        <v>105.0147</v>
      </c>
      <c r="BT35" s="316">
        <v>105.2009</v>
      </c>
      <c r="BU35" s="316">
        <v>105.3896</v>
      </c>
      <c r="BV35" s="316">
        <v>105.5933</v>
      </c>
    </row>
    <row r="36" spans="1:74" ht="11.15" customHeight="1" x14ac:dyDescent="0.25">
      <c r="A36" s="557" t="s">
        <v>890</v>
      </c>
      <c r="B36" s="558" t="s">
        <v>906</v>
      </c>
      <c r="C36" s="250">
        <v>98.009200000000007</v>
      </c>
      <c r="D36" s="250">
        <v>102.1339</v>
      </c>
      <c r="E36" s="250">
        <v>100.6327</v>
      </c>
      <c r="F36" s="250">
        <v>101.7222</v>
      </c>
      <c r="G36" s="250">
        <v>101.7046</v>
      </c>
      <c r="H36" s="250">
        <v>100.8314</v>
      </c>
      <c r="I36" s="250">
        <v>100.8329</v>
      </c>
      <c r="J36" s="250">
        <v>100.4935</v>
      </c>
      <c r="K36" s="250">
        <v>99.153599999999997</v>
      </c>
      <c r="L36" s="250">
        <v>100.0564</v>
      </c>
      <c r="M36" s="250">
        <v>98.549700000000001</v>
      </c>
      <c r="N36" s="250">
        <v>100.4761</v>
      </c>
      <c r="O36" s="250">
        <v>100.6221</v>
      </c>
      <c r="P36" s="250">
        <v>96.953199999999995</v>
      </c>
      <c r="Q36" s="250">
        <v>97.343599999999995</v>
      </c>
      <c r="R36" s="250">
        <v>98.033199999999994</v>
      </c>
      <c r="S36" s="250">
        <v>97.982600000000005</v>
      </c>
      <c r="T36" s="250">
        <v>98.186000000000007</v>
      </c>
      <c r="U36" s="250">
        <v>97.632400000000004</v>
      </c>
      <c r="V36" s="250">
        <v>98.444199999999995</v>
      </c>
      <c r="W36" s="250">
        <v>98.867900000000006</v>
      </c>
      <c r="X36" s="250">
        <v>97.519400000000005</v>
      </c>
      <c r="Y36" s="250">
        <v>96.743499999999997</v>
      </c>
      <c r="Z36" s="250">
        <v>98.274299999999997</v>
      </c>
      <c r="AA36" s="250">
        <v>101.4855</v>
      </c>
      <c r="AB36" s="250">
        <v>101.51139999999999</v>
      </c>
      <c r="AC36" s="250">
        <v>96.246499999999997</v>
      </c>
      <c r="AD36" s="250">
        <v>81.807299999999998</v>
      </c>
      <c r="AE36" s="250">
        <v>89.259200000000007</v>
      </c>
      <c r="AF36" s="250">
        <v>93.135599999999997</v>
      </c>
      <c r="AG36" s="250">
        <v>95.016400000000004</v>
      </c>
      <c r="AH36" s="250">
        <v>95.019000000000005</v>
      </c>
      <c r="AI36" s="250">
        <v>93.865899999999996</v>
      </c>
      <c r="AJ36" s="250">
        <v>96.6066</v>
      </c>
      <c r="AK36" s="250">
        <v>97.798400000000001</v>
      </c>
      <c r="AL36" s="250">
        <v>100.87609999999999</v>
      </c>
      <c r="AM36" s="250">
        <v>99.668400000000005</v>
      </c>
      <c r="AN36" s="250">
        <v>94.863</v>
      </c>
      <c r="AO36" s="250">
        <v>97.566199999999995</v>
      </c>
      <c r="AP36" s="250">
        <v>96.571399999999997</v>
      </c>
      <c r="AQ36" s="250">
        <v>94.359899999999996</v>
      </c>
      <c r="AR36" s="250">
        <v>95.204999999999998</v>
      </c>
      <c r="AS36" s="250">
        <v>96.374200000000002</v>
      </c>
      <c r="AT36" s="250">
        <v>96.612700000000004</v>
      </c>
      <c r="AU36" s="250">
        <v>96.622100000000003</v>
      </c>
      <c r="AV36" s="250">
        <v>96.303299999999993</v>
      </c>
      <c r="AW36" s="250">
        <v>96.846071358000003</v>
      </c>
      <c r="AX36" s="250">
        <v>96.989018764999997</v>
      </c>
      <c r="AY36" s="316">
        <v>97.236009999999993</v>
      </c>
      <c r="AZ36" s="316">
        <v>97.352639999999994</v>
      </c>
      <c r="BA36" s="316">
        <v>97.424149999999997</v>
      </c>
      <c r="BB36" s="316">
        <v>97.337980000000002</v>
      </c>
      <c r="BC36" s="316">
        <v>97.403679999999994</v>
      </c>
      <c r="BD36" s="316">
        <v>97.508679999999998</v>
      </c>
      <c r="BE36" s="316">
        <v>97.649940000000001</v>
      </c>
      <c r="BF36" s="316">
        <v>97.835840000000005</v>
      </c>
      <c r="BG36" s="316">
        <v>98.06335</v>
      </c>
      <c r="BH36" s="316">
        <v>98.39237</v>
      </c>
      <c r="BI36" s="316">
        <v>98.65813</v>
      </c>
      <c r="BJ36" s="316">
        <v>98.920550000000006</v>
      </c>
      <c r="BK36" s="316">
        <v>99.174719999999994</v>
      </c>
      <c r="BL36" s="316">
        <v>99.434129999999996</v>
      </c>
      <c r="BM36" s="316">
        <v>99.693879999999993</v>
      </c>
      <c r="BN36" s="316">
        <v>99.959310000000002</v>
      </c>
      <c r="BO36" s="316">
        <v>100.2157</v>
      </c>
      <c r="BP36" s="316">
        <v>100.46850000000001</v>
      </c>
      <c r="BQ36" s="316">
        <v>100.68940000000001</v>
      </c>
      <c r="BR36" s="316">
        <v>100.9559</v>
      </c>
      <c r="BS36" s="316">
        <v>101.2398</v>
      </c>
      <c r="BT36" s="316">
        <v>101.5718</v>
      </c>
      <c r="BU36" s="316">
        <v>101.8674</v>
      </c>
      <c r="BV36" s="316">
        <v>102.1574</v>
      </c>
    </row>
    <row r="37" spans="1:74" ht="11.15" customHeight="1" x14ac:dyDescent="0.25">
      <c r="A37" s="557" t="s">
        <v>891</v>
      </c>
      <c r="B37" s="558" t="s">
        <v>907</v>
      </c>
      <c r="C37" s="250">
        <v>100.66</v>
      </c>
      <c r="D37" s="250">
        <v>101.8378</v>
      </c>
      <c r="E37" s="250">
        <v>102.9847</v>
      </c>
      <c r="F37" s="250">
        <v>102.446</v>
      </c>
      <c r="G37" s="250">
        <v>103.033</v>
      </c>
      <c r="H37" s="250">
        <v>103.0185</v>
      </c>
      <c r="I37" s="250">
        <v>102.73779999999999</v>
      </c>
      <c r="J37" s="250">
        <v>103.52679999999999</v>
      </c>
      <c r="K37" s="250">
        <v>104.3295</v>
      </c>
      <c r="L37" s="250">
        <v>104.92010000000001</v>
      </c>
      <c r="M37" s="250">
        <v>104.88890000000001</v>
      </c>
      <c r="N37" s="250">
        <v>103.94499999999999</v>
      </c>
      <c r="O37" s="250">
        <v>101.4575</v>
      </c>
      <c r="P37" s="250">
        <v>100.0478</v>
      </c>
      <c r="Q37" s="250">
        <v>100.3412</v>
      </c>
      <c r="R37" s="250">
        <v>100.94199999999999</v>
      </c>
      <c r="S37" s="250">
        <v>99.638000000000005</v>
      </c>
      <c r="T37" s="250">
        <v>97.617199999999997</v>
      </c>
      <c r="U37" s="250">
        <v>97.802000000000007</v>
      </c>
      <c r="V37" s="250">
        <v>99.166499999999999</v>
      </c>
      <c r="W37" s="250">
        <v>98.301400000000001</v>
      </c>
      <c r="X37" s="250">
        <v>96.2714</v>
      </c>
      <c r="Y37" s="250">
        <v>96.188999999999993</v>
      </c>
      <c r="Z37" s="250">
        <v>97.891499999999994</v>
      </c>
      <c r="AA37" s="250">
        <v>98.485699999999994</v>
      </c>
      <c r="AB37" s="250">
        <v>96.045599999999993</v>
      </c>
      <c r="AC37" s="250">
        <v>93.126499999999993</v>
      </c>
      <c r="AD37" s="250">
        <v>72.87</v>
      </c>
      <c r="AE37" s="250">
        <v>70.461299999999994</v>
      </c>
      <c r="AF37" s="250">
        <v>75.311300000000003</v>
      </c>
      <c r="AG37" s="250">
        <v>79.540899999999993</v>
      </c>
      <c r="AH37" s="250">
        <v>83.485799999999998</v>
      </c>
      <c r="AI37" s="250">
        <v>86.9328</v>
      </c>
      <c r="AJ37" s="250">
        <v>89.056899999999999</v>
      </c>
      <c r="AK37" s="250">
        <v>91.521500000000003</v>
      </c>
      <c r="AL37" s="250">
        <v>90.260199999999998</v>
      </c>
      <c r="AM37" s="250">
        <v>91.631799999999998</v>
      </c>
      <c r="AN37" s="250">
        <v>91.579700000000003</v>
      </c>
      <c r="AO37" s="250">
        <v>94.016900000000007</v>
      </c>
      <c r="AP37" s="250">
        <v>97.290899999999993</v>
      </c>
      <c r="AQ37" s="250">
        <v>95.642700000000005</v>
      </c>
      <c r="AR37" s="250">
        <v>97.215900000000005</v>
      </c>
      <c r="AS37" s="250">
        <v>98.745800000000003</v>
      </c>
      <c r="AT37" s="250">
        <v>98.171700000000001</v>
      </c>
      <c r="AU37" s="250">
        <v>97.577200000000005</v>
      </c>
      <c r="AV37" s="250">
        <v>98.302999999999997</v>
      </c>
      <c r="AW37" s="250">
        <v>98.501373704000002</v>
      </c>
      <c r="AX37" s="250">
        <v>98.715791480999997</v>
      </c>
      <c r="AY37" s="316">
        <v>99.166889999999995</v>
      </c>
      <c r="AZ37" s="316">
        <v>99.337000000000003</v>
      </c>
      <c r="BA37" s="316">
        <v>99.414379999999994</v>
      </c>
      <c r="BB37" s="316">
        <v>99.05838</v>
      </c>
      <c r="BC37" s="316">
        <v>99.205740000000006</v>
      </c>
      <c r="BD37" s="316">
        <v>99.515820000000005</v>
      </c>
      <c r="BE37" s="316">
        <v>100.3002</v>
      </c>
      <c r="BF37" s="316">
        <v>100.702</v>
      </c>
      <c r="BG37" s="316">
        <v>101.033</v>
      </c>
      <c r="BH37" s="316">
        <v>101.2069</v>
      </c>
      <c r="BI37" s="316">
        <v>101.4606</v>
      </c>
      <c r="BJ37" s="316">
        <v>101.708</v>
      </c>
      <c r="BK37" s="316">
        <v>101.9896</v>
      </c>
      <c r="BL37" s="316">
        <v>102.19410000000001</v>
      </c>
      <c r="BM37" s="316">
        <v>102.36199999999999</v>
      </c>
      <c r="BN37" s="316">
        <v>102.5386</v>
      </c>
      <c r="BO37" s="316">
        <v>102.5993</v>
      </c>
      <c r="BP37" s="316">
        <v>102.5894</v>
      </c>
      <c r="BQ37" s="316">
        <v>102.3446</v>
      </c>
      <c r="BR37" s="316">
        <v>102.3168</v>
      </c>
      <c r="BS37" s="316">
        <v>102.3415</v>
      </c>
      <c r="BT37" s="316">
        <v>102.4234</v>
      </c>
      <c r="BU37" s="316">
        <v>102.5502</v>
      </c>
      <c r="BV37" s="316">
        <v>102.72629999999999</v>
      </c>
    </row>
    <row r="38" spans="1:74" ht="11.15" customHeight="1" x14ac:dyDescent="0.25">
      <c r="A38" s="297" t="s">
        <v>881</v>
      </c>
      <c r="B38" s="41" t="s">
        <v>908</v>
      </c>
      <c r="C38" s="250">
        <v>98.941548218999998</v>
      </c>
      <c r="D38" s="250">
        <v>100.32506282999999</v>
      </c>
      <c r="E38" s="250">
        <v>100.71472161</v>
      </c>
      <c r="F38" s="250">
        <v>100.85243611</v>
      </c>
      <c r="G38" s="250">
        <v>101.38270568999999</v>
      </c>
      <c r="H38" s="250">
        <v>101.30815661</v>
      </c>
      <c r="I38" s="250">
        <v>101.45016119</v>
      </c>
      <c r="J38" s="250">
        <v>101.4769421</v>
      </c>
      <c r="K38" s="250">
        <v>101.25048221999999</v>
      </c>
      <c r="L38" s="250">
        <v>101.15282462</v>
      </c>
      <c r="M38" s="250">
        <v>100.52947682999999</v>
      </c>
      <c r="N38" s="250">
        <v>100.89211557</v>
      </c>
      <c r="O38" s="250">
        <v>100.22180358999999</v>
      </c>
      <c r="P38" s="250">
        <v>97.895466069999998</v>
      </c>
      <c r="Q38" s="250">
        <v>97.866259743000001</v>
      </c>
      <c r="R38" s="250">
        <v>98.227793481999996</v>
      </c>
      <c r="S38" s="250">
        <v>97.669411652999997</v>
      </c>
      <c r="T38" s="250">
        <v>96.955606273000001</v>
      </c>
      <c r="U38" s="250">
        <v>97.206968196999995</v>
      </c>
      <c r="V38" s="250">
        <v>98.119646248999999</v>
      </c>
      <c r="W38" s="250">
        <v>97.849092397999996</v>
      </c>
      <c r="X38" s="250">
        <v>96.518597381000006</v>
      </c>
      <c r="Y38" s="250">
        <v>95.980251851000006</v>
      </c>
      <c r="Z38" s="250">
        <v>96.938968048000007</v>
      </c>
      <c r="AA38" s="250">
        <v>98.478498986000005</v>
      </c>
      <c r="AB38" s="250">
        <v>97.577349999000006</v>
      </c>
      <c r="AC38" s="250">
        <v>94.510092804999999</v>
      </c>
      <c r="AD38" s="250">
        <v>79.331659729999998</v>
      </c>
      <c r="AE38" s="250">
        <v>80.361323337000002</v>
      </c>
      <c r="AF38" s="250">
        <v>83.833589829999994</v>
      </c>
      <c r="AG38" s="250">
        <v>86.632700744000005</v>
      </c>
      <c r="AH38" s="250">
        <v>88.127464834999998</v>
      </c>
      <c r="AI38" s="250">
        <v>89.228891261000001</v>
      </c>
      <c r="AJ38" s="250">
        <v>91.702737646000003</v>
      </c>
      <c r="AK38" s="250">
        <v>93.020343553000004</v>
      </c>
      <c r="AL38" s="250">
        <v>93.749311384999999</v>
      </c>
      <c r="AM38" s="250">
        <v>94.278713737000004</v>
      </c>
      <c r="AN38" s="250">
        <v>88.737375975999996</v>
      </c>
      <c r="AO38" s="250">
        <v>93.780616873</v>
      </c>
      <c r="AP38" s="250">
        <v>96.237375731</v>
      </c>
      <c r="AQ38" s="250">
        <v>96.090696328999996</v>
      </c>
      <c r="AR38" s="250">
        <v>96.727221654000004</v>
      </c>
      <c r="AS38" s="250">
        <v>97.156798413999994</v>
      </c>
      <c r="AT38" s="250">
        <v>96.529580174000003</v>
      </c>
      <c r="AU38" s="250">
        <v>95.093107470999996</v>
      </c>
      <c r="AV38" s="250">
        <v>96.912885407000005</v>
      </c>
      <c r="AW38" s="250">
        <v>97.328445771999995</v>
      </c>
      <c r="AX38" s="250">
        <v>97.610868224000001</v>
      </c>
      <c r="AY38" s="316">
        <v>97.911829999999995</v>
      </c>
      <c r="AZ38" s="316">
        <v>98.084239999999994</v>
      </c>
      <c r="BA38" s="316">
        <v>98.181579999999997</v>
      </c>
      <c r="BB38" s="316">
        <v>97.988659999999996</v>
      </c>
      <c r="BC38" s="316">
        <v>98.097269999999995</v>
      </c>
      <c r="BD38" s="316">
        <v>98.292199999999994</v>
      </c>
      <c r="BE38" s="316">
        <v>98.719189999999998</v>
      </c>
      <c r="BF38" s="316">
        <v>98.977469999999997</v>
      </c>
      <c r="BG38" s="316">
        <v>99.212789999999998</v>
      </c>
      <c r="BH38" s="316">
        <v>99.403459999999995</v>
      </c>
      <c r="BI38" s="316">
        <v>99.609089999999995</v>
      </c>
      <c r="BJ38" s="316">
        <v>99.808000000000007</v>
      </c>
      <c r="BK38" s="316">
        <v>100.01649999999999</v>
      </c>
      <c r="BL38" s="316">
        <v>100.1897</v>
      </c>
      <c r="BM38" s="316">
        <v>100.34399999999999</v>
      </c>
      <c r="BN38" s="316">
        <v>100.506</v>
      </c>
      <c r="BO38" s="316">
        <v>100.6023</v>
      </c>
      <c r="BP38" s="316">
        <v>100.6598</v>
      </c>
      <c r="BQ38" s="316">
        <v>100.5825</v>
      </c>
      <c r="BR38" s="316">
        <v>100.634</v>
      </c>
      <c r="BS38" s="316">
        <v>100.7183</v>
      </c>
      <c r="BT38" s="316">
        <v>100.8523</v>
      </c>
      <c r="BU38" s="316">
        <v>100.99</v>
      </c>
      <c r="BV38" s="316">
        <v>101.1482</v>
      </c>
    </row>
    <row r="39" spans="1:74" ht="11.15" customHeight="1" x14ac:dyDescent="0.25">
      <c r="A39" s="297" t="s">
        <v>882</v>
      </c>
      <c r="B39" s="41" t="s">
        <v>909</v>
      </c>
      <c r="C39" s="250">
        <v>104.85461468</v>
      </c>
      <c r="D39" s="250">
        <v>106.49694331000001</v>
      </c>
      <c r="E39" s="250">
        <v>106.43008355000001</v>
      </c>
      <c r="F39" s="250">
        <v>106.99261437</v>
      </c>
      <c r="G39" s="250">
        <v>106.66952173</v>
      </c>
      <c r="H39" s="250">
        <v>106.75947402</v>
      </c>
      <c r="I39" s="250">
        <v>106.90671140000001</v>
      </c>
      <c r="J39" s="250">
        <v>107.06410145</v>
      </c>
      <c r="K39" s="250">
        <v>106.70801465</v>
      </c>
      <c r="L39" s="250">
        <v>106.25824322</v>
      </c>
      <c r="M39" s="250">
        <v>105.49542510000001</v>
      </c>
      <c r="N39" s="250">
        <v>105.95986739</v>
      </c>
      <c r="O39" s="250">
        <v>105.78637798</v>
      </c>
      <c r="P39" s="250">
        <v>103.77648791</v>
      </c>
      <c r="Q39" s="250">
        <v>103.67500108</v>
      </c>
      <c r="R39" s="250">
        <v>103.65329839</v>
      </c>
      <c r="S39" s="250">
        <v>103.63870734</v>
      </c>
      <c r="T39" s="250">
        <v>103.62384572000001</v>
      </c>
      <c r="U39" s="250">
        <v>103.58757226</v>
      </c>
      <c r="V39" s="250">
        <v>104.14753542</v>
      </c>
      <c r="W39" s="250">
        <v>103.89721912</v>
      </c>
      <c r="X39" s="250">
        <v>103.16863768</v>
      </c>
      <c r="Y39" s="250">
        <v>103.18969552</v>
      </c>
      <c r="Z39" s="250">
        <v>103.74091730000001</v>
      </c>
      <c r="AA39" s="250">
        <v>104.8430182</v>
      </c>
      <c r="AB39" s="250">
        <v>104.46370073999999</v>
      </c>
      <c r="AC39" s="250">
        <v>100.151714</v>
      </c>
      <c r="AD39" s="250">
        <v>84.401963029000001</v>
      </c>
      <c r="AE39" s="250">
        <v>88.219455217000004</v>
      </c>
      <c r="AF39" s="250">
        <v>93.424209957000002</v>
      </c>
      <c r="AG39" s="250">
        <v>96.843671559000001</v>
      </c>
      <c r="AH39" s="250">
        <v>97.576565295999998</v>
      </c>
      <c r="AI39" s="250">
        <v>97.710070465000001</v>
      </c>
      <c r="AJ39" s="250">
        <v>99.900288786000004</v>
      </c>
      <c r="AK39" s="250">
        <v>100.79048195999999</v>
      </c>
      <c r="AL39" s="250">
        <v>102.38383364000001</v>
      </c>
      <c r="AM39" s="250">
        <v>103.04516068</v>
      </c>
      <c r="AN39" s="250">
        <v>98.047883096000007</v>
      </c>
      <c r="AO39" s="250">
        <v>102.42266558</v>
      </c>
      <c r="AP39" s="250">
        <v>102.58348071</v>
      </c>
      <c r="AQ39" s="250">
        <v>102.47147497</v>
      </c>
      <c r="AR39" s="250">
        <v>102.36638782</v>
      </c>
      <c r="AS39" s="250">
        <v>103.42665173</v>
      </c>
      <c r="AT39" s="250">
        <v>102.82770054</v>
      </c>
      <c r="AU39" s="250">
        <v>102.10184321</v>
      </c>
      <c r="AV39" s="250">
        <v>103.52705233</v>
      </c>
      <c r="AW39" s="250">
        <v>103.98347309</v>
      </c>
      <c r="AX39" s="250">
        <v>104.32171013999999</v>
      </c>
      <c r="AY39" s="316">
        <v>104.6674</v>
      </c>
      <c r="AZ39" s="316">
        <v>104.9204</v>
      </c>
      <c r="BA39" s="316">
        <v>105.1172</v>
      </c>
      <c r="BB39" s="316">
        <v>105.1193</v>
      </c>
      <c r="BC39" s="316">
        <v>105.3074</v>
      </c>
      <c r="BD39" s="316">
        <v>105.54300000000001</v>
      </c>
      <c r="BE39" s="316">
        <v>105.9105</v>
      </c>
      <c r="BF39" s="316">
        <v>106.178</v>
      </c>
      <c r="BG39" s="316">
        <v>106.4298</v>
      </c>
      <c r="BH39" s="316">
        <v>106.66889999999999</v>
      </c>
      <c r="BI39" s="316">
        <v>106.8871</v>
      </c>
      <c r="BJ39" s="316">
        <v>107.0873</v>
      </c>
      <c r="BK39" s="316">
        <v>107.2693</v>
      </c>
      <c r="BL39" s="316">
        <v>107.4337</v>
      </c>
      <c r="BM39" s="316">
        <v>107.58029999999999</v>
      </c>
      <c r="BN39" s="316">
        <v>107.7055</v>
      </c>
      <c r="BO39" s="316">
        <v>107.8192</v>
      </c>
      <c r="BP39" s="316">
        <v>107.9178</v>
      </c>
      <c r="BQ39" s="316">
        <v>107.944</v>
      </c>
      <c r="BR39" s="316">
        <v>108.05540000000001</v>
      </c>
      <c r="BS39" s="316">
        <v>108.1947</v>
      </c>
      <c r="BT39" s="316">
        <v>108.3854</v>
      </c>
      <c r="BU39" s="316">
        <v>108.5628</v>
      </c>
      <c r="BV39" s="316">
        <v>108.7504</v>
      </c>
    </row>
    <row r="40" spans="1:74" ht="11.15" customHeight="1" x14ac:dyDescent="0.25">
      <c r="A40" s="297" t="s">
        <v>883</v>
      </c>
      <c r="B40" s="41" t="s">
        <v>910</v>
      </c>
      <c r="C40" s="250">
        <v>99.478297213999994</v>
      </c>
      <c r="D40" s="250">
        <v>100.58436085</v>
      </c>
      <c r="E40" s="250">
        <v>101.1904911</v>
      </c>
      <c r="F40" s="250">
        <v>101.54266661</v>
      </c>
      <c r="G40" s="250">
        <v>101.34810955</v>
      </c>
      <c r="H40" s="250">
        <v>101.77218223</v>
      </c>
      <c r="I40" s="250">
        <v>102.09290676000001</v>
      </c>
      <c r="J40" s="250">
        <v>102.08618199999999</v>
      </c>
      <c r="K40" s="250">
        <v>101.91393702000001</v>
      </c>
      <c r="L40" s="250">
        <v>101.34471483999999</v>
      </c>
      <c r="M40" s="250">
        <v>100.8489975</v>
      </c>
      <c r="N40" s="250">
        <v>101.05038722</v>
      </c>
      <c r="O40" s="250">
        <v>100.2558484</v>
      </c>
      <c r="P40" s="250">
        <v>98.980128304999994</v>
      </c>
      <c r="Q40" s="250">
        <v>98.525959466000003</v>
      </c>
      <c r="R40" s="250">
        <v>98.318929511999997</v>
      </c>
      <c r="S40" s="250">
        <v>97.966075473000004</v>
      </c>
      <c r="T40" s="250">
        <v>97.668048838999994</v>
      </c>
      <c r="U40" s="250">
        <v>97.491105924999999</v>
      </c>
      <c r="V40" s="250">
        <v>98.157341029999998</v>
      </c>
      <c r="W40" s="250">
        <v>97.799218570999997</v>
      </c>
      <c r="X40" s="250">
        <v>97.008780783999995</v>
      </c>
      <c r="Y40" s="250">
        <v>97.084516786999998</v>
      </c>
      <c r="Z40" s="250">
        <v>97.522735589000007</v>
      </c>
      <c r="AA40" s="250">
        <v>98.042975690999995</v>
      </c>
      <c r="AB40" s="250">
        <v>97.794214171999997</v>
      </c>
      <c r="AC40" s="250">
        <v>94.626972996999996</v>
      </c>
      <c r="AD40" s="250">
        <v>80.173553299999995</v>
      </c>
      <c r="AE40" s="250">
        <v>82.282899467999997</v>
      </c>
      <c r="AF40" s="250">
        <v>87.357251281000003</v>
      </c>
      <c r="AG40" s="250">
        <v>90.342887207999993</v>
      </c>
      <c r="AH40" s="250">
        <v>91.797599985999994</v>
      </c>
      <c r="AI40" s="250">
        <v>92.562297361000006</v>
      </c>
      <c r="AJ40" s="250">
        <v>94.588017762999996</v>
      </c>
      <c r="AK40" s="250">
        <v>95.635248993999994</v>
      </c>
      <c r="AL40" s="250">
        <v>95.875670752999994</v>
      </c>
      <c r="AM40" s="250">
        <v>96.735422990000004</v>
      </c>
      <c r="AN40" s="250">
        <v>90.718382331000001</v>
      </c>
      <c r="AO40" s="250">
        <v>95.085637625000004</v>
      </c>
      <c r="AP40" s="250">
        <v>97.000730207000004</v>
      </c>
      <c r="AQ40" s="250">
        <v>97.786833869999995</v>
      </c>
      <c r="AR40" s="250">
        <v>98.076383230999994</v>
      </c>
      <c r="AS40" s="250">
        <v>98.772151995000002</v>
      </c>
      <c r="AT40" s="250">
        <v>98.048540958999993</v>
      </c>
      <c r="AU40" s="250">
        <v>96.599758480999995</v>
      </c>
      <c r="AV40" s="250">
        <v>98.480939993999996</v>
      </c>
      <c r="AW40" s="250">
        <v>98.938970096999995</v>
      </c>
      <c r="AX40" s="250">
        <v>99.291269052999994</v>
      </c>
      <c r="AY40" s="316">
        <v>99.684430000000006</v>
      </c>
      <c r="AZ40" s="316">
        <v>99.973410000000001</v>
      </c>
      <c r="BA40" s="316">
        <v>100.2109</v>
      </c>
      <c r="BB40" s="316">
        <v>100.2428</v>
      </c>
      <c r="BC40" s="316">
        <v>100.4931</v>
      </c>
      <c r="BD40" s="316">
        <v>100.8077</v>
      </c>
      <c r="BE40" s="316">
        <v>101.3156</v>
      </c>
      <c r="BF40" s="316">
        <v>101.66200000000001</v>
      </c>
      <c r="BG40" s="316">
        <v>101.9759</v>
      </c>
      <c r="BH40" s="316">
        <v>102.2375</v>
      </c>
      <c r="BI40" s="316">
        <v>102.5012</v>
      </c>
      <c r="BJ40" s="316">
        <v>102.74720000000001</v>
      </c>
      <c r="BK40" s="316">
        <v>102.9854</v>
      </c>
      <c r="BL40" s="316">
        <v>103.1885</v>
      </c>
      <c r="BM40" s="316">
        <v>103.3665</v>
      </c>
      <c r="BN40" s="316">
        <v>103.5287</v>
      </c>
      <c r="BO40" s="316">
        <v>103.64919999999999</v>
      </c>
      <c r="BP40" s="316">
        <v>103.7375</v>
      </c>
      <c r="BQ40" s="316">
        <v>103.7122</v>
      </c>
      <c r="BR40" s="316">
        <v>103.797</v>
      </c>
      <c r="BS40" s="316">
        <v>103.9106</v>
      </c>
      <c r="BT40" s="316">
        <v>104.06829999999999</v>
      </c>
      <c r="BU40" s="316">
        <v>104.22799999999999</v>
      </c>
      <c r="BV40" s="316">
        <v>104.4051</v>
      </c>
    </row>
    <row r="41" spans="1:74" ht="11.15" customHeight="1" x14ac:dyDescent="0.25">
      <c r="A41" s="297" t="s">
        <v>884</v>
      </c>
      <c r="B41" s="41" t="s">
        <v>911</v>
      </c>
      <c r="C41" s="250">
        <v>98.416879855999994</v>
      </c>
      <c r="D41" s="250">
        <v>99.574625389999994</v>
      </c>
      <c r="E41" s="250">
        <v>100.37464118</v>
      </c>
      <c r="F41" s="250">
        <v>100.80667526000001</v>
      </c>
      <c r="G41" s="250">
        <v>100.86098843000001</v>
      </c>
      <c r="H41" s="250">
        <v>101.17588506</v>
      </c>
      <c r="I41" s="250">
        <v>101.54380676</v>
      </c>
      <c r="J41" s="250">
        <v>101.15277849</v>
      </c>
      <c r="K41" s="250">
        <v>100.76699549</v>
      </c>
      <c r="L41" s="250">
        <v>99.865528666000003</v>
      </c>
      <c r="M41" s="250">
        <v>99.240988901999998</v>
      </c>
      <c r="N41" s="250">
        <v>99.468815348000007</v>
      </c>
      <c r="O41" s="250">
        <v>98.779297678999995</v>
      </c>
      <c r="P41" s="250">
        <v>97.100560462999994</v>
      </c>
      <c r="Q41" s="250">
        <v>96.387845046999999</v>
      </c>
      <c r="R41" s="250">
        <v>96.420383013999995</v>
      </c>
      <c r="S41" s="250">
        <v>95.989556828999994</v>
      </c>
      <c r="T41" s="250">
        <v>95.586820626000005</v>
      </c>
      <c r="U41" s="250">
        <v>95.508006989999998</v>
      </c>
      <c r="V41" s="250">
        <v>96.205332033999994</v>
      </c>
      <c r="W41" s="250">
        <v>96.159644334000006</v>
      </c>
      <c r="X41" s="250">
        <v>95.250029967000003</v>
      </c>
      <c r="Y41" s="250">
        <v>94.722718842000006</v>
      </c>
      <c r="Z41" s="250">
        <v>95.297448094999993</v>
      </c>
      <c r="AA41" s="250">
        <v>96.249537250000003</v>
      </c>
      <c r="AB41" s="250">
        <v>96.118105865999993</v>
      </c>
      <c r="AC41" s="250">
        <v>94.088092407000005</v>
      </c>
      <c r="AD41" s="250">
        <v>81.996403790000002</v>
      </c>
      <c r="AE41" s="250">
        <v>83.528734826999994</v>
      </c>
      <c r="AF41" s="250">
        <v>86.921484280000001</v>
      </c>
      <c r="AG41" s="250">
        <v>89.192875616999999</v>
      </c>
      <c r="AH41" s="250">
        <v>90.207541441000004</v>
      </c>
      <c r="AI41" s="250">
        <v>90.742600515000007</v>
      </c>
      <c r="AJ41" s="250">
        <v>93.346964145000001</v>
      </c>
      <c r="AK41" s="250">
        <v>94.486944433000005</v>
      </c>
      <c r="AL41" s="250">
        <v>94.670591451000007</v>
      </c>
      <c r="AM41" s="250">
        <v>95.119308584999999</v>
      </c>
      <c r="AN41" s="250">
        <v>85.397563766000005</v>
      </c>
      <c r="AO41" s="250">
        <v>91.718747180999998</v>
      </c>
      <c r="AP41" s="250">
        <v>95.747981053000004</v>
      </c>
      <c r="AQ41" s="250">
        <v>97.113166980000003</v>
      </c>
      <c r="AR41" s="250">
        <v>97.491675991999998</v>
      </c>
      <c r="AS41" s="250">
        <v>97.454141910000004</v>
      </c>
      <c r="AT41" s="250">
        <v>96.401883100999996</v>
      </c>
      <c r="AU41" s="250">
        <v>93.887765369999997</v>
      </c>
      <c r="AV41" s="250">
        <v>96.728749523000005</v>
      </c>
      <c r="AW41" s="250">
        <v>97.249077174000007</v>
      </c>
      <c r="AX41" s="250">
        <v>97.597695657000003</v>
      </c>
      <c r="AY41" s="316">
        <v>97.929540000000003</v>
      </c>
      <c r="AZ41" s="316">
        <v>98.165409999999994</v>
      </c>
      <c r="BA41" s="316">
        <v>98.334130000000002</v>
      </c>
      <c r="BB41" s="316">
        <v>98.247900000000001</v>
      </c>
      <c r="BC41" s="316">
        <v>98.423100000000005</v>
      </c>
      <c r="BD41" s="316">
        <v>98.671970000000002</v>
      </c>
      <c r="BE41" s="316">
        <v>99.130250000000004</v>
      </c>
      <c r="BF41" s="316">
        <v>99.424629999999993</v>
      </c>
      <c r="BG41" s="316">
        <v>99.690860000000001</v>
      </c>
      <c r="BH41" s="316">
        <v>99.909139999999994</v>
      </c>
      <c r="BI41" s="316">
        <v>100.1339</v>
      </c>
      <c r="BJ41" s="316">
        <v>100.3454</v>
      </c>
      <c r="BK41" s="316">
        <v>100.5544</v>
      </c>
      <c r="BL41" s="316">
        <v>100.7311</v>
      </c>
      <c r="BM41" s="316">
        <v>100.88630000000001</v>
      </c>
      <c r="BN41" s="316">
        <v>101.0459</v>
      </c>
      <c r="BO41" s="316">
        <v>101.1388</v>
      </c>
      <c r="BP41" s="316">
        <v>101.191</v>
      </c>
      <c r="BQ41" s="316">
        <v>101.1058</v>
      </c>
      <c r="BR41" s="316">
        <v>101.1489</v>
      </c>
      <c r="BS41" s="316">
        <v>101.22369999999999</v>
      </c>
      <c r="BT41" s="316">
        <v>101.3494</v>
      </c>
      <c r="BU41" s="316">
        <v>101.4731</v>
      </c>
      <c r="BV41" s="316">
        <v>101.614</v>
      </c>
    </row>
    <row r="42" spans="1:74" ht="11.15" customHeight="1" x14ac:dyDescent="0.25">
      <c r="A42" s="37"/>
      <c r="B42" s="41"/>
      <c r="C42" s="250"/>
      <c r="D42" s="250"/>
      <c r="E42" s="250"/>
      <c r="F42" s="250"/>
      <c r="G42" s="250"/>
      <c r="H42" s="250"/>
      <c r="I42" s="250"/>
      <c r="J42" s="250"/>
      <c r="K42" s="250"/>
      <c r="L42" s="250"/>
      <c r="M42" s="250"/>
      <c r="N42" s="250"/>
      <c r="O42" s="250"/>
      <c r="P42" s="250"/>
      <c r="Q42" s="250"/>
      <c r="R42" s="250"/>
      <c r="S42" s="250"/>
      <c r="T42" s="250"/>
      <c r="U42" s="250"/>
      <c r="V42" s="250"/>
      <c r="W42" s="250"/>
      <c r="X42" s="250"/>
      <c r="Y42" s="250"/>
      <c r="Z42" s="250"/>
      <c r="AA42" s="250"/>
      <c r="AB42" s="250"/>
      <c r="AC42" s="250"/>
      <c r="AD42" s="250"/>
      <c r="AE42" s="250"/>
      <c r="AF42" s="250"/>
      <c r="AG42" s="250"/>
      <c r="AH42" s="250"/>
      <c r="AI42" s="250"/>
      <c r="AJ42" s="250"/>
      <c r="AK42" s="250"/>
      <c r="AL42" s="250"/>
      <c r="AM42" s="250"/>
      <c r="AN42" s="250"/>
      <c r="AO42" s="250"/>
      <c r="AP42" s="250"/>
      <c r="AQ42" s="250"/>
      <c r="AR42" s="250"/>
      <c r="AS42" s="250"/>
      <c r="AT42" s="250"/>
      <c r="AU42" s="250"/>
      <c r="AV42" s="250"/>
      <c r="AW42" s="250"/>
      <c r="AX42" s="250"/>
      <c r="AY42" s="316"/>
      <c r="AZ42" s="316"/>
      <c r="BA42" s="316"/>
      <c r="BB42" s="316"/>
      <c r="BC42" s="316"/>
      <c r="BD42" s="316"/>
      <c r="BE42" s="316"/>
      <c r="BF42" s="316"/>
      <c r="BG42" s="316"/>
      <c r="BH42" s="316"/>
      <c r="BI42" s="316"/>
      <c r="BJ42" s="316"/>
      <c r="BK42" s="316"/>
      <c r="BL42" s="316"/>
      <c r="BM42" s="316"/>
      <c r="BN42" s="316"/>
      <c r="BO42" s="316"/>
      <c r="BP42" s="316"/>
      <c r="BQ42" s="316"/>
      <c r="BR42" s="316"/>
      <c r="BS42" s="316"/>
      <c r="BT42" s="316"/>
      <c r="BU42" s="316"/>
      <c r="BV42" s="316"/>
    </row>
    <row r="43" spans="1:74" ht="11.15" customHeight="1" x14ac:dyDescent="0.25">
      <c r="A43" s="140"/>
      <c r="B43" s="144" t="s">
        <v>17</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301"/>
      <c r="AZ43" s="301"/>
      <c r="BA43" s="301"/>
      <c r="BB43" s="301"/>
      <c r="BC43" s="301"/>
      <c r="BD43" s="301"/>
      <c r="BE43" s="301"/>
      <c r="BF43" s="301"/>
      <c r="BG43" s="301"/>
      <c r="BH43" s="301"/>
      <c r="BI43" s="301"/>
      <c r="BJ43" s="301"/>
      <c r="BK43" s="301"/>
      <c r="BL43" s="301"/>
      <c r="BM43" s="301"/>
      <c r="BN43" s="301"/>
      <c r="BO43" s="301"/>
      <c r="BP43" s="301"/>
      <c r="BQ43" s="301"/>
      <c r="BR43" s="301"/>
      <c r="BS43" s="301"/>
      <c r="BT43" s="301"/>
      <c r="BU43" s="301"/>
      <c r="BV43" s="301"/>
    </row>
    <row r="44" spans="1:74" ht="11.15" customHeight="1" x14ac:dyDescent="0.25">
      <c r="A44" s="134"/>
      <c r="B44" s="139" t="s">
        <v>879</v>
      </c>
      <c r="C44" s="236"/>
      <c r="D44" s="236"/>
      <c r="E44" s="236"/>
      <c r="F44" s="236"/>
      <c r="G44" s="236"/>
      <c r="H44" s="236"/>
      <c r="I44" s="236"/>
      <c r="J44" s="236"/>
      <c r="K44" s="236"/>
      <c r="L44" s="236"/>
      <c r="M44" s="236"/>
      <c r="N44" s="236"/>
      <c r="O44" s="236"/>
      <c r="P44" s="236"/>
      <c r="Q44" s="236"/>
      <c r="R44" s="236"/>
      <c r="S44" s="236"/>
      <c r="T44" s="236"/>
      <c r="U44" s="236"/>
      <c r="V44" s="236"/>
      <c r="W44" s="236"/>
      <c r="X44" s="236"/>
      <c r="Y44" s="236"/>
      <c r="Z44" s="236"/>
      <c r="AA44" s="236"/>
      <c r="AB44" s="236"/>
      <c r="AC44" s="236"/>
      <c r="AD44" s="236"/>
      <c r="AE44" s="236"/>
      <c r="AF44" s="236"/>
      <c r="AG44" s="236"/>
      <c r="AH44" s="236"/>
      <c r="AI44" s="236"/>
      <c r="AJ44" s="236"/>
      <c r="AK44" s="236"/>
      <c r="AL44" s="236"/>
      <c r="AM44" s="236"/>
      <c r="AN44" s="236"/>
      <c r="AO44" s="236"/>
      <c r="AP44" s="236"/>
      <c r="AQ44" s="236"/>
      <c r="AR44" s="236"/>
      <c r="AS44" s="236"/>
      <c r="AT44" s="236"/>
      <c r="AU44" s="236"/>
      <c r="AV44" s="236"/>
      <c r="AW44" s="236"/>
      <c r="AX44" s="236"/>
      <c r="AY44" s="326"/>
      <c r="AZ44" s="326"/>
      <c r="BA44" s="326"/>
      <c r="BB44" s="326"/>
      <c r="BC44" s="326"/>
      <c r="BD44" s="326"/>
      <c r="BE44" s="326"/>
      <c r="BF44" s="326"/>
      <c r="BG44" s="326"/>
      <c r="BH44" s="326"/>
      <c r="BI44" s="326"/>
      <c r="BJ44" s="326"/>
      <c r="BK44" s="326"/>
      <c r="BL44" s="326"/>
      <c r="BM44" s="326"/>
      <c r="BN44" s="326"/>
      <c r="BO44" s="326"/>
      <c r="BP44" s="326"/>
      <c r="BQ44" s="326"/>
      <c r="BR44" s="326"/>
      <c r="BS44" s="326"/>
      <c r="BT44" s="326"/>
      <c r="BU44" s="326"/>
      <c r="BV44" s="326"/>
    </row>
    <row r="45" spans="1:74" ht="11.15" customHeight="1" x14ac:dyDescent="0.25">
      <c r="A45" s="140" t="s">
        <v>578</v>
      </c>
      <c r="B45" s="203" t="s">
        <v>462</v>
      </c>
      <c r="C45" s="208">
        <v>2.4872100000000001</v>
      </c>
      <c r="D45" s="208">
        <v>2.4929999999999999</v>
      </c>
      <c r="E45" s="208">
        <v>2.4951699999999999</v>
      </c>
      <c r="F45" s="208">
        <v>2.5027499999999998</v>
      </c>
      <c r="G45" s="208">
        <v>2.50786</v>
      </c>
      <c r="H45" s="208">
        <v>2.51152</v>
      </c>
      <c r="I45" s="208">
        <v>2.5134500000000002</v>
      </c>
      <c r="J45" s="208">
        <v>2.51735</v>
      </c>
      <c r="K45" s="208">
        <v>2.52183</v>
      </c>
      <c r="L45" s="208">
        <v>2.5289899999999998</v>
      </c>
      <c r="M45" s="208">
        <v>2.5282200000000001</v>
      </c>
      <c r="N45" s="208">
        <v>2.5249299999999999</v>
      </c>
      <c r="O45" s="208">
        <v>2.52441</v>
      </c>
      <c r="P45" s="208">
        <v>2.52969</v>
      </c>
      <c r="Q45" s="208">
        <v>2.5414699999999999</v>
      </c>
      <c r="R45" s="208">
        <v>2.5532599999999999</v>
      </c>
      <c r="S45" s="208">
        <v>2.5537100000000001</v>
      </c>
      <c r="T45" s="208">
        <v>2.55423</v>
      </c>
      <c r="U45" s="208">
        <v>2.55925</v>
      </c>
      <c r="V45" s="208">
        <v>2.5611799999999998</v>
      </c>
      <c r="W45" s="208">
        <v>2.5653199999999998</v>
      </c>
      <c r="X45" s="208">
        <v>2.5738699999999999</v>
      </c>
      <c r="Y45" s="208">
        <v>2.5798899999999998</v>
      </c>
      <c r="Z45" s="208">
        <v>2.58203</v>
      </c>
      <c r="AA45" s="208">
        <v>2.5868699999999998</v>
      </c>
      <c r="AB45" s="208">
        <v>2.5882399999999999</v>
      </c>
      <c r="AC45" s="208">
        <v>2.5798899999999998</v>
      </c>
      <c r="AD45" s="208">
        <v>2.5619200000000002</v>
      </c>
      <c r="AE45" s="208">
        <v>2.5594199999999998</v>
      </c>
      <c r="AF45" s="208">
        <v>2.5728200000000001</v>
      </c>
      <c r="AG45" s="208">
        <v>2.5860400000000001</v>
      </c>
      <c r="AH45" s="208">
        <v>2.59511</v>
      </c>
      <c r="AI45" s="208">
        <v>2.6014900000000001</v>
      </c>
      <c r="AJ45" s="208">
        <v>2.6046200000000002</v>
      </c>
      <c r="AK45" s="208">
        <v>2.60927</v>
      </c>
      <c r="AL45" s="208">
        <v>2.6156000000000001</v>
      </c>
      <c r="AM45" s="208">
        <v>2.6223100000000001</v>
      </c>
      <c r="AN45" s="208">
        <v>2.6316099999999998</v>
      </c>
      <c r="AO45" s="208">
        <v>2.6479300000000001</v>
      </c>
      <c r="AP45" s="208">
        <v>2.66832</v>
      </c>
      <c r="AQ45" s="208">
        <v>2.6855099999999998</v>
      </c>
      <c r="AR45" s="208">
        <v>2.7098100000000001</v>
      </c>
      <c r="AS45" s="208">
        <v>2.7226499999999998</v>
      </c>
      <c r="AT45" s="208">
        <v>2.7301199999999999</v>
      </c>
      <c r="AU45" s="208">
        <v>2.7413799999999999</v>
      </c>
      <c r="AV45" s="208">
        <v>2.7672400000000001</v>
      </c>
      <c r="AW45" s="208">
        <v>2.7888000000000002</v>
      </c>
      <c r="AX45" s="208">
        <v>2.7823612839999998</v>
      </c>
      <c r="AY45" s="324">
        <v>2.779795</v>
      </c>
      <c r="AZ45" s="324">
        <v>2.7831700000000001</v>
      </c>
      <c r="BA45" s="324">
        <v>2.7869350000000002</v>
      </c>
      <c r="BB45" s="324">
        <v>2.7918769999999999</v>
      </c>
      <c r="BC45" s="324">
        <v>2.7958270000000001</v>
      </c>
      <c r="BD45" s="324">
        <v>2.7995739999999998</v>
      </c>
      <c r="BE45" s="324">
        <v>2.802673</v>
      </c>
      <c r="BF45" s="324">
        <v>2.8063479999999998</v>
      </c>
      <c r="BG45" s="324">
        <v>2.810155</v>
      </c>
      <c r="BH45" s="324">
        <v>2.8131599999999999</v>
      </c>
      <c r="BI45" s="324">
        <v>2.81793</v>
      </c>
      <c r="BJ45" s="324">
        <v>2.823531</v>
      </c>
      <c r="BK45" s="324">
        <v>2.8316819999999998</v>
      </c>
      <c r="BL45" s="324">
        <v>2.8376570000000001</v>
      </c>
      <c r="BM45" s="324">
        <v>2.8431760000000001</v>
      </c>
      <c r="BN45" s="324">
        <v>2.8479040000000002</v>
      </c>
      <c r="BO45" s="324">
        <v>2.852757</v>
      </c>
      <c r="BP45" s="324">
        <v>2.8574030000000001</v>
      </c>
      <c r="BQ45" s="324">
        <v>2.8617180000000002</v>
      </c>
      <c r="BR45" s="324">
        <v>2.8660420000000002</v>
      </c>
      <c r="BS45" s="324">
        <v>2.8702510000000001</v>
      </c>
      <c r="BT45" s="324">
        <v>2.8737620000000001</v>
      </c>
      <c r="BU45" s="324">
        <v>2.8781789999999998</v>
      </c>
      <c r="BV45" s="324">
        <v>2.8829189999999998</v>
      </c>
    </row>
    <row r="46" spans="1:74" ht="11.15" customHeight="1" x14ac:dyDescent="0.25">
      <c r="A46" s="145"/>
      <c r="B46" s="139" t="s">
        <v>18</v>
      </c>
      <c r="C46" s="213"/>
      <c r="D46" s="213"/>
      <c r="E46" s="213"/>
      <c r="F46" s="213"/>
      <c r="G46" s="213"/>
      <c r="H46" s="213"/>
      <c r="I46" s="213"/>
      <c r="J46" s="213"/>
      <c r="K46" s="213"/>
      <c r="L46" s="213"/>
      <c r="M46" s="213"/>
      <c r="N46" s="213"/>
      <c r="O46" s="213"/>
      <c r="P46" s="213"/>
      <c r="Q46" s="213"/>
      <c r="R46" s="213"/>
      <c r="S46" s="213"/>
      <c r="T46" s="213"/>
      <c r="U46" s="213"/>
      <c r="V46" s="213"/>
      <c r="W46" s="213"/>
      <c r="X46" s="213"/>
      <c r="Y46" s="213"/>
      <c r="Z46" s="213"/>
      <c r="AA46" s="213"/>
      <c r="AB46" s="213"/>
      <c r="AC46" s="213"/>
      <c r="AD46" s="213"/>
      <c r="AE46" s="213"/>
      <c r="AF46" s="213"/>
      <c r="AG46" s="213"/>
      <c r="AH46" s="213"/>
      <c r="AI46" s="213"/>
      <c r="AJ46" s="213"/>
      <c r="AK46" s="213"/>
      <c r="AL46" s="213"/>
      <c r="AM46" s="213"/>
      <c r="AN46" s="213"/>
      <c r="AO46" s="213"/>
      <c r="AP46" s="213"/>
      <c r="AQ46" s="213"/>
      <c r="AR46" s="213"/>
      <c r="AS46" s="213"/>
      <c r="AT46" s="213"/>
      <c r="AU46" s="213"/>
      <c r="AV46" s="213"/>
      <c r="AW46" s="213"/>
      <c r="AX46" s="213"/>
      <c r="AY46" s="304"/>
      <c r="AZ46" s="304"/>
      <c r="BA46" s="304"/>
      <c r="BB46" s="304"/>
      <c r="BC46" s="304"/>
      <c r="BD46" s="304"/>
      <c r="BE46" s="304"/>
      <c r="BF46" s="304"/>
      <c r="BG46" s="304"/>
      <c r="BH46" s="304"/>
      <c r="BI46" s="304"/>
      <c r="BJ46" s="304"/>
      <c r="BK46" s="304"/>
      <c r="BL46" s="304"/>
      <c r="BM46" s="304"/>
      <c r="BN46" s="304"/>
      <c r="BO46" s="304"/>
      <c r="BP46" s="304"/>
      <c r="BQ46" s="304"/>
      <c r="BR46" s="304"/>
      <c r="BS46" s="304"/>
      <c r="BT46" s="304"/>
      <c r="BU46" s="304"/>
      <c r="BV46" s="304"/>
    </row>
    <row r="47" spans="1:74" ht="11.15" customHeight="1" x14ac:dyDescent="0.25">
      <c r="A47" s="140" t="s">
        <v>577</v>
      </c>
      <c r="B47" s="203" t="s">
        <v>463</v>
      </c>
      <c r="C47" s="208">
        <v>1.9867377290999999</v>
      </c>
      <c r="D47" s="208">
        <v>1.9970429143999999</v>
      </c>
      <c r="E47" s="208">
        <v>2.0061595843000002</v>
      </c>
      <c r="F47" s="208">
        <v>2.0144427556000002</v>
      </c>
      <c r="G47" s="208">
        <v>2.0209161327</v>
      </c>
      <c r="H47" s="208">
        <v>2.0259347323000001</v>
      </c>
      <c r="I47" s="208">
        <v>2.0293483988999999</v>
      </c>
      <c r="J47" s="208">
        <v>2.0315700597999999</v>
      </c>
      <c r="K47" s="208">
        <v>2.0324495597999999</v>
      </c>
      <c r="L47" s="208">
        <v>2.0338961753999998</v>
      </c>
      <c r="M47" s="208">
        <v>2.0306593957999999</v>
      </c>
      <c r="N47" s="208">
        <v>2.0246484977999999</v>
      </c>
      <c r="O47" s="208">
        <v>2.0071924164000001</v>
      </c>
      <c r="P47" s="208">
        <v>2.0021365800000002</v>
      </c>
      <c r="Q47" s="208">
        <v>2.0008099237999999</v>
      </c>
      <c r="R47" s="208">
        <v>2.0124427759999999</v>
      </c>
      <c r="S47" s="208">
        <v>2.0116517339</v>
      </c>
      <c r="T47" s="208">
        <v>2.0076671258999998</v>
      </c>
      <c r="U47" s="208">
        <v>1.9928141800000001</v>
      </c>
      <c r="V47" s="208">
        <v>1.9881985188</v>
      </c>
      <c r="W47" s="208">
        <v>1.9861453703</v>
      </c>
      <c r="X47" s="208">
        <v>1.993474502</v>
      </c>
      <c r="Y47" s="208">
        <v>1.9914315537</v>
      </c>
      <c r="Z47" s="208">
        <v>1.9868362927000001</v>
      </c>
      <c r="AA47" s="208">
        <v>1.9859789096</v>
      </c>
      <c r="AB47" s="208">
        <v>1.9715613803000001</v>
      </c>
      <c r="AC47" s="208">
        <v>1.9498738952000001</v>
      </c>
      <c r="AD47" s="208">
        <v>1.8900961314</v>
      </c>
      <c r="AE47" s="208">
        <v>1.8769839773000001</v>
      </c>
      <c r="AF47" s="208">
        <v>1.8797171099000001</v>
      </c>
      <c r="AG47" s="208">
        <v>1.9206741882</v>
      </c>
      <c r="AH47" s="208">
        <v>1.9383138998</v>
      </c>
      <c r="AI47" s="208">
        <v>1.9550149037</v>
      </c>
      <c r="AJ47" s="208">
        <v>1.9585186849</v>
      </c>
      <c r="AK47" s="208">
        <v>1.98253616</v>
      </c>
      <c r="AL47" s="208">
        <v>2.0148088137000002</v>
      </c>
      <c r="AM47" s="208">
        <v>2.0650727999999998</v>
      </c>
      <c r="AN47" s="208">
        <v>2.1065536957000002</v>
      </c>
      <c r="AO47" s="208">
        <v>2.1489876546</v>
      </c>
      <c r="AP47" s="208">
        <v>2.1996982280999999</v>
      </c>
      <c r="AQ47" s="208">
        <v>2.2385456499999998</v>
      </c>
      <c r="AR47" s="208">
        <v>2.2728534718</v>
      </c>
      <c r="AS47" s="208">
        <v>2.3048152307000001</v>
      </c>
      <c r="AT47" s="208">
        <v>2.3283986990000001</v>
      </c>
      <c r="AU47" s="208">
        <v>2.3457974141000002</v>
      </c>
      <c r="AV47" s="208">
        <v>2.3558347990000001</v>
      </c>
      <c r="AW47" s="208">
        <v>2.3617464402000001</v>
      </c>
      <c r="AX47" s="208">
        <v>2.3623557607999999</v>
      </c>
      <c r="AY47" s="324">
        <v>2.3488500000000001</v>
      </c>
      <c r="AZ47" s="324">
        <v>2.3454640000000002</v>
      </c>
      <c r="BA47" s="324">
        <v>2.3433860000000002</v>
      </c>
      <c r="BB47" s="324">
        <v>2.3437800000000002</v>
      </c>
      <c r="BC47" s="324">
        <v>2.3434430000000002</v>
      </c>
      <c r="BD47" s="324">
        <v>2.34354</v>
      </c>
      <c r="BE47" s="324">
        <v>2.3457129999999999</v>
      </c>
      <c r="BF47" s="324">
        <v>2.3454459999999999</v>
      </c>
      <c r="BG47" s="324">
        <v>2.3443809999999998</v>
      </c>
      <c r="BH47" s="324">
        <v>2.339928</v>
      </c>
      <c r="BI47" s="324">
        <v>2.3392110000000002</v>
      </c>
      <c r="BJ47" s="324">
        <v>2.3396400000000002</v>
      </c>
      <c r="BK47" s="324">
        <v>2.3418429999999999</v>
      </c>
      <c r="BL47" s="324">
        <v>2.344093</v>
      </c>
      <c r="BM47" s="324">
        <v>2.3470170000000001</v>
      </c>
      <c r="BN47" s="324">
        <v>2.3530319999999998</v>
      </c>
      <c r="BO47" s="324">
        <v>2.3554940000000002</v>
      </c>
      <c r="BP47" s="324">
        <v>2.3568190000000002</v>
      </c>
      <c r="BQ47" s="324">
        <v>2.3564690000000001</v>
      </c>
      <c r="BR47" s="324">
        <v>2.355925</v>
      </c>
      <c r="BS47" s="324">
        <v>2.3546490000000002</v>
      </c>
      <c r="BT47" s="324">
        <v>2.3512189999999999</v>
      </c>
      <c r="BU47" s="324">
        <v>2.349545</v>
      </c>
      <c r="BV47" s="324">
        <v>2.3482050000000001</v>
      </c>
    </row>
    <row r="48" spans="1:74" ht="11.15" customHeight="1" x14ac:dyDescent="0.25">
      <c r="A48" s="134"/>
      <c r="B48" s="139" t="s">
        <v>681</v>
      </c>
      <c r="C48" s="236"/>
      <c r="D48" s="236"/>
      <c r="E48" s="236"/>
      <c r="F48" s="236"/>
      <c r="G48" s="236"/>
      <c r="H48" s="236"/>
      <c r="I48" s="236"/>
      <c r="J48" s="236"/>
      <c r="K48" s="236"/>
      <c r="L48" s="236"/>
      <c r="M48" s="236"/>
      <c r="N48" s="236"/>
      <c r="O48" s="236"/>
      <c r="P48" s="236"/>
      <c r="Q48" s="236"/>
      <c r="R48" s="236"/>
      <c r="S48" s="236"/>
      <c r="T48" s="236"/>
      <c r="U48" s="236"/>
      <c r="V48" s="236"/>
      <c r="W48" s="236"/>
      <c r="X48" s="236"/>
      <c r="Y48" s="236"/>
      <c r="Z48" s="236"/>
      <c r="AA48" s="236"/>
      <c r="AB48" s="236"/>
      <c r="AC48" s="236"/>
      <c r="AD48" s="236"/>
      <c r="AE48" s="236"/>
      <c r="AF48" s="236"/>
      <c r="AG48" s="236"/>
      <c r="AH48" s="236"/>
      <c r="AI48" s="236"/>
      <c r="AJ48" s="236"/>
      <c r="AK48" s="236"/>
      <c r="AL48" s="236"/>
      <c r="AM48" s="236"/>
      <c r="AN48" s="236"/>
      <c r="AO48" s="236"/>
      <c r="AP48" s="236"/>
      <c r="AQ48" s="236"/>
      <c r="AR48" s="236"/>
      <c r="AS48" s="236"/>
      <c r="AT48" s="236"/>
      <c r="AU48" s="236"/>
      <c r="AV48" s="236"/>
      <c r="AW48" s="236"/>
      <c r="AX48" s="236"/>
      <c r="AY48" s="326"/>
      <c r="AZ48" s="326"/>
      <c r="BA48" s="326"/>
      <c r="BB48" s="326"/>
      <c r="BC48" s="326"/>
      <c r="BD48" s="326"/>
      <c r="BE48" s="326"/>
      <c r="BF48" s="326"/>
      <c r="BG48" s="326"/>
      <c r="BH48" s="326"/>
      <c r="BI48" s="326"/>
      <c r="BJ48" s="326"/>
      <c r="BK48" s="326"/>
      <c r="BL48" s="326"/>
      <c r="BM48" s="326"/>
      <c r="BN48" s="326"/>
      <c r="BO48" s="326"/>
      <c r="BP48" s="326"/>
      <c r="BQ48" s="326"/>
      <c r="BR48" s="326"/>
      <c r="BS48" s="326"/>
      <c r="BT48" s="326"/>
      <c r="BU48" s="326"/>
      <c r="BV48" s="326"/>
    </row>
    <row r="49" spans="1:74" ht="11.15" customHeight="1" x14ac:dyDescent="0.25">
      <c r="A49" s="140" t="s">
        <v>579</v>
      </c>
      <c r="B49" s="203" t="s">
        <v>463</v>
      </c>
      <c r="C49" s="208">
        <v>1.97</v>
      </c>
      <c r="D49" s="208">
        <v>1.9970000000000001</v>
      </c>
      <c r="E49" s="208">
        <v>1.9770000000000001</v>
      </c>
      <c r="F49" s="208">
        <v>2.077</v>
      </c>
      <c r="G49" s="208">
        <v>2.2829999999999999</v>
      </c>
      <c r="H49" s="208">
        <v>2.294</v>
      </c>
      <c r="I49" s="208">
        <v>2.282</v>
      </c>
      <c r="J49" s="208">
        <v>2.2389999999999999</v>
      </c>
      <c r="K49" s="208">
        <v>2.266</v>
      </c>
      <c r="L49" s="208">
        <v>2.331</v>
      </c>
      <c r="M49" s="208">
        <v>2.1429999999999998</v>
      </c>
      <c r="N49" s="208">
        <v>1.8380000000000001</v>
      </c>
      <c r="O49" s="208">
        <v>1.6759999999999999</v>
      </c>
      <c r="P49" s="208">
        <v>1.776</v>
      </c>
      <c r="Q49" s="208">
        <v>1.9710000000000001</v>
      </c>
      <c r="R49" s="208">
        <v>2.117</v>
      </c>
      <c r="S49" s="208">
        <v>2.1509999999999998</v>
      </c>
      <c r="T49" s="208">
        <v>1.972</v>
      </c>
      <c r="U49" s="208">
        <v>2.0190000000000001</v>
      </c>
      <c r="V49" s="208">
        <v>1.9419999999999999</v>
      </c>
      <c r="W49" s="208">
        <v>1.903</v>
      </c>
      <c r="X49" s="208">
        <v>1.956</v>
      </c>
      <c r="Y49" s="208">
        <v>1.921</v>
      </c>
      <c r="Z49" s="208">
        <v>1.913</v>
      </c>
      <c r="AA49" s="208">
        <v>1.903</v>
      </c>
      <c r="AB49" s="208">
        <v>1.758</v>
      </c>
      <c r="AC49" s="208">
        <v>1.478</v>
      </c>
      <c r="AD49" s="208">
        <v>0.90300000000000002</v>
      </c>
      <c r="AE49" s="208">
        <v>0.98299999999999998</v>
      </c>
      <c r="AF49" s="208">
        <v>1.262</v>
      </c>
      <c r="AG49" s="208">
        <v>1.46</v>
      </c>
      <c r="AH49" s="208">
        <v>1.4950000000000001</v>
      </c>
      <c r="AI49" s="208">
        <v>1.444</v>
      </c>
      <c r="AJ49" s="208">
        <v>1.466</v>
      </c>
      <c r="AK49" s="208">
        <v>1.4890000000000001</v>
      </c>
      <c r="AL49" s="208">
        <v>1.6459999999999999</v>
      </c>
      <c r="AM49" s="208">
        <v>1.784</v>
      </c>
      <c r="AN49" s="208">
        <v>1.968</v>
      </c>
      <c r="AO49" s="208">
        <v>2.2519999999999998</v>
      </c>
      <c r="AP49" s="208">
        <v>2.222</v>
      </c>
      <c r="AQ49" s="208">
        <v>2.4039999999999999</v>
      </c>
      <c r="AR49" s="208">
        <v>2.4420000000000002</v>
      </c>
      <c r="AS49" s="208">
        <v>2.5670000000000002</v>
      </c>
      <c r="AT49" s="208">
        <v>2.5129999999999999</v>
      </c>
      <c r="AU49" s="208">
        <v>2.5720000000000001</v>
      </c>
      <c r="AV49" s="208">
        <v>2.7810000000000001</v>
      </c>
      <c r="AW49" s="208">
        <v>2.517274</v>
      </c>
      <c r="AX49" s="208">
        <v>2.3352210000000002</v>
      </c>
      <c r="AY49" s="324">
        <v>2.3409870000000002</v>
      </c>
      <c r="AZ49" s="324">
        <v>2.3349009999999999</v>
      </c>
      <c r="BA49" s="324">
        <v>2.3299150000000002</v>
      </c>
      <c r="BB49" s="324">
        <v>2.3104439999999999</v>
      </c>
      <c r="BC49" s="324">
        <v>2.3027129999999998</v>
      </c>
      <c r="BD49" s="324">
        <v>2.2839360000000002</v>
      </c>
      <c r="BE49" s="324">
        <v>2.256834</v>
      </c>
      <c r="BF49" s="324">
        <v>2.2724389999999999</v>
      </c>
      <c r="BG49" s="324">
        <v>2.225041</v>
      </c>
      <c r="BH49" s="324">
        <v>2.1626539999999999</v>
      </c>
      <c r="BI49" s="324">
        <v>2.1246350000000001</v>
      </c>
      <c r="BJ49" s="324">
        <v>2.0607479999999998</v>
      </c>
      <c r="BK49" s="324">
        <v>2.059018</v>
      </c>
      <c r="BL49" s="324">
        <v>2.0804779999999998</v>
      </c>
      <c r="BM49" s="324">
        <v>2.1126879999999999</v>
      </c>
      <c r="BN49" s="324">
        <v>2.1070190000000002</v>
      </c>
      <c r="BO49" s="324">
        <v>2.122061</v>
      </c>
      <c r="BP49" s="324">
        <v>2.1206770000000001</v>
      </c>
      <c r="BQ49" s="324">
        <v>2.1062500000000002</v>
      </c>
      <c r="BR49" s="324">
        <v>2.1200199999999998</v>
      </c>
      <c r="BS49" s="324">
        <v>2.086843</v>
      </c>
      <c r="BT49" s="324">
        <v>2.0454159999999999</v>
      </c>
      <c r="BU49" s="324">
        <v>2.0309949999999999</v>
      </c>
      <c r="BV49" s="324">
        <v>1.997884</v>
      </c>
    </row>
    <row r="50" spans="1:74" ht="11.15" customHeight="1" x14ac:dyDescent="0.25">
      <c r="A50" s="140"/>
      <c r="B50" s="139" t="s">
        <v>557</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301"/>
      <c r="AZ50" s="301"/>
      <c r="BA50" s="301"/>
      <c r="BB50" s="301"/>
      <c r="BC50" s="301"/>
      <c r="BD50" s="301"/>
      <c r="BE50" s="301"/>
      <c r="BF50" s="301"/>
      <c r="BG50" s="301"/>
      <c r="BH50" s="301"/>
      <c r="BI50" s="301"/>
      <c r="BJ50" s="301"/>
      <c r="BK50" s="301"/>
      <c r="BL50" s="301"/>
      <c r="BM50" s="301"/>
      <c r="BN50" s="301"/>
      <c r="BO50" s="301"/>
      <c r="BP50" s="301"/>
      <c r="BQ50" s="301"/>
      <c r="BR50" s="301"/>
      <c r="BS50" s="301"/>
      <c r="BT50" s="301"/>
      <c r="BU50" s="301"/>
      <c r="BV50" s="301"/>
    </row>
    <row r="51" spans="1:74" ht="11.15" customHeight="1" x14ac:dyDescent="0.25">
      <c r="A51" s="37" t="s">
        <v>558</v>
      </c>
      <c r="B51" s="556" t="s">
        <v>1104</v>
      </c>
      <c r="C51" s="250">
        <v>109.312</v>
      </c>
      <c r="D51" s="250">
        <v>109.312</v>
      </c>
      <c r="E51" s="250">
        <v>109.312</v>
      </c>
      <c r="F51" s="250">
        <v>110.15600000000001</v>
      </c>
      <c r="G51" s="250">
        <v>110.15600000000001</v>
      </c>
      <c r="H51" s="250">
        <v>110.15600000000001</v>
      </c>
      <c r="I51" s="250">
        <v>110.64700000000001</v>
      </c>
      <c r="J51" s="250">
        <v>110.64700000000001</v>
      </c>
      <c r="K51" s="250">
        <v>110.64700000000001</v>
      </c>
      <c r="L51" s="250">
        <v>111.191</v>
      </c>
      <c r="M51" s="250">
        <v>111.191</v>
      </c>
      <c r="N51" s="250">
        <v>111.191</v>
      </c>
      <c r="O51" s="250">
        <v>111.502</v>
      </c>
      <c r="P51" s="250">
        <v>111.502</v>
      </c>
      <c r="Q51" s="250">
        <v>111.502</v>
      </c>
      <c r="R51" s="250">
        <v>112.142</v>
      </c>
      <c r="S51" s="250">
        <v>112.142</v>
      </c>
      <c r="T51" s="250">
        <v>112.142</v>
      </c>
      <c r="U51" s="250">
        <v>112.524</v>
      </c>
      <c r="V51" s="250">
        <v>112.524</v>
      </c>
      <c r="W51" s="250">
        <v>112.524</v>
      </c>
      <c r="X51" s="250">
        <v>112.947</v>
      </c>
      <c r="Y51" s="250">
        <v>112.947</v>
      </c>
      <c r="Z51" s="250">
        <v>112.947</v>
      </c>
      <c r="AA51" s="250">
        <v>113.39700000000001</v>
      </c>
      <c r="AB51" s="250">
        <v>113.39700000000001</v>
      </c>
      <c r="AC51" s="250">
        <v>113.39700000000001</v>
      </c>
      <c r="AD51" s="250">
        <v>112.96899999999999</v>
      </c>
      <c r="AE51" s="250">
        <v>112.96899999999999</v>
      </c>
      <c r="AF51" s="250">
        <v>112.96899999999999</v>
      </c>
      <c r="AG51" s="250">
        <v>113.98399999999999</v>
      </c>
      <c r="AH51" s="250">
        <v>113.98399999999999</v>
      </c>
      <c r="AI51" s="250">
        <v>113.98399999999999</v>
      </c>
      <c r="AJ51" s="250">
        <v>114.611</v>
      </c>
      <c r="AK51" s="250">
        <v>114.611</v>
      </c>
      <c r="AL51" s="250">
        <v>114.611</v>
      </c>
      <c r="AM51" s="250">
        <v>115.82599999999999</v>
      </c>
      <c r="AN51" s="250">
        <v>115.82599999999999</v>
      </c>
      <c r="AO51" s="250">
        <v>115.82599999999999</v>
      </c>
      <c r="AP51" s="250">
        <v>117.54600000000001</v>
      </c>
      <c r="AQ51" s="250">
        <v>117.54600000000001</v>
      </c>
      <c r="AR51" s="250">
        <v>117.54600000000001</v>
      </c>
      <c r="AS51" s="250">
        <v>119.23699999999999</v>
      </c>
      <c r="AT51" s="250">
        <v>119.23699999999999</v>
      </c>
      <c r="AU51" s="250">
        <v>119.23699999999999</v>
      </c>
      <c r="AV51" s="250">
        <v>120.34550369999999</v>
      </c>
      <c r="AW51" s="250">
        <v>120.79145926</v>
      </c>
      <c r="AX51" s="250">
        <v>121.17243704000001</v>
      </c>
      <c r="AY51" s="316">
        <v>121.4507</v>
      </c>
      <c r="AZ51" s="316">
        <v>121.73</v>
      </c>
      <c r="BA51" s="316">
        <v>121.9727</v>
      </c>
      <c r="BB51" s="316">
        <v>122.1403</v>
      </c>
      <c r="BC51" s="316">
        <v>122.3386</v>
      </c>
      <c r="BD51" s="316">
        <v>122.529</v>
      </c>
      <c r="BE51" s="316">
        <v>122.6961</v>
      </c>
      <c r="BF51" s="316">
        <v>122.8826</v>
      </c>
      <c r="BG51" s="316">
        <v>123.07299999999999</v>
      </c>
      <c r="BH51" s="316">
        <v>123.255</v>
      </c>
      <c r="BI51" s="316">
        <v>123.46250000000001</v>
      </c>
      <c r="BJ51" s="316">
        <v>123.6832</v>
      </c>
      <c r="BK51" s="316">
        <v>123.9349</v>
      </c>
      <c r="BL51" s="316">
        <v>124.16849999999999</v>
      </c>
      <c r="BM51" s="316">
        <v>124.40179999999999</v>
      </c>
      <c r="BN51" s="316">
        <v>124.64400000000001</v>
      </c>
      <c r="BO51" s="316">
        <v>124.87009999999999</v>
      </c>
      <c r="BP51" s="316">
        <v>125.08920000000001</v>
      </c>
      <c r="BQ51" s="316">
        <v>125.2895</v>
      </c>
      <c r="BR51" s="316">
        <v>125.5035</v>
      </c>
      <c r="BS51" s="316">
        <v>125.71939999999999</v>
      </c>
      <c r="BT51" s="316">
        <v>125.9276</v>
      </c>
      <c r="BU51" s="316">
        <v>126.1545</v>
      </c>
      <c r="BV51" s="316">
        <v>126.3904</v>
      </c>
    </row>
    <row r="52" spans="1:74" ht="11.15" customHeight="1" x14ac:dyDescent="0.25">
      <c r="A52" s="134"/>
      <c r="B52" s="139" t="s">
        <v>503</v>
      </c>
      <c r="C52" s="213"/>
      <c r="D52" s="213"/>
      <c r="E52" s="213"/>
      <c r="F52" s="213"/>
      <c r="G52" s="213"/>
      <c r="H52" s="213"/>
      <c r="I52" s="213"/>
      <c r="J52" s="213"/>
      <c r="K52" s="213"/>
      <c r="L52" s="213"/>
      <c r="M52" s="213"/>
      <c r="N52" s="213"/>
      <c r="O52" s="213"/>
      <c r="P52" s="213"/>
      <c r="Q52" s="213"/>
      <c r="R52" s="213"/>
      <c r="S52" s="213"/>
      <c r="T52" s="213"/>
      <c r="U52" s="213"/>
      <c r="V52" s="213"/>
      <c r="W52" s="213"/>
      <c r="X52" s="213"/>
      <c r="Y52" s="213"/>
      <c r="Z52" s="213"/>
      <c r="AA52" s="213"/>
      <c r="AB52" s="213"/>
      <c r="AC52" s="213"/>
      <c r="AD52" s="213"/>
      <c r="AE52" s="213"/>
      <c r="AF52" s="213"/>
      <c r="AG52" s="213"/>
      <c r="AH52" s="213"/>
      <c r="AI52" s="213"/>
      <c r="AJ52" s="213"/>
      <c r="AK52" s="213"/>
      <c r="AL52" s="213"/>
      <c r="AM52" s="213"/>
      <c r="AN52" s="213"/>
      <c r="AO52" s="213"/>
      <c r="AP52" s="213"/>
      <c r="AQ52" s="213"/>
      <c r="AR52" s="213"/>
      <c r="AS52" s="213"/>
      <c r="AT52" s="213"/>
      <c r="AU52" s="213"/>
      <c r="AV52" s="213"/>
      <c r="AW52" s="213"/>
      <c r="AX52" s="213"/>
      <c r="AY52" s="304"/>
      <c r="AZ52" s="304"/>
      <c r="BA52" s="304"/>
      <c r="BB52" s="304"/>
      <c r="BC52" s="304"/>
      <c r="BD52" s="304"/>
      <c r="BE52" s="304"/>
      <c r="BF52" s="304"/>
      <c r="BG52" s="304"/>
      <c r="BH52" s="304"/>
      <c r="BI52" s="304"/>
      <c r="BJ52" s="304"/>
      <c r="BK52" s="304"/>
      <c r="BL52" s="304"/>
      <c r="BM52" s="304"/>
      <c r="BN52" s="304"/>
      <c r="BO52" s="304"/>
      <c r="BP52" s="304"/>
      <c r="BQ52" s="304"/>
      <c r="BR52" s="304"/>
      <c r="BS52" s="304"/>
      <c r="BT52" s="304"/>
      <c r="BU52" s="304"/>
      <c r="BV52" s="304"/>
    </row>
    <row r="53" spans="1:74" ht="11.15" customHeight="1" x14ac:dyDescent="0.25">
      <c r="A53" s="134"/>
      <c r="B53" s="144" t="s">
        <v>584</v>
      </c>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304"/>
      <c r="AZ53" s="304"/>
      <c r="BA53" s="304"/>
      <c r="BB53" s="304"/>
      <c r="BC53" s="304"/>
      <c r="BD53" s="304"/>
      <c r="BE53" s="304"/>
      <c r="BF53" s="304"/>
      <c r="BG53" s="304"/>
      <c r="BH53" s="304"/>
      <c r="BI53" s="304"/>
      <c r="BJ53" s="304"/>
      <c r="BK53" s="304"/>
      <c r="BL53" s="304"/>
      <c r="BM53" s="304"/>
      <c r="BN53" s="304"/>
      <c r="BO53" s="304"/>
      <c r="BP53" s="304"/>
      <c r="BQ53" s="304"/>
      <c r="BR53" s="304"/>
      <c r="BS53" s="304"/>
      <c r="BT53" s="304"/>
      <c r="BU53" s="304"/>
      <c r="BV53" s="304"/>
    </row>
    <row r="54" spans="1:74" ht="11.15" customHeight="1" x14ac:dyDescent="0.25">
      <c r="A54" s="134"/>
      <c r="B54" s="139" t="s">
        <v>51</v>
      </c>
      <c r="C54" s="213"/>
      <c r="D54" s="213"/>
      <c r="E54" s="213"/>
      <c r="F54" s="213"/>
      <c r="G54" s="213"/>
      <c r="H54" s="213"/>
      <c r="I54" s="213"/>
      <c r="J54" s="213"/>
      <c r="K54" s="213"/>
      <c r="L54" s="213"/>
      <c r="M54" s="213"/>
      <c r="N54" s="213"/>
      <c r="O54" s="213"/>
      <c r="P54" s="213"/>
      <c r="Q54" s="213"/>
      <c r="R54" s="213"/>
      <c r="S54" s="213"/>
      <c r="T54" s="213"/>
      <c r="U54" s="213"/>
      <c r="V54" s="213"/>
      <c r="W54" s="213"/>
      <c r="X54" s="213"/>
      <c r="Y54" s="213"/>
      <c r="Z54" s="213"/>
      <c r="AA54" s="213"/>
      <c r="AB54" s="213"/>
      <c r="AC54" s="213"/>
      <c r="AD54" s="213"/>
      <c r="AE54" s="213"/>
      <c r="AF54" s="213"/>
      <c r="AG54" s="213"/>
      <c r="AH54" s="213"/>
      <c r="AI54" s="213"/>
      <c r="AJ54" s="213"/>
      <c r="AK54" s="213"/>
      <c r="AL54" s="213"/>
      <c r="AM54" s="213"/>
      <c r="AN54" s="213"/>
      <c r="AO54" s="213"/>
      <c r="AP54" s="213"/>
      <c r="AQ54" s="213"/>
      <c r="AR54" s="213"/>
      <c r="AS54" s="213"/>
      <c r="AT54" s="213"/>
      <c r="AU54" s="213"/>
      <c r="AV54" s="213"/>
      <c r="AW54" s="213"/>
      <c r="AX54" s="213"/>
      <c r="AY54" s="304"/>
      <c r="AZ54" s="304"/>
      <c r="BA54" s="304"/>
      <c r="BB54" s="304"/>
      <c r="BC54" s="304"/>
      <c r="BD54" s="304"/>
      <c r="BE54" s="304"/>
      <c r="BF54" s="304"/>
      <c r="BG54" s="304"/>
      <c r="BH54" s="304"/>
      <c r="BI54" s="304"/>
      <c r="BJ54" s="304"/>
      <c r="BK54" s="304"/>
      <c r="BL54" s="304"/>
      <c r="BM54" s="304"/>
      <c r="BN54" s="304"/>
      <c r="BO54" s="304"/>
      <c r="BP54" s="304"/>
      <c r="BQ54" s="304"/>
      <c r="BR54" s="304"/>
      <c r="BS54" s="304"/>
      <c r="BT54" s="304"/>
      <c r="BU54" s="304"/>
      <c r="BV54" s="304"/>
    </row>
    <row r="55" spans="1:74" ht="11.15" customHeight="1" x14ac:dyDescent="0.25">
      <c r="A55" s="146" t="s">
        <v>585</v>
      </c>
      <c r="B55" s="203" t="s">
        <v>464</v>
      </c>
      <c r="C55" s="232">
        <v>7894.7096774000001</v>
      </c>
      <c r="D55" s="232">
        <v>8134.25</v>
      </c>
      <c r="E55" s="232">
        <v>8732.4193548000003</v>
      </c>
      <c r="F55" s="232">
        <v>9170.9</v>
      </c>
      <c r="G55" s="232">
        <v>9152.0322581</v>
      </c>
      <c r="H55" s="232">
        <v>9421.6</v>
      </c>
      <c r="I55" s="232">
        <v>9386.7419355000002</v>
      </c>
      <c r="J55" s="232">
        <v>9193.1935484000005</v>
      </c>
      <c r="K55" s="232">
        <v>8914.4666667000001</v>
      </c>
      <c r="L55" s="232">
        <v>9076.8387096999995</v>
      </c>
      <c r="M55" s="232">
        <v>8682.4333332999995</v>
      </c>
      <c r="N55" s="232">
        <v>8721.6129032000008</v>
      </c>
      <c r="O55" s="232">
        <v>7952.1612902999996</v>
      </c>
      <c r="P55" s="232">
        <v>8190.9285713999998</v>
      </c>
      <c r="Q55" s="232">
        <v>8791.5161289999996</v>
      </c>
      <c r="R55" s="232">
        <v>9232.5333332999999</v>
      </c>
      <c r="S55" s="232">
        <v>9211.0967741999993</v>
      </c>
      <c r="T55" s="232">
        <v>9471.5</v>
      </c>
      <c r="U55" s="232">
        <v>9448.7096774000001</v>
      </c>
      <c r="V55" s="232">
        <v>9242.9677419</v>
      </c>
      <c r="W55" s="232">
        <v>8967.9333332999995</v>
      </c>
      <c r="X55" s="232">
        <v>9126.2580644999998</v>
      </c>
      <c r="Y55" s="232">
        <v>8721.4666667000001</v>
      </c>
      <c r="Z55" s="232">
        <v>8780.2903225999999</v>
      </c>
      <c r="AA55" s="232">
        <v>8118.8064516000004</v>
      </c>
      <c r="AB55" s="232">
        <v>8066.2413792999996</v>
      </c>
      <c r="AC55" s="232">
        <v>7127.5806451999997</v>
      </c>
      <c r="AD55" s="232">
        <v>5525.4333333000004</v>
      </c>
      <c r="AE55" s="232">
        <v>6852.2903225999999</v>
      </c>
      <c r="AF55" s="232">
        <v>8225.4666667000001</v>
      </c>
      <c r="AG55" s="232">
        <v>8390.2903225999999</v>
      </c>
      <c r="AH55" s="232">
        <v>8154.0322581</v>
      </c>
      <c r="AI55" s="232">
        <v>8240.1666667000009</v>
      </c>
      <c r="AJ55" s="232">
        <v>8357.2258065000005</v>
      </c>
      <c r="AK55" s="232">
        <v>7786.9</v>
      </c>
      <c r="AL55" s="232">
        <v>7874.4193548000003</v>
      </c>
      <c r="AM55" s="232">
        <v>7200.1290323000003</v>
      </c>
      <c r="AN55" s="232">
        <v>7343.6785713999998</v>
      </c>
      <c r="AO55" s="232">
        <v>8470.2258065000005</v>
      </c>
      <c r="AP55" s="232">
        <v>8575.1666667000009</v>
      </c>
      <c r="AQ55" s="232">
        <v>8830.2580644999998</v>
      </c>
      <c r="AR55" s="232">
        <v>9416.5666667000005</v>
      </c>
      <c r="AS55" s="232">
        <v>9359.4193548000003</v>
      </c>
      <c r="AT55" s="232">
        <v>8833.7419355000002</v>
      </c>
      <c r="AU55" s="232">
        <v>8892.1333333000002</v>
      </c>
      <c r="AV55" s="232">
        <v>8951.0645160999993</v>
      </c>
      <c r="AW55" s="232">
        <v>8662.93</v>
      </c>
      <c r="AX55" s="232">
        <v>8716.277</v>
      </c>
      <c r="AY55" s="305">
        <v>7918.2479999999996</v>
      </c>
      <c r="AZ55" s="305">
        <v>8017.9470000000001</v>
      </c>
      <c r="BA55" s="305">
        <v>8564.3089999999993</v>
      </c>
      <c r="BB55" s="305">
        <v>9086.1309999999994</v>
      </c>
      <c r="BC55" s="305">
        <v>9172.0949999999993</v>
      </c>
      <c r="BD55" s="305">
        <v>9597.6190000000006</v>
      </c>
      <c r="BE55" s="305">
        <v>9622.8559999999998</v>
      </c>
      <c r="BF55" s="305">
        <v>9401.3269999999993</v>
      </c>
      <c r="BG55" s="305">
        <v>9123.2749999999996</v>
      </c>
      <c r="BH55" s="305">
        <v>9294.3130000000001</v>
      </c>
      <c r="BI55" s="305">
        <v>8867.3449999999993</v>
      </c>
      <c r="BJ55" s="305">
        <v>8954.9889999999996</v>
      </c>
      <c r="BK55" s="305">
        <v>8179.058</v>
      </c>
      <c r="BL55" s="305">
        <v>8342.7160000000003</v>
      </c>
      <c r="BM55" s="305">
        <v>8846.2450000000008</v>
      </c>
      <c r="BN55" s="305">
        <v>9312.6959999999999</v>
      </c>
      <c r="BO55" s="305">
        <v>9344.9189999999999</v>
      </c>
      <c r="BP55" s="305">
        <v>9722.4009999999998</v>
      </c>
      <c r="BQ55" s="305">
        <v>9778.1119999999992</v>
      </c>
      <c r="BR55" s="305">
        <v>9544.3449999999993</v>
      </c>
      <c r="BS55" s="305">
        <v>9282.7440000000006</v>
      </c>
      <c r="BT55" s="305">
        <v>9455.3559999999998</v>
      </c>
      <c r="BU55" s="305">
        <v>9051.2129999999997</v>
      </c>
      <c r="BV55" s="305">
        <v>9111.5689999999995</v>
      </c>
    </row>
    <row r="56" spans="1:74" ht="11.15" customHeight="1" x14ac:dyDescent="0.25">
      <c r="A56" s="134"/>
      <c r="B56" s="139" t="s">
        <v>586</v>
      </c>
      <c r="C56" s="213"/>
      <c r="D56" s="213"/>
      <c r="E56" s="213"/>
      <c r="F56" s="213"/>
      <c r="G56" s="213"/>
      <c r="H56" s="213"/>
      <c r="I56" s="213"/>
      <c r="J56" s="213"/>
      <c r="K56" s="213"/>
      <c r="L56" s="213"/>
      <c r="M56" s="213"/>
      <c r="N56" s="213"/>
      <c r="O56" s="213"/>
      <c r="P56" s="213"/>
      <c r="Q56" s="213"/>
      <c r="R56" s="213"/>
      <c r="S56" s="213"/>
      <c r="T56" s="213"/>
      <c r="U56" s="213"/>
      <c r="V56" s="213"/>
      <c r="W56" s="213"/>
      <c r="X56" s="213"/>
      <c r="Y56" s="213"/>
      <c r="Z56" s="213"/>
      <c r="AA56" s="213"/>
      <c r="AB56" s="213"/>
      <c r="AC56" s="213"/>
      <c r="AD56" s="213"/>
      <c r="AE56" s="213"/>
      <c r="AF56" s="213"/>
      <c r="AG56" s="213"/>
      <c r="AH56" s="213"/>
      <c r="AI56" s="213"/>
      <c r="AJ56" s="213"/>
      <c r="AK56" s="213"/>
      <c r="AL56" s="213"/>
      <c r="AM56" s="213"/>
      <c r="AN56" s="213"/>
      <c r="AO56" s="213"/>
      <c r="AP56" s="213"/>
      <c r="AQ56" s="213"/>
      <c r="AR56" s="213"/>
      <c r="AS56" s="213"/>
      <c r="AT56" s="213"/>
      <c r="AU56" s="213"/>
      <c r="AV56" s="213"/>
      <c r="AW56" s="213"/>
      <c r="AX56" s="213"/>
      <c r="AY56" s="304"/>
      <c r="AZ56" s="304"/>
      <c r="BA56" s="304"/>
      <c r="BB56" s="304"/>
      <c r="BC56" s="304"/>
      <c r="BD56" s="304"/>
      <c r="BE56" s="304"/>
      <c r="BF56" s="304"/>
      <c r="BG56" s="304"/>
      <c r="BH56" s="304"/>
      <c r="BI56" s="304"/>
      <c r="BJ56" s="304"/>
      <c r="BK56" s="304"/>
      <c r="BL56" s="304"/>
      <c r="BM56" s="304"/>
      <c r="BN56" s="304"/>
      <c r="BO56" s="304"/>
      <c r="BP56" s="304"/>
      <c r="BQ56" s="304"/>
      <c r="BR56" s="304"/>
      <c r="BS56" s="304"/>
      <c r="BT56" s="304"/>
      <c r="BU56" s="304"/>
      <c r="BV56" s="304"/>
    </row>
    <row r="57" spans="1:74" ht="11.15" customHeight="1" x14ac:dyDescent="0.25">
      <c r="A57" s="140" t="s">
        <v>587</v>
      </c>
      <c r="B57" s="203" t="s">
        <v>800</v>
      </c>
      <c r="C57" s="232">
        <v>582.11603709999997</v>
      </c>
      <c r="D57" s="232">
        <v>602.28317554</v>
      </c>
      <c r="E57" s="232">
        <v>623.31326096999999</v>
      </c>
      <c r="F57" s="232">
        <v>630.81710120000002</v>
      </c>
      <c r="G57" s="232">
        <v>666.70325661000004</v>
      </c>
      <c r="H57" s="232">
        <v>694.44226222999998</v>
      </c>
      <c r="I57" s="232">
        <v>692.10183689999997</v>
      </c>
      <c r="J57" s="232">
        <v>665.63464032000002</v>
      </c>
      <c r="K57" s="232">
        <v>640.97481983</v>
      </c>
      <c r="L57" s="232">
        <v>676.68536758000005</v>
      </c>
      <c r="M57" s="232">
        <v>634.14949533000004</v>
      </c>
      <c r="N57" s="232">
        <v>670.80145674000005</v>
      </c>
      <c r="O57" s="232">
        <v>634.16665606000004</v>
      </c>
      <c r="P57" s="232">
        <v>616.29988029000003</v>
      </c>
      <c r="Q57" s="232">
        <v>674.55900328999996</v>
      </c>
      <c r="R57" s="232">
        <v>652.32828213000005</v>
      </c>
      <c r="S57" s="232">
        <v>692.70975019000002</v>
      </c>
      <c r="T57" s="232">
        <v>709.35740983000005</v>
      </c>
      <c r="U57" s="232">
        <v>725.07968452</v>
      </c>
      <c r="V57" s="232">
        <v>732.88319767999997</v>
      </c>
      <c r="W57" s="232">
        <v>675.58583942999996</v>
      </c>
      <c r="X57" s="232">
        <v>690.57795581000005</v>
      </c>
      <c r="Y57" s="232">
        <v>679.16819137000005</v>
      </c>
      <c r="Z57" s="232">
        <v>693.56099210000002</v>
      </c>
      <c r="AA57" s="232">
        <v>662.8502201</v>
      </c>
      <c r="AB57" s="232">
        <v>638.55714407000005</v>
      </c>
      <c r="AC57" s="232">
        <v>588.94402619000005</v>
      </c>
      <c r="AD57" s="232">
        <v>348.16062817</v>
      </c>
      <c r="AE57" s="232">
        <v>335.65795329000002</v>
      </c>
      <c r="AF57" s="232">
        <v>402.37691903000001</v>
      </c>
      <c r="AG57" s="232">
        <v>471.91626752000002</v>
      </c>
      <c r="AH57" s="232">
        <v>481.58655755000001</v>
      </c>
      <c r="AI57" s="232">
        <v>480.99070160000002</v>
      </c>
      <c r="AJ57" s="232">
        <v>508.19527170999999</v>
      </c>
      <c r="AK57" s="232">
        <v>542.31792302999997</v>
      </c>
      <c r="AL57" s="232">
        <v>561.58383574000004</v>
      </c>
      <c r="AM57" s="232">
        <v>519.99356374000001</v>
      </c>
      <c r="AN57" s="232">
        <v>505.38692707000001</v>
      </c>
      <c r="AO57" s="232">
        <v>583.65880945000004</v>
      </c>
      <c r="AP57" s="232">
        <v>571.42450516999997</v>
      </c>
      <c r="AQ57" s="232">
        <v>588.11143626</v>
      </c>
      <c r="AR57" s="232">
        <v>629.65254917000004</v>
      </c>
      <c r="AS57" s="232">
        <v>678.26203506000002</v>
      </c>
      <c r="AT57" s="232">
        <v>655.23808873999997</v>
      </c>
      <c r="AU57" s="232">
        <v>640.66114553</v>
      </c>
      <c r="AV57" s="232">
        <v>683.46489999999994</v>
      </c>
      <c r="AW57" s="232">
        <v>658.85760000000005</v>
      </c>
      <c r="AX57" s="232">
        <v>690.02679999999998</v>
      </c>
      <c r="AY57" s="305">
        <v>653.03089999999997</v>
      </c>
      <c r="AZ57" s="305">
        <v>648.2672</v>
      </c>
      <c r="BA57" s="305">
        <v>688.2527</v>
      </c>
      <c r="BB57" s="305">
        <v>692.62279999999998</v>
      </c>
      <c r="BC57" s="305">
        <v>703.755</v>
      </c>
      <c r="BD57" s="305">
        <v>723.46339999999998</v>
      </c>
      <c r="BE57" s="305">
        <v>748.90440000000001</v>
      </c>
      <c r="BF57" s="305">
        <v>735.05</v>
      </c>
      <c r="BG57" s="305">
        <v>700.69659999999999</v>
      </c>
      <c r="BH57" s="305">
        <v>735.19110000000001</v>
      </c>
      <c r="BI57" s="305">
        <v>705.22900000000004</v>
      </c>
      <c r="BJ57" s="305">
        <v>720.54409999999996</v>
      </c>
      <c r="BK57" s="305">
        <v>680.76310000000001</v>
      </c>
      <c r="BL57" s="305">
        <v>667.94920000000002</v>
      </c>
      <c r="BM57" s="305">
        <v>690.32899999999995</v>
      </c>
      <c r="BN57" s="305">
        <v>688.72990000000004</v>
      </c>
      <c r="BO57" s="305">
        <v>701.57039999999995</v>
      </c>
      <c r="BP57" s="305">
        <v>726.66570000000002</v>
      </c>
      <c r="BQ57" s="305">
        <v>751.11329999999998</v>
      </c>
      <c r="BR57" s="305">
        <v>736.97559999999999</v>
      </c>
      <c r="BS57" s="305">
        <v>704.5489</v>
      </c>
      <c r="BT57" s="305">
        <v>738.13199999999995</v>
      </c>
      <c r="BU57" s="305">
        <v>709.43119999999999</v>
      </c>
      <c r="BV57" s="305">
        <v>724.02539999999999</v>
      </c>
    </row>
    <row r="58" spans="1:74" ht="11.15" customHeight="1" x14ac:dyDescent="0.25">
      <c r="A58" s="134"/>
      <c r="B58" s="139" t="s">
        <v>588</v>
      </c>
      <c r="C58" s="234"/>
      <c r="D58" s="234"/>
      <c r="E58" s="234"/>
      <c r="F58" s="234"/>
      <c r="G58" s="234"/>
      <c r="H58" s="234"/>
      <c r="I58" s="234"/>
      <c r="J58" s="234"/>
      <c r="K58" s="234"/>
      <c r="L58" s="234"/>
      <c r="M58" s="234"/>
      <c r="N58" s="234"/>
      <c r="O58" s="234"/>
      <c r="P58" s="234"/>
      <c r="Q58" s="234"/>
      <c r="R58" s="234"/>
      <c r="S58" s="234"/>
      <c r="T58" s="234"/>
      <c r="U58" s="234"/>
      <c r="V58" s="234"/>
      <c r="W58" s="234"/>
      <c r="X58" s="234"/>
      <c r="Y58" s="234"/>
      <c r="Z58" s="234"/>
      <c r="AA58" s="234"/>
      <c r="AB58" s="234"/>
      <c r="AC58" s="234"/>
      <c r="AD58" s="234"/>
      <c r="AE58" s="234"/>
      <c r="AF58" s="234"/>
      <c r="AG58" s="234"/>
      <c r="AH58" s="234"/>
      <c r="AI58" s="234"/>
      <c r="AJ58" s="234"/>
      <c r="AK58" s="234"/>
      <c r="AL58" s="234"/>
      <c r="AM58" s="234"/>
      <c r="AN58" s="234"/>
      <c r="AO58" s="234"/>
      <c r="AP58" s="234"/>
      <c r="AQ58" s="234"/>
      <c r="AR58" s="234"/>
      <c r="AS58" s="234"/>
      <c r="AT58" s="234"/>
      <c r="AU58" s="234"/>
      <c r="AV58" s="234"/>
      <c r="AW58" s="234"/>
      <c r="AX58" s="234"/>
      <c r="AY58" s="323"/>
      <c r="AZ58" s="323"/>
      <c r="BA58" s="323"/>
      <c r="BB58" s="323"/>
      <c r="BC58" s="323"/>
      <c r="BD58" s="323"/>
      <c r="BE58" s="323"/>
      <c r="BF58" s="323"/>
      <c r="BG58" s="323"/>
      <c r="BH58" s="323"/>
      <c r="BI58" s="323"/>
      <c r="BJ58" s="323"/>
      <c r="BK58" s="323"/>
      <c r="BL58" s="323"/>
      <c r="BM58" s="323"/>
      <c r="BN58" s="323"/>
      <c r="BO58" s="323"/>
      <c r="BP58" s="323"/>
      <c r="BQ58" s="323"/>
      <c r="BR58" s="323"/>
      <c r="BS58" s="323"/>
      <c r="BT58" s="323"/>
      <c r="BU58" s="323"/>
      <c r="BV58" s="323"/>
    </row>
    <row r="59" spans="1:74" ht="11.15" customHeight="1" x14ac:dyDescent="0.25">
      <c r="A59" s="140" t="s">
        <v>589</v>
      </c>
      <c r="B59" s="203" t="s">
        <v>801</v>
      </c>
      <c r="C59" s="232">
        <v>347.76202905999997</v>
      </c>
      <c r="D59" s="232">
        <v>355.43747946000002</v>
      </c>
      <c r="E59" s="232">
        <v>398.75601957999999</v>
      </c>
      <c r="F59" s="232">
        <v>395.06800533000001</v>
      </c>
      <c r="G59" s="232">
        <v>406.66937603000002</v>
      </c>
      <c r="H59" s="232">
        <v>439.7450432</v>
      </c>
      <c r="I59" s="232">
        <v>438.38909183999999</v>
      </c>
      <c r="J59" s="232">
        <v>425.72941845000003</v>
      </c>
      <c r="K59" s="232">
        <v>388.2077061</v>
      </c>
      <c r="L59" s="232">
        <v>401.11245100000002</v>
      </c>
      <c r="M59" s="232">
        <v>389.57873262999999</v>
      </c>
      <c r="N59" s="232">
        <v>391.86633029000001</v>
      </c>
      <c r="O59" s="232">
        <v>362.39645903000002</v>
      </c>
      <c r="P59" s="232">
        <v>361.71937436000002</v>
      </c>
      <c r="Q59" s="232">
        <v>413.84952364999998</v>
      </c>
      <c r="R59" s="232">
        <v>409.53255000000001</v>
      </c>
      <c r="S59" s="232">
        <v>420.71072667999999</v>
      </c>
      <c r="T59" s="232">
        <v>447.42027953000002</v>
      </c>
      <c r="U59" s="232">
        <v>447.86679796999999</v>
      </c>
      <c r="V59" s="232">
        <v>435.81672500000002</v>
      </c>
      <c r="W59" s="232">
        <v>396.95625257</v>
      </c>
      <c r="X59" s="232">
        <v>408.13371042</v>
      </c>
      <c r="Y59" s="232">
        <v>398.32528987000001</v>
      </c>
      <c r="Z59" s="232">
        <v>410.07996455</v>
      </c>
      <c r="AA59" s="232">
        <v>371.31982270999998</v>
      </c>
      <c r="AB59" s="232">
        <v>358.52792720999997</v>
      </c>
      <c r="AC59" s="232">
        <v>255.65592380999999</v>
      </c>
      <c r="AD59" s="232">
        <v>126.0592292</v>
      </c>
      <c r="AE59" s="232">
        <v>146.80347523</v>
      </c>
      <c r="AF59" s="232">
        <v>180.82400103000001</v>
      </c>
      <c r="AG59" s="232">
        <v>202.91098352</v>
      </c>
      <c r="AH59" s="232">
        <v>206.27429090000001</v>
      </c>
      <c r="AI59" s="232">
        <v>214.8677319</v>
      </c>
      <c r="AJ59" s="232">
        <v>231.45525874</v>
      </c>
      <c r="AK59" s="232">
        <v>239.57438653</v>
      </c>
      <c r="AL59" s="232">
        <v>243.73472390000001</v>
      </c>
      <c r="AM59" s="232">
        <v>222.25209787</v>
      </c>
      <c r="AN59" s="232">
        <v>222.09482729000001</v>
      </c>
      <c r="AO59" s="232">
        <v>288.75299318999998</v>
      </c>
      <c r="AP59" s="232">
        <v>311.87775522999999</v>
      </c>
      <c r="AQ59" s="232">
        <v>332.86851905999998</v>
      </c>
      <c r="AR59" s="232">
        <v>375.50611943000001</v>
      </c>
      <c r="AS59" s="232">
        <v>396.37477474000002</v>
      </c>
      <c r="AT59" s="232">
        <v>371.68088932000001</v>
      </c>
      <c r="AU59" s="232">
        <v>346.93234380000001</v>
      </c>
      <c r="AV59" s="232">
        <v>371.5951</v>
      </c>
      <c r="AW59" s="232">
        <v>361.69670000000002</v>
      </c>
      <c r="AX59" s="232">
        <v>389.70179999999999</v>
      </c>
      <c r="AY59" s="305">
        <v>377.5127</v>
      </c>
      <c r="AZ59" s="305">
        <v>390.3614</v>
      </c>
      <c r="BA59" s="305">
        <v>436.00380000000001</v>
      </c>
      <c r="BB59" s="305">
        <v>435.88490000000002</v>
      </c>
      <c r="BC59" s="305">
        <v>442.0147</v>
      </c>
      <c r="BD59" s="305">
        <v>471.40460000000002</v>
      </c>
      <c r="BE59" s="305">
        <v>474.67790000000002</v>
      </c>
      <c r="BF59" s="305">
        <v>453.452</v>
      </c>
      <c r="BG59" s="305">
        <v>417.66030000000001</v>
      </c>
      <c r="BH59" s="305">
        <v>415.34809999999999</v>
      </c>
      <c r="BI59" s="305">
        <v>402.46679999999998</v>
      </c>
      <c r="BJ59" s="305">
        <v>407.16050000000001</v>
      </c>
      <c r="BK59" s="305">
        <v>389.46</v>
      </c>
      <c r="BL59" s="305">
        <v>399.98910000000001</v>
      </c>
      <c r="BM59" s="305">
        <v>443.92250000000001</v>
      </c>
      <c r="BN59" s="305">
        <v>442.3734</v>
      </c>
      <c r="BO59" s="305">
        <v>447.3272</v>
      </c>
      <c r="BP59" s="305">
        <v>475.75830000000002</v>
      </c>
      <c r="BQ59" s="305">
        <v>478.2552</v>
      </c>
      <c r="BR59" s="305">
        <v>467.42450000000002</v>
      </c>
      <c r="BS59" s="305">
        <v>438.02249999999998</v>
      </c>
      <c r="BT59" s="305">
        <v>442.66399999999999</v>
      </c>
      <c r="BU59" s="305">
        <v>434.08699999999999</v>
      </c>
      <c r="BV59" s="305">
        <v>438.4572</v>
      </c>
    </row>
    <row r="60" spans="1:74" ht="11.15" customHeight="1" x14ac:dyDescent="0.25">
      <c r="A60" s="134"/>
      <c r="B60" s="139" t="s">
        <v>590</v>
      </c>
      <c r="C60" s="213"/>
      <c r="D60" s="213"/>
      <c r="E60" s="213"/>
      <c r="F60" s="213"/>
      <c r="G60" s="213"/>
      <c r="H60" s="213"/>
      <c r="I60" s="213"/>
      <c r="J60" s="213"/>
      <c r="K60" s="213"/>
      <c r="L60" s="213"/>
      <c r="M60" s="213"/>
      <c r="N60" s="213"/>
      <c r="O60" s="213"/>
      <c r="P60" s="213"/>
      <c r="Q60" s="213"/>
      <c r="R60" s="213"/>
      <c r="S60" s="213"/>
      <c r="T60" s="213"/>
      <c r="U60" s="213"/>
      <c r="V60" s="213"/>
      <c r="W60" s="213"/>
      <c r="X60" s="213"/>
      <c r="Y60" s="213"/>
      <c r="Z60" s="213"/>
      <c r="AA60" s="213"/>
      <c r="AB60" s="213"/>
      <c r="AC60" s="213"/>
      <c r="AD60" s="213"/>
      <c r="AE60" s="213"/>
      <c r="AF60" s="213"/>
      <c r="AG60" s="213"/>
      <c r="AH60" s="213"/>
      <c r="AI60" s="213"/>
      <c r="AJ60" s="213"/>
      <c r="AK60" s="213"/>
      <c r="AL60" s="213"/>
      <c r="AM60" s="213"/>
      <c r="AN60" s="213"/>
      <c r="AO60" s="213"/>
      <c r="AP60" s="213"/>
      <c r="AQ60" s="213"/>
      <c r="AR60" s="213"/>
      <c r="AS60" s="213"/>
      <c r="AT60" s="213"/>
      <c r="AU60" s="213"/>
      <c r="AV60" s="213"/>
      <c r="AW60" s="213"/>
      <c r="AX60" s="213"/>
      <c r="AY60" s="304"/>
      <c r="AZ60" s="304"/>
      <c r="BA60" s="304"/>
      <c r="BB60" s="304"/>
      <c r="BC60" s="304"/>
      <c r="BD60" s="304"/>
      <c r="BE60" s="304"/>
      <c r="BF60" s="304"/>
      <c r="BG60" s="304"/>
      <c r="BH60" s="304"/>
      <c r="BI60" s="304"/>
      <c r="BJ60" s="304"/>
      <c r="BK60" s="304"/>
      <c r="BL60" s="304"/>
      <c r="BM60" s="304"/>
      <c r="BN60" s="304"/>
      <c r="BO60" s="304"/>
      <c r="BP60" s="304"/>
      <c r="BQ60" s="304"/>
      <c r="BR60" s="304"/>
      <c r="BS60" s="304"/>
      <c r="BT60" s="304"/>
      <c r="BU60" s="304"/>
      <c r="BV60" s="304"/>
    </row>
    <row r="61" spans="1:74" ht="11.15" customHeight="1" x14ac:dyDescent="0.25">
      <c r="A61" s="140" t="s">
        <v>591</v>
      </c>
      <c r="B61" s="203" t="s">
        <v>465</v>
      </c>
      <c r="C61" s="250">
        <v>255.49600000000001</v>
      </c>
      <c r="D61" s="250">
        <v>265.27199999999999</v>
      </c>
      <c r="E61" s="250">
        <v>267.48200000000003</v>
      </c>
      <c r="F61" s="250">
        <v>273.81700000000001</v>
      </c>
      <c r="G61" s="250">
        <v>280.80399999999997</v>
      </c>
      <c r="H61" s="250">
        <v>278.93700000000001</v>
      </c>
      <c r="I61" s="250">
        <v>264.99400000000003</v>
      </c>
      <c r="J61" s="250">
        <v>255.87700000000001</v>
      </c>
      <c r="K61" s="250">
        <v>258.19600000000003</v>
      </c>
      <c r="L61" s="250">
        <v>265.93</v>
      </c>
      <c r="M61" s="250">
        <v>263.80900000000003</v>
      </c>
      <c r="N61" s="250">
        <v>248.29</v>
      </c>
      <c r="O61" s="250">
        <v>248.43299999999999</v>
      </c>
      <c r="P61" s="250">
        <v>259.04899999999998</v>
      </c>
      <c r="Q61" s="250">
        <v>259.69799999999998</v>
      </c>
      <c r="R61" s="250">
        <v>268.767</v>
      </c>
      <c r="S61" s="250">
        <v>283.27499999999998</v>
      </c>
      <c r="T61" s="250">
        <v>283.00099999999998</v>
      </c>
      <c r="U61" s="250">
        <v>268.31400000000002</v>
      </c>
      <c r="V61" s="250">
        <v>259.84899999999999</v>
      </c>
      <c r="W61" s="250">
        <v>263.149</v>
      </c>
      <c r="X61" s="250">
        <v>269.87099999999998</v>
      </c>
      <c r="Y61" s="250">
        <v>268.99400000000003</v>
      </c>
      <c r="Z61" s="250">
        <v>252.411</v>
      </c>
      <c r="AA61" s="250">
        <v>255.2</v>
      </c>
      <c r="AB61" s="250">
        <v>265.142</v>
      </c>
      <c r="AC61" s="250">
        <v>232.113</v>
      </c>
      <c r="AD61" s="250">
        <v>203.34200000000001</v>
      </c>
      <c r="AE61" s="250">
        <v>201.649</v>
      </c>
      <c r="AF61" s="250">
        <v>206.066</v>
      </c>
      <c r="AG61" s="250">
        <v>204.785</v>
      </c>
      <c r="AH61" s="250">
        <v>199.49600000000001</v>
      </c>
      <c r="AI61" s="250">
        <v>197.42400000000001</v>
      </c>
      <c r="AJ61" s="250">
        <v>215.99299999999999</v>
      </c>
      <c r="AK61" s="250">
        <v>223.36</v>
      </c>
      <c r="AL61" s="250">
        <v>205.983</v>
      </c>
      <c r="AM61" s="250">
        <v>200.82499999999999</v>
      </c>
      <c r="AN61" s="250">
        <v>197.20400000000001</v>
      </c>
      <c r="AO61" s="250">
        <v>197.13399999999999</v>
      </c>
      <c r="AP61" s="250">
        <v>222.953</v>
      </c>
      <c r="AQ61" s="250">
        <v>250.209</v>
      </c>
      <c r="AR61" s="250">
        <v>256.68400000000003</v>
      </c>
      <c r="AS61" s="250">
        <v>243.613</v>
      </c>
      <c r="AT61" s="250">
        <v>212.88200000000001</v>
      </c>
      <c r="AU61" s="250">
        <v>198.97499999999999</v>
      </c>
      <c r="AV61" s="250">
        <v>205.994</v>
      </c>
      <c r="AW61" s="250">
        <v>215.15899999999999</v>
      </c>
      <c r="AX61" s="250">
        <v>200.11969999999999</v>
      </c>
      <c r="AY61" s="316">
        <v>203.3511</v>
      </c>
      <c r="AZ61" s="316">
        <v>212.26310000000001</v>
      </c>
      <c r="BA61" s="316">
        <v>220.3646</v>
      </c>
      <c r="BB61" s="316">
        <v>230.05879999999999</v>
      </c>
      <c r="BC61" s="316">
        <v>245.74780000000001</v>
      </c>
      <c r="BD61" s="316">
        <v>246.6413</v>
      </c>
      <c r="BE61" s="316">
        <v>248.1764</v>
      </c>
      <c r="BF61" s="316">
        <v>241.0712</v>
      </c>
      <c r="BG61" s="316">
        <v>238.15129999999999</v>
      </c>
      <c r="BH61" s="316">
        <v>253.1147</v>
      </c>
      <c r="BI61" s="316">
        <v>256.84190000000001</v>
      </c>
      <c r="BJ61" s="316">
        <v>243.86279999999999</v>
      </c>
      <c r="BK61" s="316">
        <v>214.82910000000001</v>
      </c>
      <c r="BL61" s="316">
        <v>226.3125</v>
      </c>
      <c r="BM61" s="316">
        <v>237.56960000000001</v>
      </c>
      <c r="BN61" s="316">
        <v>250.62819999999999</v>
      </c>
      <c r="BO61" s="316">
        <v>269.9502</v>
      </c>
      <c r="BP61" s="316">
        <v>272.58609999999999</v>
      </c>
      <c r="BQ61" s="316">
        <v>275.4563</v>
      </c>
      <c r="BR61" s="316">
        <v>268.5283</v>
      </c>
      <c r="BS61" s="316">
        <v>266.17720000000003</v>
      </c>
      <c r="BT61" s="316">
        <v>283.73669999999998</v>
      </c>
      <c r="BU61" s="316">
        <v>288.33859999999999</v>
      </c>
      <c r="BV61" s="316">
        <v>273.94319999999999</v>
      </c>
    </row>
    <row r="62" spans="1:74" ht="11.15" customHeight="1" x14ac:dyDescent="0.25">
      <c r="A62" s="134"/>
      <c r="B62" s="139" t="s">
        <v>592</v>
      </c>
      <c r="C62" s="214"/>
      <c r="D62" s="214"/>
      <c r="E62" s="214"/>
      <c r="F62" s="214"/>
      <c r="G62" s="214"/>
      <c r="H62" s="214"/>
      <c r="I62" s="214"/>
      <c r="J62" s="214"/>
      <c r="K62" s="214"/>
      <c r="L62" s="214"/>
      <c r="M62" s="214"/>
      <c r="N62" s="214"/>
      <c r="O62" s="214"/>
      <c r="P62" s="214"/>
      <c r="Q62" s="214"/>
      <c r="R62" s="214"/>
      <c r="S62" s="214"/>
      <c r="T62" s="214"/>
      <c r="U62" s="214"/>
      <c r="V62" s="214"/>
      <c r="W62" s="214"/>
      <c r="X62" s="214"/>
      <c r="Y62" s="214"/>
      <c r="Z62" s="214"/>
      <c r="AA62" s="214"/>
      <c r="AB62" s="214"/>
      <c r="AC62" s="214"/>
      <c r="AD62" s="214"/>
      <c r="AE62" s="214"/>
      <c r="AF62" s="214"/>
      <c r="AG62" s="214"/>
      <c r="AH62" s="214"/>
      <c r="AI62" s="214"/>
      <c r="AJ62" s="214"/>
      <c r="AK62" s="214"/>
      <c r="AL62" s="214"/>
      <c r="AM62" s="214"/>
      <c r="AN62" s="214"/>
      <c r="AO62" s="214"/>
      <c r="AP62" s="214"/>
      <c r="AQ62" s="214"/>
      <c r="AR62" s="214"/>
      <c r="AS62" s="214"/>
      <c r="AT62" s="214"/>
      <c r="AU62" s="214"/>
      <c r="AV62" s="214"/>
      <c r="AW62" s="214"/>
      <c r="AX62" s="214"/>
      <c r="AY62" s="306"/>
      <c r="AZ62" s="306"/>
      <c r="BA62" s="306"/>
      <c r="BB62" s="306"/>
      <c r="BC62" s="306"/>
      <c r="BD62" s="306"/>
      <c r="BE62" s="306"/>
      <c r="BF62" s="306"/>
      <c r="BG62" s="306"/>
      <c r="BH62" s="306"/>
      <c r="BI62" s="306"/>
      <c r="BJ62" s="306"/>
      <c r="BK62" s="306"/>
      <c r="BL62" s="306"/>
      <c r="BM62" s="306"/>
      <c r="BN62" s="306"/>
      <c r="BO62" s="306"/>
      <c r="BP62" s="306"/>
      <c r="BQ62" s="306"/>
      <c r="BR62" s="306"/>
      <c r="BS62" s="306"/>
      <c r="BT62" s="306"/>
      <c r="BU62" s="306"/>
      <c r="BV62" s="306"/>
    </row>
    <row r="63" spans="1:74" ht="11.15" customHeight="1" x14ac:dyDescent="0.25">
      <c r="A63" s="435" t="s">
        <v>593</v>
      </c>
      <c r="B63" s="436" t="s">
        <v>466</v>
      </c>
      <c r="C63" s="262">
        <v>0.24292626728</v>
      </c>
      <c r="D63" s="262">
        <v>0.25241836735000001</v>
      </c>
      <c r="E63" s="262">
        <v>0.25819354839000003</v>
      </c>
      <c r="F63" s="262">
        <v>0.25464285714000001</v>
      </c>
      <c r="G63" s="262">
        <v>0.25275115206999998</v>
      </c>
      <c r="H63" s="262">
        <v>0.25158095238</v>
      </c>
      <c r="I63" s="262">
        <v>0.25836866358999999</v>
      </c>
      <c r="J63" s="262">
        <v>0.26530414746999997</v>
      </c>
      <c r="K63" s="262">
        <v>0.26638571429000002</v>
      </c>
      <c r="L63" s="262">
        <v>0.26890322580999998</v>
      </c>
      <c r="M63" s="262">
        <v>0.27294285713999999</v>
      </c>
      <c r="N63" s="262">
        <v>0.26907373272000001</v>
      </c>
      <c r="O63" s="262">
        <v>0.27165898618000001</v>
      </c>
      <c r="P63" s="262">
        <v>0.27174999999999999</v>
      </c>
      <c r="Q63" s="262">
        <v>0.27561290322999998</v>
      </c>
      <c r="R63" s="262">
        <v>0.27287619048</v>
      </c>
      <c r="S63" s="262">
        <v>0.27204147465</v>
      </c>
      <c r="T63" s="262">
        <v>0.26721658986000002</v>
      </c>
      <c r="U63" s="262">
        <v>0.26660952381000003</v>
      </c>
      <c r="V63" s="262">
        <v>0.26590322580999998</v>
      </c>
      <c r="W63" s="262">
        <v>0.25984761904999998</v>
      </c>
      <c r="X63" s="262">
        <v>0.26339170506999998</v>
      </c>
      <c r="Y63" s="262">
        <v>0.26578095237999999</v>
      </c>
      <c r="Z63" s="262">
        <v>0.26488479262999998</v>
      </c>
      <c r="AA63" s="262">
        <v>0.27403686636000002</v>
      </c>
      <c r="AB63" s="262">
        <v>0.27253201970000002</v>
      </c>
      <c r="AC63" s="262">
        <v>0.25678801842999999</v>
      </c>
      <c r="AD63" s="262">
        <v>0.18255714285999999</v>
      </c>
      <c r="AE63" s="262">
        <v>0.16480184332</v>
      </c>
      <c r="AF63" s="262">
        <v>0.17472380952</v>
      </c>
      <c r="AG63" s="262">
        <v>0.18638248848</v>
      </c>
      <c r="AH63" s="262">
        <v>0.19732380952</v>
      </c>
      <c r="AI63" s="262">
        <v>0.20843333333</v>
      </c>
      <c r="AJ63" s="262">
        <v>0.21845161290000001</v>
      </c>
      <c r="AK63" s="262">
        <v>0.2248</v>
      </c>
      <c r="AL63" s="262">
        <v>0.22878801842999999</v>
      </c>
      <c r="AM63" s="262">
        <v>0.23743317972</v>
      </c>
      <c r="AN63" s="262">
        <v>0.24818367347</v>
      </c>
      <c r="AO63" s="262">
        <v>0.25120737326999998</v>
      </c>
      <c r="AP63" s="262">
        <v>0.25338095238000002</v>
      </c>
      <c r="AQ63" s="262">
        <v>0.25752073733000003</v>
      </c>
      <c r="AR63" s="262">
        <v>0.26249523809999997</v>
      </c>
      <c r="AS63" s="262">
        <v>0.26594930876</v>
      </c>
      <c r="AT63" s="262">
        <v>0.26744239631</v>
      </c>
      <c r="AU63" s="262">
        <v>0.26798095238000003</v>
      </c>
      <c r="AV63" s="262">
        <v>0.25822119816</v>
      </c>
      <c r="AW63" s="262">
        <v>0.26354761905000001</v>
      </c>
      <c r="AX63" s="262">
        <v>0.25766359446999998</v>
      </c>
      <c r="AY63" s="334">
        <v>0.26890500000000001</v>
      </c>
      <c r="AZ63" s="334">
        <v>0.2841515</v>
      </c>
      <c r="BA63" s="334">
        <v>0.2825047</v>
      </c>
      <c r="BB63" s="334">
        <v>0.27619510000000003</v>
      </c>
      <c r="BC63" s="334">
        <v>0.2728566</v>
      </c>
      <c r="BD63" s="334">
        <v>0.26975500000000002</v>
      </c>
      <c r="BE63" s="334">
        <v>0.27357009999999998</v>
      </c>
      <c r="BF63" s="334">
        <v>0.27803620000000001</v>
      </c>
      <c r="BG63" s="334">
        <v>0.28132210000000002</v>
      </c>
      <c r="BH63" s="334">
        <v>0.28282689999999999</v>
      </c>
      <c r="BI63" s="334">
        <v>0.2872422</v>
      </c>
      <c r="BJ63" s="334">
        <v>0.28618670000000002</v>
      </c>
      <c r="BK63" s="334">
        <v>0.29353940000000001</v>
      </c>
      <c r="BL63" s="334">
        <v>0.30631389999999997</v>
      </c>
      <c r="BM63" s="334">
        <v>0.30220370000000002</v>
      </c>
      <c r="BN63" s="334">
        <v>0.29498380000000002</v>
      </c>
      <c r="BO63" s="334">
        <v>0.29149839999999999</v>
      </c>
      <c r="BP63" s="334">
        <v>0.28840139999999997</v>
      </c>
      <c r="BQ63" s="334">
        <v>0.29211160000000003</v>
      </c>
      <c r="BR63" s="334">
        <v>0.29646739999999999</v>
      </c>
      <c r="BS63" s="334">
        <v>0.29954190000000003</v>
      </c>
      <c r="BT63" s="334">
        <v>0.30074610000000002</v>
      </c>
      <c r="BU63" s="334">
        <v>0.30504209999999998</v>
      </c>
      <c r="BV63" s="334">
        <v>0.30352960000000001</v>
      </c>
    </row>
    <row r="64" spans="1:74" ht="11.15" customHeight="1" x14ac:dyDescent="0.25">
      <c r="A64" s="435"/>
      <c r="B64" s="436"/>
      <c r="C64" s="262"/>
      <c r="D64" s="262"/>
      <c r="E64" s="262"/>
      <c r="F64" s="262"/>
      <c r="G64" s="262"/>
      <c r="H64" s="262"/>
      <c r="I64" s="262"/>
      <c r="J64" s="262"/>
      <c r="K64" s="262"/>
      <c r="L64" s="262"/>
      <c r="M64" s="262"/>
      <c r="N64" s="262"/>
      <c r="O64" s="262"/>
      <c r="P64" s="262"/>
      <c r="Q64" s="262"/>
      <c r="R64" s="262"/>
      <c r="S64" s="262"/>
      <c r="T64" s="262"/>
      <c r="U64" s="262"/>
      <c r="V64" s="262"/>
      <c r="W64" s="262"/>
      <c r="X64" s="262"/>
      <c r="Y64" s="262"/>
      <c r="Z64" s="262"/>
      <c r="AA64" s="262"/>
      <c r="AB64" s="262"/>
      <c r="AC64" s="262"/>
      <c r="AD64" s="262"/>
      <c r="AE64" s="262"/>
      <c r="AF64" s="262"/>
      <c r="AG64" s="262"/>
      <c r="AH64" s="262"/>
      <c r="AI64" s="262"/>
      <c r="AJ64" s="262"/>
      <c r="AK64" s="262"/>
      <c r="AL64" s="262"/>
      <c r="AM64" s="262"/>
      <c r="AN64" s="262"/>
      <c r="AO64" s="262"/>
      <c r="AP64" s="262"/>
      <c r="AQ64" s="262"/>
      <c r="AR64" s="262"/>
      <c r="AS64" s="262"/>
      <c r="AT64" s="262"/>
      <c r="AU64" s="262"/>
      <c r="AV64" s="262"/>
      <c r="AW64" s="262"/>
      <c r="AX64" s="262"/>
      <c r="AY64" s="334"/>
      <c r="AZ64" s="334"/>
      <c r="BA64" s="334"/>
      <c r="BB64" s="334"/>
      <c r="BC64" s="334"/>
      <c r="BD64" s="334"/>
      <c r="BE64" s="334"/>
      <c r="BF64" s="334"/>
      <c r="BG64" s="334"/>
      <c r="BH64" s="334"/>
      <c r="BI64" s="334"/>
      <c r="BJ64" s="334"/>
      <c r="BK64" s="334"/>
      <c r="BL64" s="334"/>
      <c r="BM64" s="334"/>
      <c r="BN64" s="334"/>
      <c r="BO64" s="334"/>
      <c r="BP64" s="334"/>
      <c r="BQ64" s="334"/>
      <c r="BR64" s="334"/>
      <c r="BS64" s="334"/>
      <c r="BT64" s="334"/>
      <c r="BU64" s="334"/>
      <c r="BV64" s="334"/>
    </row>
    <row r="65" spans="1:74" ht="11.15" customHeight="1" x14ac:dyDescent="0.25">
      <c r="A65" s="435"/>
      <c r="B65" s="136" t="s">
        <v>1106</v>
      </c>
      <c r="C65" s="262"/>
      <c r="D65" s="262"/>
      <c r="E65" s="262"/>
      <c r="F65" s="262"/>
      <c r="G65" s="262"/>
      <c r="H65" s="262"/>
      <c r="I65" s="262"/>
      <c r="J65" s="262"/>
      <c r="K65" s="262"/>
      <c r="L65" s="262"/>
      <c r="M65" s="262"/>
      <c r="N65" s="262"/>
      <c r="O65" s="262"/>
      <c r="P65" s="262"/>
      <c r="Q65" s="262"/>
      <c r="R65" s="262"/>
      <c r="S65" s="262"/>
      <c r="T65" s="262"/>
      <c r="U65" s="262"/>
      <c r="V65" s="262"/>
      <c r="W65" s="262"/>
      <c r="X65" s="262"/>
      <c r="Y65" s="262"/>
      <c r="Z65" s="262"/>
      <c r="AA65" s="262"/>
      <c r="AB65" s="262"/>
      <c r="AC65" s="262"/>
      <c r="AD65" s="262"/>
      <c r="AE65" s="262"/>
      <c r="AF65" s="262"/>
      <c r="AG65" s="262"/>
      <c r="AH65" s="262"/>
      <c r="AI65" s="262"/>
      <c r="AJ65" s="262"/>
      <c r="AK65" s="262"/>
      <c r="AL65" s="262"/>
      <c r="AM65" s="262"/>
      <c r="AN65" s="262"/>
      <c r="AO65" s="262"/>
      <c r="AP65" s="262"/>
      <c r="AQ65" s="262"/>
      <c r="AR65" s="262"/>
      <c r="AS65" s="262"/>
      <c r="AT65" s="262"/>
      <c r="AU65" s="262"/>
      <c r="AV65" s="262"/>
      <c r="AW65" s="262"/>
      <c r="AX65" s="262"/>
      <c r="AY65" s="334"/>
      <c r="AZ65" s="334"/>
      <c r="BA65" s="334"/>
      <c r="BB65" s="334"/>
      <c r="BC65" s="334"/>
      <c r="BD65" s="334"/>
      <c r="BE65" s="334"/>
      <c r="BF65" s="334"/>
      <c r="BG65" s="334"/>
      <c r="BH65" s="334"/>
      <c r="BI65" s="334"/>
      <c r="BJ65" s="334"/>
      <c r="BK65" s="334"/>
      <c r="BL65" s="334"/>
      <c r="BM65" s="334"/>
      <c r="BN65" s="334"/>
      <c r="BO65" s="334"/>
      <c r="BP65" s="334"/>
      <c r="BQ65" s="334"/>
      <c r="BR65" s="334"/>
      <c r="BS65" s="334"/>
      <c r="BT65" s="334"/>
      <c r="BU65" s="334"/>
      <c r="BV65" s="334"/>
    </row>
    <row r="66" spans="1:74" ht="11.15" customHeight="1" x14ac:dyDescent="0.25">
      <c r="A66" s="140" t="s">
        <v>774</v>
      </c>
      <c r="B66" s="203" t="s">
        <v>607</v>
      </c>
      <c r="C66" s="250">
        <v>203.68215979999999</v>
      </c>
      <c r="D66" s="250">
        <v>175.4476511</v>
      </c>
      <c r="E66" s="250">
        <v>204.94640219999999</v>
      </c>
      <c r="F66" s="250">
        <v>192.72745209999999</v>
      </c>
      <c r="G66" s="250">
        <v>200.22819989999999</v>
      </c>
      <c r="H66" s="250">
        <v>198.05250559999999</v>
      </c>
      <c r="I66" s="250">
        <v>201.38307889999999</v>
      </c>
      <c r="J66" s="250">
        <v>208.9154149</v>
      </c>
      <c r="K66" s="250">
        <v>190.311125</v>
      </c>
      <c r="L66" s="250">
        <v>204.73478950000001</v>
      </c>
      <c r="M66" s="250">
        <v>197.395151</v>
      </c>
      <c r="N66" s="250">
        <v>199.30622869999999</v>
      </c>
      <c r="O66" s="250">
        <v>202.47296130000001</v>
      </c>
      <c r="P66" s="250">
        <v>177.46604980000001</v>
      </c>
      <c r="Q66" s="250">
        <v>199.77888479999999</v>
      </c>
      <c r="R66" s="250">
        <v>193.74773379999999</v>
      </c>
      <c r="S66" s="250">
        <v>201.5742674</v>
      </c>
      <c r="T66" s="250">
        <v>197.63491629999999</v>
      </c>
      <c r="U66" s="250">
        <v>202.32968120000001</v>
      </c>
      <c r="V66" s="250">
        <v>207.8114176</v>
      </c>
      <c r="W66" s="250">
        <v>189.65260670000001</v>
      </c>
      <c r="X66" s="250">
        <v>202.25954160000001</v>
      </c>
      <c r="Y66" s="250">
        <v>196.6215196</v>
      </c>
      <c r="Z66" s="250">
        <v>200.38639620000001</v>
      </c>
      <c r="AA66" s="250">
        <v>194.2022671</v>
      </c>
      <c r="AB66" s="250">
        <v>185.12687260000001</v>
      </c>
      <c r="AC66" s="250">
        <v>178.6433949</v>
      </c>
      <c r="AD66" s="250">
        <v>132.8751603</v>
      </c>
      <c r="AE66" s="250">
        <v>149.72570110000001</v>
      </c>
      <c r="AF66" s="250">
        <v>158.71285990000001</v>
      </c>
      <c r="AG66" s="250">
        <v>172.86990180000001</v>
      </c>
      <c r="AH66" s="250">
        <v>177.11824609999999</v>
      </c>
      <c r="AI66" s="250">
        <v>170.0853735</v>
      </c>
      <c r="AJ66" s="250">
        <v>176.3658963</v>
      </c>
      <c r="AK66" s="250">
        <v>170.20763550000001</v>
      </c>
      <c r="AL66" s="250">
        <v>176.53987230000001</v>
      </c>
      <c r="AM66" s="250">
        <v>175.21801930000001</v>
      </c>
      <c r="AN66" s="250">
        <v>155.89390929999999</v>
      </c>
      <c r="AO66" s="250">
        <v>186.1478654</v>
      </c>
      <c r="AP66" s="250">
        <v>181.17493350000001</v>
      </c>
      <c r="AQ66" s="250">
        <v>189.73462810000001</v>
      </c>
      <c r="AR66" s="250">
        <v>187.88960470000001</v>
      </c>
      <c r="AS66" s="250">
        <v>188.3359591</v>
      </c>
      <c r="AT66" s="250">
        <v>194.91828100000001</v>
      </c>
      <c r="AU66" s="250">
        <v>186.05658009999999</v>
      </c>
      <c r="AV66" s="250">
        <v>190.75980000000001</v>
      </c>
      <c r="AW66" s="250">
        <v>185.1703</v>
      </c>
      <c r="AX66" s="250">
        <v>192.7535</v>
      </c>
      <c r="AY66" s="316">
        <v>193.93219999999999</v>
      </c>
      <c r="AZ66" s="316">
        <v>173.13319999999999</v>
      </c>
      <c r="BA66" s="316">
        <v>193.78749999999999</v>
      </c>
      <c r="BB66" s="316">
        <v>188.64580000000001</v>
      </c>
      <c r="BC66" s="316">
        <v>198.2594</v>
      </c>
      <c r="BD66" s="316">
        <v>192.56059999999999</v>
      </c>
      <c r="BE66" s="316">
        <v>199.30340000000001</v>
      </c>
      <c r="BF66" s="316">
        <v>202.9813</v>
      </c>
      <c r="BG66" s="316">
        <v>189.5316</v>
      </c>
      <c r="BH66" s="316">
        <v>198.14840000000001</v>
      </c>
      <c r="BI66" s="316">
        <v>192.43960000000001</v>
      </c>
      <c r="BJ66" s="316">
        <v>197.702</v>
      </c>
      <c r="BK66" s="316">
        <v>195.89769999999999</v>
      </c>
      <c r="BL66" s="316">
        <v>177.16749999999999</v>
      </c>
      <c r="BM66" s="316">
        <v>196.83629999999999</v>
      </c>
      <c r="BN66" s="316">
        <v>192.1121</v>
      </c>
      <c r="BO66" s="316">
        <v>200.3125</v>
      </c>
      <c r="BP66" s="316">
        <v>193.91069999999999</v>
      </c>
      <c r="BQ66" s="316">
        <v>200.5813</v>
      </c>
      <c r="BR66" s="316">
        <v>204.71100000000001</v>
      </c>
      <c r="BS66" s="316">
        <v>191.2801</v>
      </c>
      <c r="BT66" s="316">
        <v>200.15440000000001</v>
      </c>
      <c r="BU66" s="316">
        <v>193.5599</v>
      </c>
      <c r="BV66" s="316">
        <v>199.63220000000001</v>
      </c>
    </row>
    <row r="67" spans="1:74" ht="11.15" customHeight="1" x14ac:dyDescent="0.25">
      <c r="A67" s="140" t="s">
        <v>775</v>
      </c>
      <c r="B67" s="203" t="s">
        <v>608</v>
      </c>
      <c r="C67" s="250">
        <v>180.88849260000001</v>
      </c>
      <c r="D67" s="250">
        <v>146.5392324</v>
      </c>
      <c r="E67" s="250">
        <v>151.1034459</v>
      </c>
      <c r="F67" s="250">
        <v>126.73664410000001</v>
      </c>
      <c r="G67" s="250">
        <v>110.55053030000001</v>
      </c>
      <c r="H67" s="250">
        <v>111.05449470000001</v>
      </c>
      <c r="I67" s="250">
        <v>126.7324212</v>
      </c>
      <c r="J67" s="250">
        <v>124.709344</v>
      </c>
      <c r="K67" s="250">
        <v>116.1047094</v>
      </c>
      <c r="L67" s="250">
        <v>123.1696041</v>
      </c>
      <c r="M67" s="250">
        <v>146.67559019999999</v>
      </c>
      <c r="N67" s="250">
        <v>162.1467868</v>
      </c>
      <c r="O67" s="250">
        <v>185.74735939999999</v>
      </c>
      <c r="P67" s="250">
        <v>163.71424279999999</v>
      </c>
      <c r="Q67" s="250">
        <v>158.56752549999999</v>
      </c>
      <c r="R67" s="250">
        <v>119.4420362</v>
      </c>
      <c r="S67" s="250">
        <v>115.10838680000001</v>
      </c>
      <c r="T67" s="250">
        <v>114.3889042</v>
      </c>
      <c r="U67" s="250">
        <v>129.37770029999999</v>
      </c>
      <c r="V67" s="250">
        <v>131.49789079999999</v>
      </c>
      <c r="W67" s="250">
        <v>119.1135434</v>
      </c>
      <c r="X67" s="250">
        <v>124.5409731</v>
      </c>
      <c r="Y67" s="250">
        <v>150.68958230000001</v>
      </c>
      <c r="Z67" s="250">
        <v>171.82004620000001</v>
      </c>
      <c r="AA67" s="250">
        <v>179.78167690000001</v>
      </c>
      <c r="AB67" s="250">
        <v>165.57334349999999</v>
      </c>
      <c r="AC67" s="250">
        <v>147.064244</v>
      </c>
      <c r="AD67" s="250">
        <v>121.78278400000001</v>
      </c>
      <c r="AE67" s="250">
        <v>111.6602826</v>
      </c>
      <c r="AF67" s="250">
        <v>114.76089039999999</v>
      </c>
      <c r="AG67" s="250">
        <v>133.07561680000001</v>
      </c>
      <c r="AH67" s="250">
        <v>129.4611787</v>
      </c>
      <c r="AI67" s="250">
        <v>115.9042168</v>
      </c>
      <c r="AJ67" s="250">
        <v>124.81549630000001</v>
      </c>
      <c r="AK67" s="250">
        <v>131.7261852</v>
      </c>
      <c r="AL67" s="250">
        <v>172.19788729999999</v>
      </c>
      <c r="AM67" s="250">
        <v>178.40350340000001</v>
      </c>
      <c r="AN67" s="250">
        <v>164.9276721</v>
      </c>
      <c r="AO67" s="250">
        <v>141.22173129999999</v>
      </c>
      <c r="AP67" s="250">
        <v>120.7959276</v>
      </c>
      <c r="AQ67" s="250">
        <v>112.9692273</v>
      </c>
      <c r="AR67" s="250">
        <v>119.5682714</v>
      </c>
      <c r="AS67" s="250">
        <v>128.85343829999999</v>
      </c>
      <c r="AT67" s="250">
        <v>130.19043959999999</v>
      </c>
      <c r="AU67" s="250">
        <v>113.8146417</v>
      </c>
      <c r="AV67" s="250">
        <v>104.492</v>
      </c>
      <c r="AW67" s="250">
        <v>145.55520000000001</v>
      </c>
      <c r="AX67" s="250">
        <v>159.66919999999999</v>
      </c>
      <c r="AY67" s="316">
        <v>181.27719999999999</v>
      </c>
      <c r="AZ67" s="316">
        <v>156.2225</v>
      </c>
      <c r="BA67" s="316">
        <v>145.2979</v>
      </c>
      <c r="BB67" s="316">
        <v>120.4542</v>
      </c>
      <c r="BC67" s="316">
        <v>111.9181</v>
      </c>
      <c r="BD67" s="316">
        <v>115.78530000000001</v>
      </c>
      <c r="BE67" s="316">
        <v>128.67930000000001</v>
      </c>
      <c r="BF67" s="316">
        <v>126.9768</v>
      </c>
      <c r="BG67" s="316">
        <v>113.75749999999999</v>
      </c>
      <c r="BH67" s="316">
        <v>123.7895</v>
      </c>
      <c r="BI67" s="316">
        <v>137.83410000000001</v>
      </c>
      <c r="BJ67" s="316">
        <v>170.5394</v>
      </c>
      <c r="BK67" s="316">
        <v>179.80850000000001</v>
      </c>
      <c r="BL67" s="316">
        <v>154.85939999999999</v>
      </c>
      <c r="BM67" s="316">
        <v>144.22059999999999</v>
      </c>
      <c r="BN67" s="316">
        <v>120.9177</v>
      </c>
      <c r="BO67" s="316">
        <v>113.65819999999999</v>
      </c>
      <c r="BP67" s="316">
        <v>117.471</v>
      </c>
      <c r="BQ67" s="316">
        <v>129.43639999999999</v>
      </c>
      <c r="BR67" s="316">
        <v>128.48779999999999</v>
      </c>
      <c r="BS67" s="316">
        <v>112.961</v>
      </c>
      <c r="BT67" s="316">
        <v>123.12860000000001</v>
      </c>
      <c r="BU67" s="316">
        <v>137.1686</v>
      </c>
      <c r="BV67" s="316">
        <v>171.7664</v>
      </c>
    </row>
    <row r="68" spans="1:74" ht="11.15" customHeight="1" x14ac:dyDescent="0.25">
      <c r="A68" s="140" t="s">
        <v>264</v>
      </c>
      <c r="B68" s="203" t="s">
        <v>789</v>
      </c>
      <c r="C68" s="250">
        <v>126.53248379999999</v>
      </c>
      <c r="D68" s="250">
        <v>91.889005940000004</v>
      </c>
      <c r="E68" s="250">
        <v>89.842972869999997</v>
      </c>
      <c r="F68" s="250">
        <v>82.480937330000003</v>
      </c>
      <c r="G68" s="250">
        <v>94.876539230000006</v>
      </c>
      <c r="H68" s="250">
        <v>110.4779379</v>
      </c>
      <c r="I68" s="250">
        <v>124.67747249999999</v>
      </c>
      <c r="J68" s="250">
        <v>124.55785520000001</v>
      </c>
      <c r="K68" s="250">
        <v>106.8232342</v>
      </c>
      <c r="L68" s="250">
        <v>97.081885810000003</v>
      </c>
      <c r="M68" s="250">
        <v>102.9971307</v>
      </c>
      <c r="N68" s="250">
        <v>110.3179536</v>
      </c>
      <c r="O68" s="250">
        <v>110.1850414</v>
      </c>
      <c r="P68" s="250">
        <v>90.424392600000004</v>
      </c>
      <c r="Q68" s="250">
        <v>89.000603280000007</v>
      </c>
      <c r="R68" s="250">
        <v>68.856170059999997</v>
      </c>
      <c r="S68" s="250">
        <v>81.187376979999996</v>
      </c>
      <c r="T68" s="250">
        <v>88.734115320000001</v>
      </c>
      <c r="U68" s="250">
        <v>109.5241446</v>
      </c>
      <c r="V68" s="250">
        <v>103.2816658</v>
      </c>
      <c r="W68" s="250">
        <v>93.719022190000004</v>
      </c>
      <c r="X68" s="250">
        <v>76.449256449999993</v>
      </c>
      <c r="Y68" s="250">
        <v>84.259079029999995</v>
      </c>
      <c r="Z68" s="250">
        <v>81.899013569999994</v>
      </c>
      <c r="AA68" s="250">
        <v>74.965768980000007</v>
      </c>
      <c r="AB68" s="250">
        <v>66.359219159999995</v>
      </c>
      <c r="AC68" s="250">
        <v>60.650538359999999</v>
      </c>
      <c r="AD68" s="250">
        <v>49.40190595</v>
      </c>
      <c r="AE68" s="250">
        <v>54.869261139999999</v>
      </c>
      <c r="AF68" s="250">
        <v>73.087290330000002</v>
      </c>
      <c r="AG68" s="250">
        <v>96.546244029999997</v>
      </c>
      <c r="AH68" s="250">
        <v>97.917070519999996</v>
      </c>
      <c r="AI68" s="250">
        <v>76.617530040000005</v>
      </c>
      <c r="AJ68" s="250">
        <v>68.653384869999996</v>
      </c>
      <c r="AK68" s="250">
        <v>69.432960890000004</v>
      </c>
      <c r="AL68" s="250">
        <v>86.361867820000001</v>
      </c>
      <c r="AM68" s="250">
        <v>89.888268780000004</v>
      </c>
      <c r="AN68" s="250">
        <v>94.409680809999998</v>
      </c>
      <c r="AO68" s="250">
        <v>70.832613679999994</v>
      </c>
      <c r="AP68" s="250">
        <v>61.88134367</v>
      </c>
      <c r="AQ68" s="250">
        <v>72.022158779999998</v>
      </c>
      <c r="AR68" s="250">
        <v>94.062044169999993</v>
      </c>
      <c r="AS68" s="250">
        <v>109.58836119999999</v>
      </c>
      <c r="AT68" s="250">
        <v>108.4855697</v>
      </c>
      <c r="AU68" s="250">
        <v>87.588125469999994</v>
      </c>
      <c r="AV68" s="250">
        <v>87.401470000000003</v>
      </c>
      <c r="AW68" s="250">
        <v>65.188990000000004</v>
      </c>
      <c r="AX68" s="250">
        <v>72.011259999999993</v>
      </c>
      <c r="AY68" s="316">
        <v>82.363290000000006</v>
      </c>
      <c r="AZ68" s="316">
        <v>73.310119999999998</v>
      </c>
      <c r="BA68" s="316">
        <v>63.972479999999997</v>
      </c>
      <c r="BB68" s="316">
        <v>58.536630000000002</v>
      </c>
      <c r="BC68" s="316">
        <v>69.232259999999997</v>
      </c>
      <c r="BD68" s="316">
        <v>90.054820000000007</v>
      </c>
      <c r="BE68" s="316">
        <v>106.735</v>
      </c>
      <c r="BF68" s="316">
        <v>107.325</v>
      </c>
      <c r="BG68" s="316">
        <v>87.182019999999994</v>
      </c>
      <c r="BH68" s="316">
        <v>76.588949999999997</v>
      </c>
      <c r="BI68" s="316">
        <v>75.261170000000007</v>
      </c>
      <c r="BJ68" s="316">
        <v>91.894909999999996</v>
      </c>
      <c r="BK68" s="316">
        <v>93.328019999999995</v>
      </c>
      <c r="BL68" s="316">
        <v>78.907179999999997</v>
      </c>
      <c r="BM68" s="316">
        <v>68.466049999999996</v>
      </c>
      <c r="BN68" s="316">
        <v>58.321579999999997</v>
      </c>
      <c r="BO68" s="316">
        <v>67.528480000000002</v>
      </c>
      <c r="BP68" s="316">
        <v>85.099770000000007</v>
      </c>
      <c r="BQ68" s="316">
        <v>101.8904</v>
      </c>
      <c r="BR68" s="316">
        <v>101.7102</v>
      </c>
      <c r="BS68" s="316">
        <v>86.580299999999994</v>
      </c>
      <c r="BT68" s="316">
        <v>74.202939999999998</v>
      </c>
      <c r="BU68" s="316">
        <v>74.626450000000006</v>
      </c>
      <c r="BV68" s="316">
        <v>88.846279999999993</v>
      </c>
    </row>
    <row r="69" spans="1:74" ht="11.15" customHeight="1" x14ac:dyDescent="0.25">
      <c r="A69" s="555" t="s">
        <v>979</v>
      </c>
      <c r="B69" s="575" t="s">
        <v>978</v>
      </c>
      <c r="C69" s="298">
        <v>512.04556549999995</v>
      </c>
      <c r="D69" s="298">
        <v>414.72711609999999</v>
      </c>
      <c r="E69" s="298">
        <v>446.83525029999998</v>
      </c>
      <c r="F69" s="298">
        <v>402.85706190000002</v>
      </c>
      <c r="G69" s="298">
        <v>406.59769879999999</v>
      </c>
      <c r="H69" s="298">
        <v>420.49696660000001</v>
      </c>
      <c r="I69" s="298">
        <v>453.73540200000002</v>
      </c>
      <c r="J69" s="298">
        <v>459.1250435</v>
      </c>
      <c r="K69" s="298">
        <v>414.15109699999999</v>
      </c>
      <c r="L69" s="298">
        <v>425.92870879999998</v>
      </c>
      <c r="M69" s="298">
        <v>447.97990019999997</v>
      </c>
      <c r="N69" s="298">
        <v>472.71339849999998</v>
      </c>
      <c r="O69" s="298">
        <v>499.34779150000003</v>
      </c>
      <c r="P69" s="298">
        <v>432.4559117</v>
      </c>
      <c r="Q69" s="298">
        <v>448.28944300000001</v>
      </c>
      <c r="R69" s="298">
        <v>382.95796840000003</v>
      </c>
      <c r="S69" s="298">
        <v>398.81246060000001</v>
      </c>
      <c r="T69" s="298">
        <v>401.6699643</v>
      </c>
      <c r="U69" s="298">
        <v>442.17395540000001</v>
      </c>
      <c r="V69" s="298">
        <v>443.53340359999999</v>
      </c>
      <c r="W69" s="298">
        <v>403.39720069999998</v>
      </c>
      <c r="X69" s="298">
        <v>404.19220059999998</v>
      </c>
      <c r="Y69" s="298">
        <v>432.48220939999999</v>
      </c>
      <c r="Z69" s="298">
        <v>455.04788539999998</v>
      </c>
      <c r="AA69" s="298">
        <v>449.88956739999998</v>
      </c>
      <c r="AB69" s="298">
        <v>417.93865390000002</v>
      </c>
      <c r="AC69" s="298">
        <v>387.29803170000002</v>
      </c>
      <c r="AD69" s="298">
        <v>304.9693868</v>
      </c>
      <c r="AE69" s="298">
        <v>317.19509929999998</v>
      </c>
      <c r="AF69" s="298">
        <v>347.47057719999998</v>
      </c>
      <c r="AG69" s="298">
        <v>403.43161709999998</v>
      </c>
      <c r="AH69" s="298">
        <v>405.43634980000002</v>
      </c>
      <c r="AI69" s="298">
        <v>363.51665689999999</v>
      </c>
      <c r="AJ69" s="298">
        <v>370.77463189999997</v>
      </c>
      <c r="AK69" s="298">
        <v>372.27631810000003</v>
      </c>
      <c r="AL69" s="298">
        <v>436.0394819</v>
      </c>
      <c r="AM69" s="298">
        <v>444.44964590000001</v>
      </c>
      <c r="AN69" s="298">
        <v>416.0801629</v>
      </c>
      <c r="AO69" s="298">
        <v>399.14206480000001</v>
      </c>
      <c r="AP69" s="298">
        <v>364.76174129999998</v>
      </c>
      <c r="AQ69" s="298">
        <v>375.66586860000001</v>
      </c>
      <c r="AR69" s="298">
        <v>402.4294567</v>
      </c>
      <c r="AS69" s="298">
        <v>427.71761299999997</v>
      </c>
      <c r="AT69" s="298">
        <v>434.53414470000001</v>
      </c>
      <c r="AU69" s="298">
        <v>388.36888390000001</v>
      </c>
      <c r="AV69" s="298">
        <v>383.59320000000002</v>
      </c>
      <c r="AW69" s="298">
        <v>396.82400000000001</v>
      </c>
      <c r="AX69" s="298">
        <v>425.37380000000002</v>
      </c>
      <c r="AY69" s="332">
        <v>458.51249999999999</v>
      </c>
      <c r="AZ69" s="332">
        <v>403.5147</v>
      </c>
      <c r="BA69" s="332">
        <v>403.99770000000001</v>
      </c>
      <c r="BB69" s="332">
        <v>368.54610000000002</v>
      </c>
      <c r="BC69" s="332">
        <v>380.34969999999998</v>
      </c>
      <c r="BD69" s="332">
        <v>399.31029999999998</v>
      </c>
      <c r="BE69" s="332">
        <v>435.6576</v>
      </c>
      <c r="BF69" s="332">
        <v>438.22309999999999</v>
      </c>
      <c r="BG69" s="332">
        <v>391.38060000000002</v>
      </c>
      <c r="BH69" s="332">
        <v>399.4667</v>
      </c>
      <c r="BI69" s="332">
        <v>406.4443</v>
      </c>
      <c r="BJ69" s="332">
        <v>461.07619999999997</v>
      </c>
      <c r="BK69" s="332">
        <v>469.97399999999999</v>
      </c>
      <c r="BL69" s="332">
        <v>411.78289999999998</v>
      </c>
      <c r="BM69" s="332">
        <v>410.46280000000002</v>
      </c>
      <c r="BN69" s="332">
        <v>372.26089999999999</v>
      </c>
      <c r="BO69" s="332">
        <v>382.43900000000002</v>
      </c>
      <c r="BP69" s="332">
        <v>397.39100000000002</v>
      </c>
      <c r="BQ69" s="332">
        <v>432.84800000000001</v>
      </c>
      <c r="BR69" s="332">
        <v>435.84879999999998</v>
      </c>
      <c r="BS69" s="332">
        <v>391.73090000000002</v>
      </c>
      <c r="BT69" s="332">
        <v>398.42579999999998</v>
      </c>
      <c r="BU69" s="332">
        <v>406.2645</v>
      </c>
      <c r="BV69" s="332">
        <v>461.1848</v>
      </c>
    </row>
    <row r="70" spans="1:74" s="425" customFormat="1" ht="12" customHeight="1" x14ac:dyDescent="0.25">
      <c r="A70" s="424"/>
      <c r="B70" s="828" t="s">
        <v>885</v>
      </c>
      <c r="C70" s="828"/>
      <c r="D70" s="828"/>
      <c r="E70" s="828"/>
      <c r="F70" s="828"/>
      <c r="G70" s="828"/>
      <c r="H70" s="828"/>
      <c r="I70" s="828"/>
      <c r="J70" s="828"/>
      <c r="K70" s="828"/>
      <c r="L70" s="828"/>
      <c r="M70" s="828"/>
      <c r="N70" s="828"/>
      <c r="O70" s="828"/>
      <c r="P70" s="828"/>
      <c r="Q70" s="828"/>
      <c r="AY70" s="461"/>
      <c r="AZ70" s="461"/>
      <c r="BA70" s="461"/>
      <c r="BB70" s="461"/>
      <c r="BC70" s="461"/>
      <c r="BD70" s="461"/>
      <c r="BE70" s="461"/>
      <c r="BF70" s="461"/>
      <c r="BG70" s="461"/>
      <c r="BH70" s="461"/>
      <c r="BI70" s="461"/>
      <c r="BJ70" s="461"/>
    </row>
    <row r="71" spans="1:74" s="425" customFormat="1" ht="12" customHeight="1" x14ac:dyDescent="0.25">
      <c r="A71" s="424"/>
      <c r="B71" s="829" t="s">
        <v>1</v>
      </c>
      <c r="C71" s="829"/>
      <c r="D71" s="829"/>
      <c r="E71" s="829"/>
      <c r="F71" s="829"/>
      <c r="G71" s="829"/>
      <c r="H71" s="829"/>
      <c r="I71" s="829"/>
      <c r="J71" s="829"/>
      <c r="K71" s="829"/>
      <c r="L71" s="829"/>
      <c r="M71" s="829"/>
      <c r="N71" s="829"/>
      <c r="O71" s="829"/>
      <c r="P71" s="829"/>
      <c r="Q71" s="829"/>
      <c r="AY71" s="461"/>
      <c r="AZ71" s="461"/>
      <c r="BA71" s="461"/>
      <c r="BB71" s="461"/>
      <c r="BC71" s="461"/>
      <c r="BD71" s="626"/>
      <c r="BE71" s="626"/>
      <c r="BF71" s="626"/>
      <c r="BG71" s="461"/>
      <c r="BH71" s="461"/>
      <c r="BI71" s="461"/>
      <c r="BJ71" s="461"/>
    </row>
    <row r="72" spans="1:74" s="425" customFormat="1" ht="12" customHeight="1" x14ac:dyDescent="0.25">
      <c r="A72" s="424"/>
      <c r="B72" s="828" t="s">
        <v>980</v>
      </c>
      <c r="C72" s="750"/>
      <c r="D72" s="750"/>
      <c r="E72" s="750"/>
      <c r="F72" s="750"/>
      <c r="G72" s="750"/>
      <c r="H72" s="750"/>
      <c r="I72" s="750"/>
      <c r="J72" s="750"/>
      <c r="K72" s="750"/>
      <c r="L72" s="750"/>
      <c r="M72" s="750"/>
      <c r="N72" s="750"/>
      <c r="O72" s="750"/>
      <c r="P72" s="750"/>
      <c r="Q72" s="750"/>
      <c r="AY72" s="461"/>
      <c r="AZ72" s="461"/>
      <c r="BA72" s="461"/>
      <c r="BB72" s="461"/>
      <c r="BC72" s="461"/>
      <c r="BD72" s="626"/>
      <c r="BE72" s="626"/>
      <c r="BF72" s="626"/>
      <c r="BG72" s="461"/>
      <c r="BH72" s="461"/>
      <c r="BI72" s="461"/>
      <c r="BJ72" s="461"/>
    </row>
    <row r="73" spans="1:74" s="425" customFormat="1" ht="12" customHeight="1" x14ac:dyDescent="0.25">
      <c r="A73" s="424"/>
      <c r="B73" s="743" t="s">
        <v>810</v>
      </c>
      <c r="C73" s="735"/>
      <c r="D73" s="735"/>
      <c r="E73" s="735"/>
      <c r="F73" s="735"/>
      <c r="G73" s="735"/>
      <c r="H73" s="735"/>
      <c r="I73" s="735"/>
      <c r="J73" s="735"/>
      <c r="K73" s="735"/>
      <c r="L73" s="735"/>
      <c r="M73" s="735"/>
      <c r="N73" s="735"/>
      <c r="O73" s="735"/>
      <c r="P73" s="735"/>
      <c r="Q73" s="735"/>
      <c r="AY73" s="461"/>
      <c r="AZ73" s="461"/>
      <c r="BA73" s="461"/>
      <c r="BB73" s="461"/>
      <c r="BC73" s="461"/>
      <c r="BD73" s="626"/>
      <c r="BE73" s="626"/>
      <c r="BF73" s="626"/>
      <c r="BG73" s="461"/>
      <c r="BH73" s="461"/>
      <c r="BI73" s="461"/>
      <c r="BJ73" s="461"/>
    </row>
    <row r="74" spans="1:74" s="425" customFormat="1" ht="12" customHeight="1" x14ac:dyDescent="0.25">
      <c r="A74" s="424"/>
      <c r="B74" s="554" t="s">
        <v>823</v>
      </c>
      <c r="C74" s="553"/>
      <c r="D74" s="553"/>
      <c r="E74" s="553"/>
      <c r="F74" s="553"/>
      <c r="G74" s="553"/>
      <c r="H74" s="553"/>
      <c r="I74" s="553"/>
      <c r="J74" s="553"/>
      <c r="K74" s="553"/>
      <c r="L74" s="553"/>
      <c r="M74" s="553"/>
      <c r="N74" s="553"/>
      <c r="O74" s="553"/>
      <c r="P74" s="553"/>
      <c r="Q74" s="553"/>
      <c r="AY74" s="461"/>
      <c r="AZ74" s="461"/>
      <c r="BA74" s="461"/>
      <c r="BB74" s="461"/>
      <c r="BC74" s="461"/>
      <c r="BD74" s="626"/>
      <c r="BE74" s="626"/>
      <c r="BF74" s="626"/>
      <c r="BG74" s="461"/>
      <c r="BH74" s="461"/>
      <c r="BI74" s="461"/>
      <c r="BJ74" s="461"/>
    </row>
    <row r="75" spans="1:74" s="425" customFormat="1" ht="12" customHeight="1" x14ac:dyDescent="0.25">
      <c r="A75" s="424"/>
      <c r="B75" s="771" t="str">
        <f>"Notes: "&amp;"EIA completed modeling and analysis for this report on " &amp;Dates!D2&amp;"."</f>
        <v>Notes: EIA completed modeling and analysis for this report on Thursday January 6, 2022.</v>
      </c>
      <c r="C75" s="794"/>
      <c r="D75" s="794"/>
      <c r="E75" s="794"/>
      <c r="F75" s="794"/>
      <c r="G75" s="794"/>
      <c r="H75" s="794"/>
      <c r="I75" s="794"/>
      <c r="J75" s="794"/>
      <c r="K75" s="794"/>
      <c r="L75" s="794"/>
      <c r="M75" s="794"/>
      <c r="N75" s="794"/>
      <c r="O75" s="794"/>
      <c r="P75" s="794"/>
      <c r="Q75" s="772"/>
      <c r="AY75" s="461"/>
      <c r="AZ75" s="461"/>
      <c r="BA75" s="461"/>
      <c r="BB75" s="461"/>
      <c r="BC75" s="461"/>
      <c r="BD75" s="626"/>
      <c r="BE75" s="626"/>
      <c r="BF75" s="626"/>
      <c r="BG75" s="461"/>
      <c r="BH75" s="461"/>
      <c r="BI75" s="461"/>
      <c r="BJ75" s="461"/>
    </row>
    <row r="76" spans="1:74" s="425" customFormat="1" ht="12" customHeight="1" x14ac:dyDescent="0.25">
      <c r="A76" s="424"/>
      <c r="B76" s="761" t="s">
        <v>352</v>
      </c>
      <c r="C76" s="760"/>
      <c r="D76" s="760"/>
      <c r="E76" s="760"/>
      <c r="F76" s="760"/>
      <c r="G76" s="760"/>
      <c r="H76" s="760"/>
      <c r="I76" s="760"/>
      <c r="J76" s="760"/>
      <c r="K76" s="760"/>
      <c r="L76" s="760"/>
      <c r="M76" s="760"/>
      <c r="N76" s="760"/>
      <c r="O76" s="760"/>
      <c r="P76" s="760"/>
      <c r="Q76" s="760"/>
      <c r="AY76" s="461"/>
      <c r="AZ76" s="461"/>
      <c r="BA76" s="461"/>
      <c r="BB76" s="461"/>
      <c r="BC76" s="461"/>
      <c r="BD76" s="626"/>
      <c r="BE76" s="626"/>
      <c r="BF76" s="626"/>
      <c r="BG76" s="461"/>
      <c r="BH76" s="461"/>
      <c r="BI76" s="461"/>
      <c r="BJ76" s="461"/>
    </row>
    <row r="77" spans="1:74" s="425" customFormat="1" ht="12" customHeight="1" x14ac:dyDescent="0.25">
      <c r="A77" s="424"/>
      <c r="B77" s="754" t="s">
        <v>1365</v>
      </c>
      <c r="C77" s="753"/>
      <c r="D77" s="753"/>
      <c r="E77" s="753"/>
      <c r="F77" s="753"/>
      <c r="G77" s="753"/>
      <c r="H77" s="753"/>
      <c r="I77" s="753"/>
      <c r="J77" s="753"/>
      <c r="K77" s="753"/>
      <c r="L77" s="753"/>
      <c r="M77" s="753"/>
      <c r="N77" s="753"/>
      <c r="O77" s="753"/>
      <c r="P77" s="753"/>
      <c r="Q77" s="750"/>
      <c r="AY77" s="461"/>
      <c r="AZ77" s="461"/>
      <c r="BA77" s="461"/>
      <c r="BB77" s="461"/>
      <c r="BC77" s="461"/>
      <c r="BD77" s="626"/>
      <c r="BE77" s="626"/>
      <c r="BF77" s="626"/>
      <c r="BG77" s="461"/>
      <c r="BH77" s="461"/>
      <c r="BI77" s="461"/>
      <c r="BJ77" s="461"/>
    </row>
    <row r="78" spans="1:74" s="425" customFormat="1" ht="12" customHeight="1" x14ac:dyDescent="0.25">
      <c r="A78" s="424"/>
      <c r="B78" s="756" t="s">
        <v>833</v>
      </c>
      <c r="C78" s="750"/>
      <c r="D78" s="750"/>
      <c r="E78" s="750"/>
      <c r="F78" s="750"/>
      <c r="G78" s="750"/>
      <c r="H78" s="750"/>
      <c r="I78" s="750"/>
      <c r="J78" s="750"/>
      <c r="K78" s="750"/>
      <c r="L78" s="750"/>
      <c r="M78" s="750"/>
      <c r="N78" s="750"/>
      <c r="O78" s="750"/>
      <c r="P78" s="750"/>
      <c r="Q78" s="750"/>
      <c r="AY78" s="461"/>
      <c r="AZ78" s="461"/>
      <c r="BA78" s="461"/>
      <c r="BB78" s="461"/>
      <c r="BC78" s="461"/>
      <c r="BD78" s="626"/>
      <c r="BE78" s="626"/>
      <c r="BF78" s="626"/>
      <c r="BG78" s="461"/>
      <c r="BH78" s="461"/>
      <c r="BI78" s="461"/>
      <c r="BJ78" s="461"/>
    </row>
    <row r="79" spans="1:74" s="425" customFormat="1" ht="12" customHeight="1" x14ac:dyDescent="0.25">
      <c r="A79" s="424"/>
      <c r="B79" s="758" t="s">
        <v>1366</v>
      </c>
      <c r="C79" s="750"/>
      <c r="D79" s="750"/>
      <c r="E79" s="750"/>
      <c r="F79" s="750"/>
      <c r="G79" s="750"/>
      <c r="H79" s="750"/>
      <c r="I79" s="750"/>
      <c r="J79" s="750"/>
      <c r="K79" s="750"/>
      <c r="L79" s="750"/>
      <c r="M79" s="750"/>
      <c r="N79" s="750"/>
      <c r="O79" s="750"/>
      <c r="P79" s="750"/>
      <c r="Q79" s="750"/>
      <c r="AY79" s="461"/>
      <c r="AZ79" s="461"/>
      <c r="BA79" s="461"/>
      <c r="BB79" s="461"/>
      <c r="BC79" s="461"/>
      <c r="BD79" s="626"/>
      <c r="BE79" s="626"/>
      <c r="BF79" s="626"/>
      <c r="BG79" s="461"/>
      <c r="BH79" s="461"/>
      <c r="BI79" s="461"/>
      <c r="BJ79" s="461"/>
    </row>
    <row r="80" spans="1:74" s="425" customFormat="1" ht="12" customHeight="1" x14ac:dyDescent="0.25">
      <c r="A80" s="424"/>
      <c r="B80" s="758"/>
      <c r="C80" s="750"/>
      <c r="D80" s="750"/>
      <c r="E80" s="750"/>
      <c r="F80" s="750"/>
      <c r="G80" s="750"/>
      <c r="H80" s="750"/>
      <c r="I80" s="750"/>
      <c r="J80" s="750"/>
      <c r="K80" s="750"/>
      <c r="L80" s="750"/>
      <c r="M80" s="750"/>
      <c r="N80" s="750"/>
      <c r="O80" s="750"/>
      <c r="P80" s="750"/>
      <c r="Q80" s="750"/>
      <c r="AY80" s="461"/>
      <c r="AZ80" s="461"/>
      <c r="BA80" s="461"/>
      <c r="BB80" s="461"/>
      <c r="BC80" s="461"/>
      <c r="BD80" s="626"/>
      <c r="BE80" s="626"/>
      <c r="BF80" s="626"/>
      <c r="BG80" s="461"/>
      <c r="BH80" s="461"/>
      <c r="BI80" s="461"/>
      <c r="BJ80" s="461"/>
    </row>
    <row r="81" spans="63:74" x14ac:dyDescent="0.25">
      <c r="BK81" s="328"/>
      <c r="BL81" s="328"/>
      <c r="BM81" s="328"/>
      <c r="BN81" s="328"/>
      <c r="BO81" s="328"/>
      <c r="BP81" s="328"/>
      <c r="BQ81" s="328"/>
      <c r="BR81" s="328"/>
      <c r="BS81" s="328"/>
      <c r="BT81" s="328"/>
      <c r="BU81" s="328"/>
      <c r="BV81" s="328"/>
    </row>
    <row r="82" spans="63:74" x14ac:dyDescent="0.25">
      <c r="BK82" s="328"/>
      <c r="BL82" s="328"/>
      <c r="BM82" s="328"/>
      <c r="BN82" s="328"/>
      <c r="BO82" s="328"/>
      <c r="BP82" s="328"/>
      <c r="BQ82" s="328"/>
      <c r="BR82" s="328"/>
      <c r="BS82" s="328"/>
      <c r="BT82" s="328"/>
      <c r="BU82" s="328"/>
      <c r="BV82" s="328"/>
    </row>
    <row r="83" spans="63:74" x14ac:dyDescent="0.25">
      <c r="BK83" s="328"/>
      <c r="BL83" s="328"/>
      <c r="BM83" s="328"/>
      <c r="BN83" s="328"/>
      <c r="BO83" s="328"/>
      <c r="BP83" s="328"/>
      <c r="BQ83" s="328"/>
      <c r="BR83" s="328"/>
      <c r="BS83" s="328"/>
      <c r="BT83" s="328"/>
      <c r="BU83" s="328"/>
      <c r="BV83" s="328"/>
    </row>
    <row r="84" spans="63:74" x14ac:dyDescent="0.25">
      <c r="BK84" s="328"/>
      <c r="BL84" s="328"/>
      <c r="BM84" s="328"/>
      <c r="BN84" s="328"/>
      <c r="BO84" s="328"/>
      <c r="BP84" s="328"/>
      <c r="BQ84" s="328"/>
      <c r="BR84" s="328"/>
      <c r="BS84" s="328"/>
      <c r="BT84" s="328"/>
      <c r="BU84" s="328"/>
      <c r="BV84" s="328"/>
    </row>
    <row r="85" spans="63:74" x14ac:dyDescent="0.25">
      <c r="BK85" s="328"/>
      <c r="BL85" s="328"/>
      <c r="BM85" s="328"/>
      <c r="BN85" s="328"/>
      <c r="BO85" s="328"/>
      <c r="BP85" s="328"/>
      <c r="BQ85" s="328"/>
      <c r="BR85" s="328"/>
      <c r="BS85" s="328"/>
      <c r="BT85" s="328"/>
      <c r="BU85" s="328"/>
      <c r="BV85" s="328"/>
    </row>
    <row r="86" spans="63:74" x14ac:dyDescent="0.25">
      <c r="BK86" s="328"/>
      <c r="BL86" s="328"/>
      <c r="BM86" s="328"/>
      <c r="BN86" s="328"/>
      <c r="BO86" s="328"/>
      <c r="BP86" s="328"/>
      <c r="BQ86" s="328"/>
      <c r="BR86" s="328"/>
      <c r="BS86" s="328"/>
      <c r="BT86" s="328"/>
      <c r="BU86" s="328"/>
      <c r="BV86" s="328"/>
    </row>
    <row r="87" spans="63:74" x14ac:dyDescent="0.25">
      <c r="BK87" s="328"/>
      <c r="BL87" s="328"/>
      <c r="BM87" s="328"/>
      <c r="BN87" s="328"/>
      <c r="BO87" s="328"/>
      <c r="BP87" s="328"/>
      <c r="BQ87" s="328"/>
      <c r="BR87" s="328"/>
      <c r="BS87" s="328"/>
      <c r="BT87" s="328"/>
      <c r="BU87" s="328"/>
      <c r="BV87" s="328"/>
    </row>
    <row r="88" spans="63:74" x14ac:dyDescent="0.25">
      <c r="BK88" s="328"/>
      <c r="BL88" s="328"/>
      <c r="BM88" s="328"/>
      <c r="BN88" s="328"/>
      <c r="BO88" s="328"/>
      <c r="BP88" s="328"/>
      <c r="BQ88" s="328"/>
      <c r="BR88" s="328"/>
      <c r="BS88" s="328"/>
      <c r="BT88" s="328"/>
      <c r="BU88" s="328"/>
      <c r="BV88" s="328"/>
    </row>
    <row r="89" spans="63:74" x14ac:dyDescent="0.25">
      <c r="BK89" s="328"/>
      <c r="BL89" s="328"/>
      <c r="BM89" s="328"/>
      <c r="BN89" s="328"/>
      <c r="BO89" s="328"/>
      <c r="BP89" s="328"/>
      <c r="BQ89" s="328"/>
      <c r="BR89" s="328"/>
      <c r="BS89" s="328"/>
      <c r="BT89" s="328"/>
      <c r="BU89" s="328"/>
      <c r="BV89" s="328"/>
    </row>
    <row r="90" spans="63:74" x14ac:dyDescent="0.25">
      <c r="BK90" s="328"/>
      <c r="BL90" s="328"/>
      <c r="BM90" s="328"/>
      <c r="BN90" s="328"/>
      <c r="BO90" s="328"/>
      <c r="BP90" s="328"/>
      <c r="BQ90" s="328"/>
      <c r="BR90" s="328"/>
      <c r="BS90" s="328"/>
      <c r="BT90" s="328"/>
      <c r="BU90" s="328"/>
      <c r="BV90" s="328"/>
    </row>
    <row r="91" spans="63:74" x14ac:dyDescent="0.25">
      <c r="BK91" s="328"/>
      <c r="BL91" s="328"/>
      <c r="BM91" s="328"/>
      <c r="BN91" s="328"/>
      <c r="BO91" s="328"/>
      <c r="BP91" s="328"/>
      <c r="BQ91" s="328"/>
      <c r="BR91" s="328"/>
      <c r="BS91" s="328"/>
      <c r="BT91" s="328"/>
      <c r="BU91" s="328"/>
      <c r="BV91" s="328"/>
    </row>
    <row r="92" spans="63:74" x14ac:dyDescent="0.25">
      <c r="BK92" s="328"/>
      <c r="BL92" s="328"/>
      <c r="BM92" s="328"/>
      <c r="BN92" s="328"/>
      <c r="BO92" s="328"/>
      <c r="BP92" s="328"/>
      <c r="BQ92" s="328"/>
      <c r="BR92" s="328"/>
      <c r="BS92" s="328"/>
      <c r="BT92" s="328"/>
      <c r="BU92" s="328"/>
      <c r="BV92" s="328"/>
    </row>
    <row r="93" spans="63:74" x14ac:dyDescent="0.25">
      <c r="BK93" s="328"/>
      <c r="BL93" s="328"/>
      <c r="BM93" s="328"/>
      <c r="BN93" s="328"/>
      <c r="BO93" s="328"/>
      <c r="BP93" s="328"/>
      <c r="BQ93" s="328"/>
      <c r="BR93" s="328"/>
      <c r="BS93" s="328"/>
      <c r="BT93" s="328"/>
      <c r="BU93" s="328"/>
      <c r="BV93" s="328"/>
    </row>
    <row r="94" spans="63:74" x14ac:dyDescent="0.25">
      <c r="BK94" s="328"/>
      <c r="BL94" s="328"/>
      <c r="BM94" s="328"/>
      <c r="BN94" s="328"/>
      <c r="BO94" s="328"/>
      <c r="BP94" s="328"/>
      <c r="BQ94" s="328"/>
      <c r="BR94" s="328"/>
      <c r="BS94" s="328"/>
      <c r="BT94" s="328"/>
      <c r="BU94" s="328"/>
      <c r="BV94" s="328"/>
    </row>
    <row r="95" spans="63:74" x14ac:dyDescent="0.25">
      <c r="BK95" s="328"/>
      <c r="BL95" s="328"/>
      <c r="BM95" s="328"/>
      <c r="BN95" s="328"/>
      <c r="BO95" s="328"/>
      <c r="BP95" s="328"/>
      <c r="BQ95" s="328"/>
      <c r="BR95" s="328"/>
      <c r="BS95" s="328"/>
      <c r="BT95" s="328"/>
      <c r="BU95" s="328"/>
      <c r="BV95" s="328"/>
    </row>
    <row r="96" spans="63:74" x14ac:dyDescent="0.25">
      <c r="BK96" s="328"/>
      <c r="BL96" s="328"/>
      <c r="BM96" s="328"/>
      <c r="BN96" s="328"/>
      <c r="BO96" s="328"/>
      <c r="BP96" s="328"/>
      <c r="BQ96" s="328"/>
      <c r="BR96" s="328"/>
      <c r="BS96" s="328"/>
      <c r="BT96" s="328"/>
      <c r="BU96" s="328"/>
      <c r="BV96" s="328"/>
    </row>
    <row r="97" spans="63:74" x14ac:dyDescent="0.25">
      <c r="BK97" s="328"/>
      <c r="BL97" s="328"/>
      <c r="BM97" s="328"/>
      <c r="BN97" s="328"/>
      <c r="BO97" s="328"/>
      <c r="BP97" s="328"/>
      <c r="BQ97" s="328"/>
      <c r="BR97" s="328"/>
      <c r="BS97" s="328"/>
      <c r="BT97" s="328"/>
      <c r="BU97" s="328"/>
      <c r="BV97" s="328"/>
    </row>
    <row r="98" spans="63:74" x14ac:dyDescent="0.25">
      <c r="BK98" s="328"/>
      <c r="BL98" s="328"/>
      <c r="BM98" s="328"/>
      <c r="BN98" s="328"/>
      <c r="BO98" s="328"/>
      <c r="BP98" s="328"/>
      <c r="BQ98" s="328"/>
      <c r="BR98" s="328"/>
      <c r="BS98" s="328"/>
      <c r="BT98" s="328"/>
      <c r="BU98" s="328"/>
      <c r="BV98" s="328"/>
    </row>
    <row r="99" spans="63:74" x14ac:dyDescent="0.25">
      <c r="BK99" s="328"/>
      <c r="BL99" s="328"/>
      <c r="BM99" s="328"/>
      <c r="BN99" s="328"/>
      <c r="BO99" s="328"/>
      <c r="BP99" s="328"/>
      <c r="BQ99" s="328"/>
      <c r="BR99" s="328"/>
      <c r="BS99" s="328"/>
      <c r="BT99" s="328"/>
      <c r="BU99" s="328"/>
      <c r="BV99" s="328"/>
    </row>
    <row r="100" spans="63:74" x14ac:dyDescent="0.25">
      <c r="BK100" s="328"/>
      <c r="BL100" s="328"/>
      <c r="BM100" s="328"/>
      <c r="BN100" s="328"/>
      <c r="BO100" s="328"/>
      <c r="BP100" s="328"/>
      <c r="BQ100" s="328"/>
      <c r="BR100" s="328"/>
      <c r="BS100" s="328"/>
      <c r="BT100" s="328"/>
      <c r="BU100" s="328"/>
      <c r="BV100" s="328"/>
    </row>
    <row r="101" spans="63:74" x14ac:dyDescent="0.25">
      <c r="BK101" s="328"/>
      <c r="BL101" s="328"/>
      <c r="BM101" s="328"/>
      <c r="BN101" s="328"/>
      <c r="BO101" s="328"/>
      <c r="BP101" s="328"/>
      <c r="BQ101" s="328"/>
      <c r="BR101" s="328"/>
      <c r="BS101" s="328"/>
      <c r="BT101" s="328"/>
      <c r="BU101" s="328"/>
      <c r="BV101" s="328"/>
    </row>
    <row r="102" spans="63:74" x14ac:dyDescent="0.25">
      <c r="BK102" s="328"/>
      <c r="BL102" s="328"/>
      <c r="BM102" s="328"/>
      <c r="BN102" s="328"/>
      <c r="BO102" s="328"/>
      <c r="BP102" s="328"/>
      <c r="BQ102" s="328"/>
      <c r="BR102" s="328"/>
      <c r="BS102" s="328"/>
      <c r="BT102" s="328"/>
      <c r="BU102" s="328"/>
      <c r="BV102" s="328"/>
    </row>
    <row r="103" spans="63:74" x14ac:dyDescent="0.25">
      <c r="BK103" s="328"/>
      <c r="BL103" s="328"/>
      <c r="BM103" s="328"/>
      <c r="BN103" s="328"/>
      <c r="BO103" s="328"/>
      <c r="BP103" s="328"/>
      <c r="BQ103" s="328"/>
      <c r="BR103" s="328"/>
      <c r="BS103" s="328"/>
      <c r="BT103" s="328"/>
      <c r="BU103" s="328"/>
      <c r="BV103" s="328"/>
    </row>
    <row r="104" spans="63:74" x14ac:dyDescent="0.25">
      <c r="BK104" s="328"/>
      <c r="BL104" s="328"/>
      <c r="BM104" s="328"/>
      <c r="BN104" s="328"/>
      <c r="BO104" s="328"/>
      <c r="BP104" s="328"/>
      <c r="BQ104" s="328"/>
      <c r="BR104" s="328"/>
      <c r="BS104" s="328"/>
      <c r="BT104" s="328"/>
      <c r="BU104" s="328"/>
      <c r="BV104" s="328"/>
    </row>
    <row r="105" spans="63:74" x14ac:dyDescent="0.25">
      <c r="BK105" s="328"/>
      <c r="BL105" s="328"/>
      <c r="BM105" s="328"/>
      <c r="BN105" s="328"/>
      <c r="BO105" s="328"/>
      <c r="BP105" s="328"/>
      <c r="BQ105" s="328"/>
      <c r="BR105" s="328"/>
      <c r="BS105" s="328"/>
      <c r="BT105" s="328"/>
      <c r="BU105" s="328"/>
      <c r="BV105" s="328"/>
    </row>
    <row r="106" spans="63:74" x14ac:dyDescent="0.25">
      <c r="BK106" s="328"/>
      <c r="BL106" s="328"/>
      <c r="BM106" s="328"/>
      <c r="BN106" s="328"/>
      <c r="BO106" s="328"/>
      <c r="BP106" s="328"/>
      <c r="BQ106" s="328"/>
      <c r="BR106" s="328"/>
      <c r="BS106" s="328"/>
      <c r="BT106" s="328"/>
      <c r="BU106" s="328"/>
      <c r="BV106" s="328"/>
    </row>
    <row r="107" spans="63:74" x14ac:dyDescent="0.25">
      <c r="BK107" s="328"/>
      <c r="BL107" s="328"/>
      <c r="BM107" s="328"/>
      <c r="BN107" s="328"/>
      <c r="BO107" s="328"/>
      <c r="BP107" s="328"/>
      <c r="BQ107" s="328"/>
      <c r="BR107" s="328"/>
      <c r="BS107" s="328"/>
      <c r="BT107" s="328"/>
      <c r="BU107" s="328"/>
      <c r="BV107" s="328"/>
    </row>
    <row r="108" spans="63:74" x14ac:dyDescent="0.25">
      <c r="BK108" s="328"/>
      <c r="BL108" s="328"/>
      <c r="BM108" s="328"/>
      <c r="BN108" s="328"/>
      <c r="BO108" s="328"/>
      <c r="BP108" s="328"/>
      <c r="BQ108" s="328"/>
      <c r="BR108" s="328"/>
      <c r="BS108" s="328"/>
      <c r="BT108" s="328"/>
      <c r="BU108" s="328"/>
      <c r="BV108" s="328"/>
    </row>
    <row r="109" spans="63:74" x14ac:dyDescent="0.25">
      <c r="BK109" s="328"/>
      <c r="BL109" s="328"/>
      <c r="BM109" s="328"/>
      <c r="BN109" s="328"/>
      <c r="BO109" s="328"/>
      <c r="BP109" s="328"/>
      <c r="BQ109" s="328"/>
      <c r="BR109" s="328"/>
      <c r="BS109" s="328"/>
      <c r="BT109" s="328"/>
      <c r="BU109" s="328"/>
      <c r="BV109" s="328"/>
    </row>
    <row r="110" spans="63:74" x14ac:dyDescent="0.25">
      <c r="BK110" s="328"/>
      <c r="BL110" s="328"/>
      <c r="BM110" s="328"/>
      <c r="BN110" s="328"/>
      <c r="BO110" s="328"/>
      <c r="BP110" s="328"/>
      <c r="BQ110" s="328"/>
      <c r="BR110" s="328"/>
      <c r="BS110" s="328"/>
      <c r="BT110" s="328"/>
      <c r="BU110" s="328"/>
      <c r="BV110" s="328"/>
    </row>
    <row r="111" spans="63:74" x14ac:dyDescent="0.25">
      <c r="BK111" s="328"/>
      <c r="BL111" s="328"/>
      <c r="BM111" s="328"/>
      <c r="BN111" s="328"/>
      <c r="BO111" s="328"/>
      <c r="BP111" s="328"/>
      <c r="BQ111" s="328"/>
      <c r="BR111" s="328"/>
      <c r="BS111" s="328"/>
      <c r="BT111" s="328"/>
      <c r="BU111" s="328"/>
      <c r="BV111" s="328"/>
    </row>
    <row r="112" spans="63:74" x14ac:dyDescent="0.25">
      <c r="BK112" s="328"/>
      <c r="BL112" s="328"/>
      <c r="BM112" s="328"/>
      <c r="BN112" s="328"/>
      <c r="BO112" s="328"/>
      <c r="BP112" s="328"/>
      <c r="BQ112" s="328"/>
      <c r="BR112" s="328"/>
      <c r="BS112" s="328"/>
      <c r="BT112" s="328"/>
      <c r="BU112" s="328"/>
      <c r="BV112" s="328"/>
    </row>
    <row r="113" spans="63:74" x14ac:dyDescent="0.25">
      <c r="BK113" s="328"/>
      <c r="BL113" s="328"/>
      <c r="BM113" s="328"/>
      <c r="BN113" s="328"/>
      <c r="BO113" s="328"/>
      <c r="BP113" s="328"/>
      <c r="BQ113" s="328"/>
      <c r="BR113" s="328"/>
      <c r="BS113" s="328"/>
      <c r="BT113" s="328"/>
      <c r="BU113" s="328"/>
      <c r="BV113" s="328"/>
    </row>
    <row r="114" spans="63:74" x14ac:dyDescent="0.25">
      <c r="BK114" s="328"/>
      <c r="BL114" s="328"/>
      <c r="BM114" s="328"/>
      <c r="BN114" s="328"/>
      <c r="BO114" s="328"/>
      <c r="BP114" s="328"/>
      <c r="BQ114" s="328"/>
      <c r="BR114" s="328"/>
      <c r="BS114" s="328"/>
      <c r="BT114" s="328"/>
      <c r="BU114" s="328"/>
      <c r="BV114" s="328"/>
    </row>
    <row r="115" spans="63:74" x14ac:dyDescent="0.25">
      <c r="BK115" s="328"/>
      <c r="BL115" s="328"/>
      <c r="BM115" s="328"/>
      <c r="BN115" s="328"/>
      <c r="BO115" s="328"/>
      <c r="BP115" s="328"/>
      <c r="BQ115" s="328"/>
      <c r="BR115" s="328"/>
      <c r="BS115" s="328"/>
      <c r="BT115" s="328"/>
      <c r="BU115" s="328"/>
      <c r="BV115" s="328"/>
    </row>
    <row r="116" spans="63:74" x14ac:dyDescent="0.25">
      <c r="BK116" s="328"/>
      <c r="BL116" s="328"/>
      <c r="BM116" s="328"/>
      <c r="BN116" s="328"/>
      <c r="BO116" s="328"/>
      <c r="BP116" s="328"/>
      <c r="BQ116" s="328"/>
      <c r="BR116" s="328"/>
      <c r="BS116" s="328"/>
      <c r="BT116" s="328"/>
      <c r="BU116" s="328"/>
      <c r="BV116" s="328"/>
    </row>
    <row r="117" spans="63:74" x14ac:dyDescent="0.25">
      <c r="BK117" s="328"/>
      <c r="BL117" s="328"/>
      <c r="BM117" s="328"/>
      <c r="BN117" s="328"/>
      <c r="BO117" s="328"/>
      <c r="BP117" s="328"/>
      <c r="BQ117" s="328"/>
      <c r="BR117" s="328"/>
      <c r="BS117" s="328"/>
      <c r="BT117" s="328"/>
      <c r="BU117" s="328"/>
      <c r="BV117" s="328"/>
    </row>
    <row r="118" spans="63:74" x14ac:dyDescent="0.25">
      <c r="BK118" s="328"/>
      <c r="BL118" s="328"/>
      <c r="BM118" s="328"/>
      <c r="BN118" s="328"/>
      <c r="BO118" s="328"/>
      <c r="BP118" s="328"/>
      <c r="BQ118" s="328"/>
      <c r="BR118" s="328"/>
      <c r="BS118" s="328"/>
      <c r="BT118" s="328"/>
      <c r="BU118" s="328"/>
      <c r="BV118" s="328"/>
    </row>
    <row r="119" spans="63:74" x14ac:dyDescent="0.25">
      <c r="BK119" s="328"/>
      <c r="BL119" s="328"/>
      <c r="BM119" s="328"/>
      <c r="BN119" s="328"/>
      <c r="BO119" s="328"/>
      <c r="BP119" s="328"/>
      <c r="BQ119" s="328"/>
      <c r="BR119" s="328"/>
      <c r="BS119" s="328"/>
      <c r="BT119" s="328"/>
      <c r="BU119" s="328"/>
      <c r="BV119" s="328"/>
    </row>
    <row r="120" spans="63:74" x14ac:dyDescent="0.25">
      <c r="BK120" s="328"/>
      <c r="BL120" s="328"/>
      <c r="BM120" s="328"/>
      <c r="BN120" s="328"/>
      <c r="BO120" s="328"/>
      <c r="BP120" s="328"/>
      <c r="BQ120" s="328"/>
      <c r="BR120" s="328"/>
      <c r="BS120" s="328"/>
      <c r="BT120" s="328"/>
      <c r="BU120" s="328"/>
      <c r="BV120" s="328"/>
    </row>
    <row r="121" spans="63:74" x14ac:dyDescent="0.25">
      <c r="BK121" s="328"/>
      <c r="BL121" s="328"/>
      <c r="BM121" s="328"/>
      <c r="BN121" s="328"/>
      <c r="BO121" s="328"/>
      <c r="BP121" s="328"/>
      <c r="BQ121" s="328"/>
      <c r="BR121" s="328"/>
      <c r="BS121" s="328"/>
      <c r="BT121" s="328"/>
      <c r="BU121" s="328"/>
      <c r="BV121" s="328"/>
    </row>
    <row r="122" spans="63:74" x14ac:dyDescent="0.25">
      <c r="BK122" s="328"/>
      <c r="BL122" s="328"/>
      <c r="BM122" s="328"/>
      <c r="BN122" s="328"/>
      <c r="BO122" s="328"/>
      <c r="BP122" s="328"/>
      <c r="BQ122" s="328"/>
      <c r="BR122" s="328"/>
      <c r="BS122" s="328"/>
      <c r="BT122" s="328"/>
      <c r="BU122" s="328"/>
      <c r="BV122" s="328"/>
    </row>
    <row r="123" spans="63:74" x14ac:dyDescent="0.25">
      <c r="BK123" s="328"/>
      <c r="BL123" s="328"/>
      <c r="BM123" s="328"/>
      <c r="BN123" s="328"/>
      <c r="BO123" s="328"/>
      <c r="BP123" s="328"/>
      <c r="BQ123" s="328"/>
      <c r="BR123" s="328"/>
      <c r="BS123" s="328"/>
      <c r="BT123" s="328"/>
      <c r="BU123" s="328"/>
      <c r="BV123" s="328"/>
    </row>
    <row r="124" spans="63:74" x14ac:dyDescent="0.25">
      <c r="BK124" s="328"/>
      <c r="BL124" s="328"/>
      <c r="BM124" s="328"/>
      <c r="BN124" s="328"/>
      <c r="BO124" s="328"/>
      <c r="BP124" s="328"/>
      <c r="BQ124" s="328"/>
      <c r="BR124" s="328"/>
      <c r="BS124" s="328"/>
      <c r="BT124" s="328"/>
      <c r="BU124" s="328"/>
      <c r="BV124" s="328"/>
    </row>
    <row r="125" spans="63:74" x14ac:dyDescent="0.25">
      <c r="BK125" s="328"/>
      <c r="BL125" s="328"/>
      <c r="BM125" s="328"/>
      <c r="BN125" s="328"/>
      <c r="BO125" s="328"/>
      <c r="BP125" s="328"/>
      <c r="BQ125" s="328"/>
      <c r="BR125" s="328"/>
      <c r="BS125" s="328"/>
      <c r="BT125" s="328"/>
      <c r="BU125" s="328"/>
      <c r="BV125" s="328"/>
    </row>
    <row r="126" spans="63:74" x14ac:dyDescent="0.25">
      <c r="BK126" s="328"/>
      <c r="BL126" s="328"/>
      <c r="BM126" s="328"/>
      <c r="BN126" s="328"/>
      <c r="BO126" s="328"/>
      <c r="BP126" s="328"/>
      <c r="BQ126" s="328"/>
      <c r="BR126" s="328"/>
      <c r="BS126" s="328"/>
      <c r="BT126" s="328"/>
      <c r="BU126" s="328"/>
      <c r="BV126" s="328"/>
    </row>
    <row r="127" spans="63:74" x14ac:dyDescent="0.25">
      <c r="BK127" s="328"/>
      <c r="BL127" s="328"/>
      <c r="BM127" s="328"/>
      <c r="BN127" s="328"/>
      <c r="BO127" s="328"/>
      <c r="BP127" s="328"/>
      <c r="BQ127" s="328"/>
      <c r="BR127" s="328"/>
      <c r="BS127" s="328"/>
      <c r="BT127" s="328"/>
      <c r="BU127" s="328"/>
      <c r="BV127" s="328"/>
    </row>
    <row r="128" spans="63:74" x14ac:dyDescent="0.25">
      <c r="BK128" s="328"/>
      <c r="BL128" s="328"/>
      <c r="BM128" s="328"/>
      <c r="BN128" s="328"/>
      <c r="BO128" s="328"/>
      <c r="BP128" s="328"/>
      <c r="BQ128" s="328"/>
      <c r="BR128" s="328"/>
      <c r="BS128" s="328"/>
      <c r="BT128" s="328"/>
      <c r="BU128" s="328"/>
      <c r="BV128" s="328"/>
    </row>
    <row r="129" spans="63:74" x14ac:dyDescent="0.25">
      <c r="BK129" s="328"/>
      <c r="BL129" s="328"/>
      <c r="BM129" s="328"/>
      <c r="BN129" s="328"/>
      <c r="BO129" s="328"/>
      <c r="BP129" s="328"/>
      <c r="BQ129" s="328"/>
      <c r="BR129" s="328"/>
      <c r="BS129" s="328"/>
      <c r="BT129" s="328"/>
      <c r="BU129" s="328"/>
      <c r="BV129" s="328"/>
    </row>
    <row r="130" spans="63:74" x14ac:dyDescent="0.25">
      <c r="BK130" s="328"/>
      <c r="BL130" s="328"/>
      <c r="BM130" s="328"/>
      <c r="BN130" s="328"/>
      <c r="BO130" s="328"/>
      <c r="BP130" s="328"/>
      <c r="BQ130" s="328"/>
      <c r="BR130" s="328"/>
      <c r="BS130" s="328"/>
      <c r="BT130" s="328"/>
      <c r="BU130" s="328"/>
      <c r="BV130" s="328"/>
    </row>
    <row r="131" spans="63:74" x14ac:dyDescent="0.25">
      <c r="BK131" s="328"/>
      <c r="BL131" s="328"/>
      <c r="BM131" s="328"/>
      <c r="BN131" s="328"/>
      <c r="BO131" s="328"/>
      <c r="BP131" s="328"/>
      <c r="BQ131" s="328"/>
      <c r="BR131" s="328"/>
      <c r="BS131" s="328"/>
      <c r="BT131" s="328"/>
      <c r="BU131" s="328"/>
      <c r="BV131" s="328"/>
    </row>
    <row r="132" spans="63:74" x14ac:dyDescent="0.25">
      <c r="BK132" s="328"/>
      <c r="BL132" s="328"/>
      <c r="BM132" s="328"/>
      <c r="BN132" s="328"/>
      <c r="BO132" s="328"/>
      <c r="BP132" s="328"/>
      <c r="BQ132" s="328"/>
      <c r="BR132" s="328"/>
      <c r="BS132" s="328"/>
      <c r="BT132" s="328"/>
      <c r="BU132" s="328"/>
      <c r="BV132" s="328"/>
    </row>
    <row r="133" spans="63:74" x14ac:dyDescent="0.25">
      <c r="BK133" s="328"/>
      <c r="BL133" s="328"/>
      <c r="BM133" s="328"/>
      <c r="BN133" s="328"/>
      <c r="BO133" s="328"/>
      <c r="BP133" s="328"/>
      <c r="BQ133" s="328"/>
      <c r="BR133" s="328"/>
      <c r="BS133" s="328"/>
      <c r="BT133" s="328"/>
      <c r="BU133" s="328"/>
      <c r="BV133" s="328"/>
    </row>
    <row r="134" spans="63:74" x14ac:dyDescent="0.25">
      <c r="BK134" s="328"/>
      <c r="BL134" s="328"/>
      <c r="BM134" s="328"/>
      <c r="BN134" s="328"/>
      <c r="BO134" s="328"/>
      <c r="BP134" s="328"/>
      <c r="BQ134" s="328"/>
      <c r="BR134" s="328"/>
      <c r="BS134" s="328"/>
      <c r="BT134" s="328"/>
      <c r="BU134" s="328"/>
      <c r="BV134" s="328"/>
    </row>
    <row r="135" spans="63:74" x14ac:dyDescent="0.25">
      <c r="BK135" s="328"/>
      <c r="BL135" s="328"/>
      <c r="BM135" s="328"/>
      <c r="BN135" s="328"/>
      <c r="BO135" s="328"/>
      <c r="BP135" s="328"/>
      <c r="BQ135" s="328"/>
      <c r="BR135" s="328"/>
      <c r="BS135" s="328"/>
      <c r="BT135" s="328"/>
      <c r="BU135" s="328"/>
      <c r="BV135" s="328"/>
    </row>
    <row r="136" spans="63:74" x14ac:dyDescent="0.25">
      <c r="BK136" s="328"/>
      <c r="BL136" s="328"/>
      <c r="BM136" s="328"/>
      <c r="BN136" s="328"/>
      <c r="BO136" s="328"/>
      <c r="BP136" s="328"/>
      <c r="BQ136" s="328"/>
      <c r="BR136" s="328"/>
      <c r="BS136" s="328"/>
      <c r="BT136" s="328"/>
      <c r="BU136" s="328"/>
      <c r="BV136" s="328"/>
    </row>
    <row r="137" spans="63:74" x14ac:dyDescent="0.25">
      <c r="BK137" s="328"/>
      <c r="BL137" s="328"/>
      <c r="BM137" s="328"/>
      <c r="BN137" s="328"/>
      <c r="BO137" s="328"/>
      <c r="BP137" s="328"/>
      <c r="BQ137" s="328"/>
      <c r="BR137" s="328"/>
      <c r="BS137" s="328"/>
      <c r="BT137" s="328"/>
      <c r="BU137" s="328"/>
      <c r="BV137" s="328"/>
    </row>
    <row r="138" spans="63:74" x14ac:dyDescent="0.25">
      <c r="BK138" s="328"/>
      <c r="BL138" s="328"/>
      <c r="BM138" s="328"/>
      <c r="BN138" s="328"/>
      <c r="BO138" s="328"/>
      <c r="BP138" s="328"/>
      <c r="BQ138" s="328"/>
      <c r="BR138" s="328"/>
      <c r="BS138" s="328"/>
      <c r="BT138" s="328"/>
      <c r="BU138" s="328"/>
      <c r="BV138" s="328"/>
    </row>
    <row r="139" spans="63:74" x14ac:dyDescent="0.25">
      <c r="BK139" s="328"/>
      <c r="BL139" s="328"/>
      <c r="BM139" s="328"/>
      <c r="BN139" s="328"/>
      <c r="BO139" s="328"/>
      <c r="BP139" s="328"/>
      <c r="BQ139" s="328"/>
      <c r="BR139" s="328"/>
      <c r="BS139" s="328"/>
      <c r="BT139" s="328"/>
      <c r="BU139" s="328"/>
      <c r="BV139" s="328"/>
    </row>
    <row r="140" spans="63:74" x14ac:dyDescent="0.25">
      <c r="BK140" s="328"/>
      <c r="BL140" s="328"/>
      <c r="BM140" s="328"/>
      <c r="BN140" s="328"/>
      <c r="BO140" s="328"/>
      <c r="BP140" s="328"/>
      <c r="BQ140" s="328"/>
      <c r="BR140" s="328"/>
      <c r="BS140" s="328"/>
      <c r="BT140" s="328"/>
      <c r="BU140" s="328"/>
      <c r="BV140" s="328"/>
    </row>
    <row r="141" spans="63:74" x14ac:dyDescent="0.25">
      <c r="BK141" s="328"/>
      <c r="BL141" s="328"/>
      <c r="BM141" s="328"/>
      <c r="BN141" s="328"/>
      <c r="BO141" s="328"/>
      <c r="BP141" s="328"/>
      <c r="BQ141" s="328"/>
      <c r="BR141" s="328"/>
      <c r="BS141" s="328"/>
      <c r="BT141" s="328"/>
      <c r="BU141" s="328"/>
      <c r="BV141" s="328"/>
    </row>
    <row r="142" spans="63:74" x14ac:dyDescent="0.25">
      <c r="BK142" s="328"/>
      <c r="BL142" s="328"/>
      <c r="BM142" s="328"/>
      <c r="BN142" s="328"/>
      <c r="BO142" s="328"/>
      <c r="BP142" s="328"/>
      <c r="BQ142" s="328"/>
      <c r="BR142" s="328"/>
      <c r="BS142" s="328"/>
      <c r="BT142" s="328"/>
      <c r="BU142" s="328"/>
      <c r="BV142" s="328"/>
    </row>
    <row r="143" spans="63:74" x14ac:dyDescent="0.25">
      <c r="BK143" s="328"/>
      <c r="BL143" s="328"/>
      <c r="BM143" s="328"/>
      <c r="BN143" s="328"/>
      <c r="BO143" s="328"/>
      <c r="BP143" s="328"/>
      <c r="BQ143" s="328"/>
      <c r="BR143" s="328"/>
      <c r="BS143" s="328"/>
      <c r="BT143" s="328"/>
      <c r="BU143" s="328"/>
      <c r="BV143" s="328"/>
    </row>
    <row r="144" spans="63:74" x14ac:dyDescent="0.25">
      <c r="BK144" s="328"/>
      <c r="BL144" s="328"/>
      <c r="BM144" s="328"/>
      <c r="BN144" s="328"/>
      <c r="BO144" s="328"/>
      <c r="BP144" s="328"/>
      <c r="BQ144" s="328"/>
      <c r="BR144" s="328"/>
      <c r="BS144" s="328"/>
      <c r="BT144" s="328"/>
      <c r="BU144" s="328"/>
      <c r="BV144" s="328"/>
    </row>
    <row r="145" spans="63:74" x14ac:dyDescent="0.25">
      <c r="BK145" s="328"/>
      <c r="BL145" s="328"/>
      <c r="BM145" s="328"/>
      <c r="BN145" s="328"/>
      <c r="BO145" s="328"/>
      <c r="BP145" s="328"/>
      <c r="BQ145" s="328"/>
      <c r="BR145" s="328"/>
      <c r="BS145" s="328"/>
      <c r="BT145" s="328"/>
      <c r="BU145" s="328"/>
      <c r="BV145" s="328"/>
    </row>
    <row r="146" spans="63:74" x14ac:dyDescent="0.25">
      <c r="BK146" s="328"/>
      <c r="BL146" s="328"/>
      <c r="BM146" s="328"/>
      <c r="BN146" s="328"/>
      <c r="BO146" s="328"/>
      <c r="BP146" s="328"/>
      <c r="BQ146" s="328"/>
      <c r="BR146" s="328"/>
      <c r="BS146" s="328"/>
      <c r="BT146" s="328"/>
      <c r="BU146" s="328"/>
      <c r="BV146" s="328"/>
    </row>
    <row r="147" spans="63:74" x14ac:dyDescent="0.25">
      <c r="BK147" s="328"/>
      <c r="BL147" s="328"/>
      <c r="BM147" s="328"/>
      <c r="BN147" s="328"/>
      <c r="BO147" s="328"/>
      <c r="BP147" s="328"/>
      <c r="BQ147" s="328"/>
      <c r="BR147" s="328"/>
      <c r="BS147" s="328"/>
      <c r="BT147" s="328"/>
      <c r="BU147" s="328"/>
      <c r="BV147" s="328"/>
    </row>
    <row r="148" spans="63:74" x14ac:dyDescent="0.25">
      <c r="BK148" s="328"/>
      <c r="BL148" s="328"/>
      <c r="BM148" s="328"/>
      <c r="BN148" s="328"/>
      <c r="BO148" s="328"/>
      <c r="BP148" s="328"/>
      <c r="BQ148" s="328"/>
      <c r="BR148" s="328"/>
      <c r="BS148" s="328"/>
      <c r="BT148" s="328"/>
      <c r="BU148" s="328"/>
      <c r="BV148" s="328"/>
    </row>
    <row r="149" spans="63:74" x14ac:dyDescent="0.25">
      <c r="BK149" s="328"/>
      <c r="BL149" s="328"/>
      <c r="BM149" s="328"/>
      <c r="BN149" s="328"/>
      <c r="BO149" s="328"/>
      <c r="BP149" s="328"/>
      <c r="BQ149" s="328"/>
      <c r="BR149" s="328"/>
      <c r="BS149" s="328"/>
      <c r="BT149" s="328"/>
      <c r="BU149" s="328"/>
      <c r="BV149" s="328"/>
    </row>
    <row r="150" spans="63:74" x14ac:dyDescent="0.25">
      <c r="BK150" s="328"/>
      <c r="BL150" s="328"/>
      <c r="BM150" s="328"/>
      <c r="BN150" s="328"/>
      <c r="BO150" s="328"/>
      <c r="BP150" s="328"/>
      <c r="BQ150" s="328"/>
      <c r="BR150" s="328"/>
      <c r="BS150" s="328"/>
      <c r="BT150" s="328"/>
      <c r="BU150" s="328"/>
      <c r="BV150" s="328"/>
    </row>
    <row r="151" spans="63:74" x14ac:dyDescent="0.25">
      <c r="BK151" s="328"/>
      <c r="BL151" s="328"/>
      <c r="BM151" s="328"/>
      <c r="BN151" s="328"/>
      <c r="BO151" s="328"/>
      <c r="BP151" s="328"/>
      <c r="BQ151" s="328"/>
      <c r="BR151" s="328"/>
      <c r="BS151" s="328"/>
      <c r="BT151" s="328"/>
      <c r="BU151" s="328"/>
      <c r="BV151" s="328"/>
    </row>
    <row r="152" spans="63:74" x14ac:dyDescent="0.25">
      <c r="BK152" s="328"/>
      <c r="BL152" s="328"/>
      <c r="BM152" s="328"/>
      <c r="BN152" s="328"/>
      <c r="BO152" s="328"/>
      <c r="BP152" s="328"/>
      <c r="BQ152" s="328"/>
      <c r="BR152" s="328"/>
      <c r="BS152" s="328"/>
      <c r="BT152" s="328"/>
      <c r="BU152" s="328"/>
      <c r="BV152" s="328"/>
    </row>
    <row r="153" spans="63:74" x14ac:dyDescent="0.25">
      <c r="BK153" s="328"/>
      <c r="BL153" s="328"/>
      <c r="BM153" s="328"/>
      <c r="BN153" s="328"/>
      <c r="BO153" s="328"/>
      <c r="BP153" s="328"/>
      <c r="BQ153" s="328"/>
      <c r="BR153" s="328"/>
      <c r="BS153" s="328"/>
      <c r="BT153" s="328"/>
      <c r="BU153" s="328"/>
      <c r="BV153" s="328"/>
    </row>
    <row r="154" spans="63:74" x14ac:dyDescent="0.25">
      <c r="BK154" s="328"/>
      <c r="BL154" s="328"/>
      <c r="BM154" s="328"/>
      <c r="BN154" s="328"/>
      <c r="BO154" s="328"/>
      <c r="BP154" s="328"/>
      <c r="BQ154" s="328"/>
      <c r="BR154" s="328"/>
      <c r="BS154" s="328"/>
      <c r="BT154" s="328"/>
      <c r="BU154" s="328"/>
      <c r="BV154" s="328"/>
    </row>
    <row r="155" spans="63:74" x14ac:dyDescent="0.25">
      <c r="BK155" s="328"/>
      <c r="BL155" s="328"/>
      <c r="BM155" s="328"/>
      <c r="BN155" s="328"/>
      <c r="BO155" s="328"/>
      <c r="BP155" s="328"/>
      <c r="BQ155" s="328"/>
      <c r="BR155" s="328"/>
      <c r="BS155" s="328"/>
      <c r="BT155" s="328"/>
      <c r="BU155" s="328"/>
      <c r="BV155" s="328"/>
    </row>
    <row r="156" spans="63:74" x14ac:dyDescent="0.25">
      <c r="BK156" s="328"/>
      <c r="BL156" s="328"/>
      <c r="BM156" s="328"/>
      <c r="BN156" s="328"/>
      <c r="BO156" s="328"/>
      <c r="BP156" s="328"/>
      <c r="BQ156" s="328"/>
      <c r="BR156" s="328"/>
      <c r="BS156" s="328"/>
      <c r="BT156" s="328"/>
      <c r="BU156" s="328"/>
      <c r="BV156" s="328"/>
    </row>
    <row r="157" spans="63:74" x14ac:dyDescent="0.25">
      <c r="BK157" s="328"/>
      <c r="BL157" s="328"/>
      <c r="BM157" s="328"/>
      <c r="BN157" s="328"/>
      <c r="BO157" s="328"/>
      <c r="BP157" s="328"/>
      <c r="BQ157" s="328"/>
      <c r="BR157" s="328"/>
      <c r="BS157" s="328"/>
      <c r="BT157" s="328"/>
      <c r="BU157" s="328"/>
      <c r="BV157" s="328"/>
    </row>
    <row r="158" spans="63:74" x14ac:dyDescent="0.25">
      <c r="BK158" s="328"/>
      <c r="BL158" s="328"/>
      <c r="BM158" s="328"/>
      <c r="BN158" s="328"/>
      <c r="BO158" s="328"/>
      <c r="BP158" s="328"/>
      <c r="BQ158" s="328"/>
      <c r="BR158" s="328"/>
      <c r="BS158" s="328"/>
      <c r="BT158" s="328"/>
      <c r="BU158" s="328"/>
      <c r="BV158" s="328"/>
    </row>
    <row r="159" spans="63:74" x14ac:dyDescent="0.25">
      <c r="BK159" s="328"/>
      <c r="BL159" s="328"/>
      <c r="BM159" s="328"/>
      <c r="BN159" s="328"/>
      <c r="BO159" s="328"/>
      <c r="BP159" s="328"/>
      <c r="BQ159" s="328"/>
      <c r="BR159" s="328"/>
      <c r="BS159" s="328"/>
      <c r="BT159" s="328"/>
      <c r="BU159" s="328"/>
      <c r="BV159" s="328"/>
    </row>
    <row r="160" spans="63:74" x14ac:dyDescent="0.25">
      <c r="BK160" s="328"/>
      <c r="BL160" s="328"/>
      <c r="BM160" s="328"/>
      <c r="BN160" s="328"/>
      <c r="BO160" s="328"/>
      <c r="BP160" s="328"/>
      <c r="BQ160" s="328"/>
      <c r="BR160" s="328"/>
      <c r="BS160" s="328"/>
      <c r="BT160" s="328"/>
      <c r="BU160" s="328"/>
      <c r="BV160" s="328"/>
    </row>
  </sheetData>
  <mergeCells count="18">
    <mergeCell ref="B79:Q79"/>
    <mergeCell ref="B80:Q80"/>
    <mergeCell ref="A1:A2"/>
    <mergeCell ref="B73:Q73"/>
    <mergeCell ref="B70:Q70"/>
    <mergeCell ref="B71:Q71"/>
    <mergeCell ref="B75:Q75"/>
    <mergeCell ref="B77:Q77"/>
    <mergeCell ref="B78:Q78"/>
    <mergeCell ref="B72:Q72"/>
    <mergeCell ref="B76:Q76"/>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17"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W5" activePane="bottomRight" state="frozen"/>
      <selection activeCell="BF63" sqref="BF63"/>
      <selection pane="topRight" activeCell="BF63" sqref="BF63"/>
      <selection pane="bottomLeft" activeCell="BF63" sqref="BF63"/>
      <selection pane="bottomRight" activeCell="BD16" sqref="BD16:BD17"/>
    </sheetView>
  </sheetViews>
  <sheetFormatPr defaultColWidth="9.6328125" defaultRowHeight="10.5" x14ac:dyDescent="0.25"/>
  <cols>
    <col min="1" max="1" width="12" style="161" customWidth="1"/>
    <col min="2" max="2" width="43.36328125" style="161" customWidth="1"/>
    <col min="3" max="50" width="7.36328125" style="161" customWidth="1"/>
    <col min="51" max="55" width="7.36328125" style="321" customWidth="1"/>
    <col min="56" max="58" width="7.36328125" style="165" customWidth="1"/>
    <col min="59" max="62" width="7.36328125" style="321" customWidth="1"/>
    <col min="63" max="74" width="7.36328125" style="161" customWidth="1"/>
    <col min="75" max="16384" width="9.6328125" style="161"/>
  </cols>
  <sheetData>
    <row r="1" spans="1:74" ht="13.25" customHeight="1" x14ac:dyDescent="0.3">
      <c r="A1" s="732" t="s">
        <v>794</v>
      </c>
      <c r="B1" s="830" t="s">
        <v>1354</v>
      </c>
      <c r="C1" s="831"/>
      <c r="D1" s="831"/>
      <c r="E1" s="831"/>
      <c r="F1" s="831"/>
      <c r="G1" s="831"/>
      <c r="H1" s="831"/>
      <c r="I1" s="831"/>
      <c r="J1" s="831"/>
      <c r="K1" s="831"/>
      <c r="L1" s="831"/>
      <c r="M1" s="831"/>
      <c r="N1" s="831"/>
      <c r="O1" s="831"/>
      <c r="P1" s="831"/>
      <c r="Q1" s="831"/>
      <c r="R1" s="831"/>
      <c r="S1" s="831"/>
      <c r="T1" s="831"/>
      <c r="U1" s="831"/>
      <c r="V1" s="831"/>
      <c r="W1" s="831"/>
      <c r="X1" s="831"/>
      <c r="Y1" s="831"/>
      <c r="Z1" s="831"/>
      <c r="AA1" s="831"/>
      <c r="AB1" s="831"/>
      <c r="AC1" s="831"/>
      <c r="AD1" s="831"/>
      <c r="AE1" s="831"/>
      <c r="AF1" s="831"/>
      <c r="AG1" s="831"/>
      <c r="AH1" s="831"/>
      <c r="AI1" s="831"/>
      <c r="AJ1" s="831"/>
      <c r="AK1" s="831"/>
      <c r="AL1" s="831"/>
      <c r="AM1" s="160"/>
    </row>
    <row r="2" spans="1:74" s="162" customFormat="1" ht="12.5" x14ac:dyDescent="0.25">
      <c r="A2" s="733"/>
      <c r="B2" s="486" t="str">
        <f>"U.S. Energy Information Administration  |  Short-Term Energy Outlook  - "&amp;Dates!D1</f>
        <v>U.S. Energy Information Administration  |  Short-Term Energy Outlook  - January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4"/>
      <c r="AY2" s="457"/>
      <c r="AZ2" s="457"/>
      <c r="BA2" s="457"/>
      <c r="BB2" s="457"/>
      <c r="BC2" s="457"/>
      <c r="BD2" s="627"/>
      <c r="BE2" s="627"/>
      <c r="BF2" s="627"/>
      <c r="BG2" s="457"/>
      <c r="BH2" s="457"/>
      <c r="BI2" s="457"/>
      <c r="BJ2" s="457"/>
    </row>
    <row r="3" spans="1:74" s="12" customFormat="1" ht="13" x14ac:dyDescent="0.3">
      <c r="A3" s="14"/>
      <c r="B3" s="15"/>
      <c r="C3" s="736">
        <f>Dates!D3</f>
        <v>2018</v>
      </c>
      <c r="D3" s="737"/>
      <c r="E3" s="737"/>
      <c r="F3" s="737"/>
      <c r="G3" s="737"/>
      <c r="H3" s="737"/>
      <c r="I3" s="737"/>
      <c r="J3" s="737"/>
      <c r="K3" s="737"/>
      <c r="L3" s="737"/>
      <c r="M3" s="737"/>
      <c r="N3" s="738"/>
      <c r="O3" s="736">
        <f>C3+1</f>
        <v>2019</v>
      </c>
      <c r="P3" s="739"/>
      <c r="Q3" s="739"/>
      <c r="R3" s="739"/>
      <c r="S3" s="739"/>
      <c r="T3" s="739"/>
      <c r="U3" s="739"/>
      <c r="V3" s="739"/>
      <c r="W3" s="739"/>
      <c r="X3" s="737"/>
      <c r="Y3" s="737"/>
      <c r="Z3" s="738"/>
      <c r="AA3" s="740">
        <f>O3+1</f>
        <v>2020</v>
      </c>
      <c r="AB3" s="737"/>
      <c r="AC3" s="737"/>
      <c r="AD3" s="737"/>
      <c r="AE3" s="737"/>
      <c r="AF3" s="737"/>
      <c r="AG3" s="737"/>
      <c r="AH3" s="737"/>
      <c r="AI3" s="737"/>
      <c r="AJ3" s="737"/>
      <c r="AK3" s="737"/>
      <c r="AL3" s="738"/>
      <c r="AM3" s="740">
        <f>AA3+1</f>
        <v>2021</v>
      </c>
      <c r="AN3" s="737"/>
      <c r="AO3" s="737"/>
      <c r="AP3" s="737"/>
      <c r="AQ3" s="737"/>
      <c r="AR3" s="737"/>
      <c r="AS3" s="737"/>
      <c r="AT3" s="737"/>
      <c r="AU3" s="737"/>
      <c r="AV3" s="737"/>
      <c r="AW3" s="737"/>
      <c r="AX3" s="738"/>
      <c r="AY3" s="740">
        <f>AM3+1</f>
        <v>2022</v>
      </c>
      <c r="AZ3" s="741"/>
      <c r="BA3" s="741"/>
      <c r="BB3" s="741"/>
      <c r="BC3" s="741"/>
      <c r="BD3" s="741"/>
      <c r="BE3" s="741"/>
      <c r="BF3" s="741"/>
      <c r="BG3" s="741"/>
      <c r="BH3" s="741"/>
      <c r="BI3" s="741"/>
      <c r="BJ3" s="742"/>
      <c r="BK3" s="740">
        <f>AY3+1</f>
        <v>2023</v>
      </c>
      <c r="BL3" s="737"/>
      <c r="BM3" s="737"/>
      <c r="BN3" s="737"/>
      <c r="BO3" s="737"/>
      <c r="BP3" s="737"/>
      <c r="BQ3" s="737"/>
      <c r="BR3" s="737"/>
      <c r="BS3" s="737"/>
      <c r="BT3" s="737"/>
      <c r="BU3" s="737"/>
      <c r="BV3" s="738"/>
    </row>
    <row r="4" spans="1:74" s="12" customFormat="1" x14ac:dyDescent="0.25">
      <c r="A4" s="16"/>
      <c r="B4" s="17"/>
      <c r="C4" s="18" t="s">
        <v>472</v>
      </c>
      <c r="D4" s="18" t="s">
        <v>473</v>
      </c>
      <c r="E4" s="18" t="s">
        <v>474</v>
      </c>
      <c r="F4" s="18" t="s">
        <v>475</v>
      </c>
      <c r="G4" s="18" t="s">
        <v>476</v>
      </c>
      <c r="H4" s="18" t="s">
        <v>477</v>
      </c>
      <c r="I4" s="18" t="s">
        <v>478</v>
      </c>
      <c r="J4" s="18" t="s">
        <v>479</v>
      </c>
      <c r="K4" s="18" t="s">
        <v>480</v>
      </c>
      <c r="L4" s="18" t="s">
        <v>481</v>
      </c>
      <c r="M4" s="18" t="s">
        <v>482</v>
      </c>
      <c r="N4" s="18" t="s">
        <v>483</v>
      </c>
      <c r="O4" s="18" t="s">
        <v>472</v>
      </c>
      <c r="P4" s="18" t="s">
        <v>473</v>
      </c>
      <c r="Q4" s="18" t="s">
        <v>474</v>
      </c>
      <c r="R4" s="18" t="s">
        <v>475</v>
      </c>
      <c r="S4" s="18" t="s">
        <v>476</v>
      </c>
      <c r="T4" s="18" t="s">
        <v>477</v>
      </c>
      <c r="U4" s="18" t="s">
        <v>478</v>
      </c>
      <c r="V4" s="18" t="s">
        <v>479</v>
      </c>
      <c r="W4" s="18" t="s">
        <v>480</v>
      </c>
      <c r="X4" s="18" t="s">
        <v>481</v>
      </c>
      <c r="Y4" s="18" t="s">
        <v>482</v>
      </c>
      <c r="Z4" s="18" t="s">
        <v>483</v>
      </c>
      <c r="AA4" s="18" t="s">
        <v>472</v>
      </c>
      <c r="AB4" s="18" t="s">
        <v>473</v>
      </c>
      <c r="AC4" s="18" t="s">
        <v>474</v>
      </c>
      <c r="AD4" s="18" t="s">
        <v>475</v>
      </c>
      <c r="AE4" s="18" t="s">
        <v>476</v>
      </c>
      <c r="AF4" s="18" t="s">
        <v>477</v>
      </c>
      <c r="AG4" s="18" t="s">
        <v>478</v>
      </c>
      <c r="AH4" s="18" t="s">
        <v>479</v>
      </c>
      <c r="AI4" s="18" t="s">
        <v>480</v>
      </c>
      <c r="AJ4" s="18" t="s">
        <v>481</v>
      </c>
      <c r="AK4" s="18" t="s">
        <v>482</v>
      </c>
      <c r="AL4" s="18" t="s">
        <v>483</v>
      </c>
      <c r="AM4" s="18" t="s">
        <v>472</v>
      </c>
      <c r="AN4" s="18" t="s">
        <v>473</v>
      </c>
      <c r="AO4" s="18" t="s">
        <v>474</v>
      </c>
      <c r="AP4" s="18" t="s">
        <v>475</v>
      </c>
      <c r="AQ4" s="18" t="s">
        <v>476</v>
      </c>
      <c r="AR4" s="18" t="s">
        <v>477</v>
      </c>
      <c r="AS4" s="18" t="s">
        <v>478</v>
      </c>
      <c r="AT4" s="18" t="s">
        <v>479</v>
      </c>
      <c r="AU4" s="18" t="s">
        <v>480</v>
      </c>
      <c r="AV4" s="18" t="s">
        <v>481</v>
      </c>
      <c r="AW4" s="18" t="s">
        <v>482</v>
      </c>
      <c r="AX4" s="18" t="s">
        <v>483</v>
      </c>
      <c r="AY4" s="18" t="s">
        <v>472</v>
      </c>
      <c r="AZ4" s="18" t="s">
        <v>473</v>
      </c>
      <c r="BA4" s="18" t="s">
        <v>474</v>
      </c>
      <c r="BB4" s="18" t="s">
        <v>475</v>
      </c>
      <c r="BC4" s="18" t="s">
        <v>476</v>
      </c>
      <c r="BD4" s="18" t="s">
        <v>477</v>
      </c>
      <c r="BE4" s="18" t="s">
        <v>478</v>
      </c>
      <c r="BF4" s="18" t="s">
        <v>479</v>
      </c>
      <c r="BG4" s="18" t="s">
        <v>480</v>
      </c>
      <c r="BH4" s="18" t="s">
        <v>481</v>
      </c>
      <c r="BI4" s="18" t="s">
        <v>482</v>
      </c>
      <c r="BJ4" s="18" t="s">
        <v>483</v>
      </c>
      <c r="BK4" s="18" t="s">
        <v>472</v>
      </c>
      <c r="BL4" s="18" t="s">
        <v>473</v>
      </c>
      <c r="BM4" s="18" t="s">
        <v>474</v>
      </c>
      <c r="BN4" s="18" t="s">
        <v>475</v>
      </c>
      <c r="BO4" s="18" t="s">
        <v>476</v>
      </c>
      <c r="BP4" s="18" t="s">
        <v>477</v>
      </c>
      <c r="BQ4" s="18" t="s">
        <v>478</v>
      </c>
      <c r="BR4" s="18" t="s">
        <v>479</v>
      </c>
      <c r="BS4" s="18" t="s">
        <v>480</v>
      </c>
      <c r="BT4" s="18" t="s">
        <v>481</v>
      </c>
      <c r="BU4" s="18" t="s">
        <v>482</v>
      </c>
      <c r="BV4" s="18" t="s">
        <v>483</v>
      </c>
    </row>
    <row r="5" spans="1:74" ht="11.15" customHeight="1" x14ac:dyDescent="0.25">
      <c r="A5" s="147"/>
      <c r="B5" s="163" t="s">
        <v>1392</v>
      </c>
      <c r="C5" s="164"/>
      <c r="D5" s="164"/>
      <c r="E5" s="164"/>
      <c r="F5" s="164"/>
      <c r="G5" s="164"/>
      <c r="H5" s="164"/>
      <c r="I5" s="164"/>
      <c r="J5" s="164"/>
      <c r="K5" s="164"/>
      <c r="L5" s="164"/>
      <c r="M5" s="164"/>
      <c r="N5" s="164"/>
      <c r="O5" s="164"/>
      <c r="P5" s="164"/>
      <c r="Q5" s="164"/>
      <c r="R5" s="164"/>
      <c r="S5" s="164"/>
      <c r="T5" s="164"/>
      <c r="U5" s="164"/>
      <c r="V5" s="164"/>
      <c r="W5" s="164"/>
      <c r="X5" s="164"/>
      <c r="Y5" s="164"/>
      <c r="Z5" s="164"/>
      <c r="AA5" s="164"/>
      <c r="AB5" s="164"/>
      <c r="AC5" s="164"/>
      <c r="AD5" s="164"/>
      <c r="AE5" s="164"/>
      <c r="AF5" s="164"/>
      <c r="AG5" s="164"/>
      <c r="AH5" s="164"/>
      <c r="AI5" s="164"/>
      <c r="AJ5" s="164"/>
      <c r="AK5" s="164"/>
      <c r="AL5" s="164"/>
      <c r="AM5" s="164"/>
      <c r="AN5" s="164"/>
      <c r="AO5" s="164"/>
      <c r="AP5" s="164"/>
      <c r="AQ5" s="164"/>
      <c r="AR5" s="164"/>
      <c r="AS5" s="164"/>
      <c r="AT5" s="164"/>
      <c r="AU5" s="164"/>
      <c r="AV5" s="164"/>
      <c r="AW5" s="164"/>
      <c r="AX5" s="164"/>
      <c r="AY5" s="376"/>
      <c r="AZ5" s="376"/>
      <c r="BA5" s="376"/>
      <c r="BB5" s="376"/>
      <c r="BC5" s="376"/>
      <c r="BD5" s="164"/>
      <c r="BE5" s="164"/>
      <c r="BF5" s="164"/>
      <c r="BG5" s="164"/>
      <c r="BH5" s="164"/>
      <c r="BI5" s="164"/>
      <c r="BJ5" s="376"/>
      <c r="BK5" s="376"/>
      <c r="BL5" s="376"/>
      <c r="BM5" s="376"/>
      <c r="BN5" s="376"/>
      <c r="BO5" s="376"/>
      <c r="BP5" s="376"/>
      <c r="BQ5" s="376"/>
      <c r="BR5" s="376"/>
      <c r="BS5" s="376"/>
      <c r="BT5" s="376"/>
      <c r="BU5" s="376"/>
      <c r="BV5" s="376"/>
    </row>
    <row r="6" spans="1:74" ht="11.15" customHeight="1" x14ac:dyDescent="0.25">
      <c r="A6" s="148" t="s">
        <v>686</v>
      </c>
      <c r="B6" s="204" t="s">
        <v>434</v>
      </c>
      <c r="C6" s="232">
        <v>955.36192543000004</v>
      </c>
      <c r="D6" s="232">
        <v>956.18308561000003</v>
      </c>
      <c r="E6" s="232">
        <v>958.60371683999995</v>
      </c>
      <c r="F6" s="232">
        <v>965.678269</v>
      </c>
      <c r="G6" s="232">
        <v>969.00700490999998</v>
      </c>
      <c r="H6" s="232">
        <v>971.64437443999998</v>
      </c>
      <c r="I6" s="232">
        <v>973.48329813999999</v>
      </c>
      <c r="J6" s="232">
        <v>974.81824453000002</v>
      </c>
      <c r="K6" s="232">
        <v>975.54213414000003</v>
      </c>
      <c r="L6" s="232">
        <v>974.57005520999996</v>
      </c>
      <c r="M6" s="232">
        <v>974.88551510000002</v>
      </c>
      <c r="N6" s="232">
        <v>975.40360204000001</v>
      </c>
      <c r="O6" s="232">
        <v>975.26172423000003</v>
      </c>
      <c r="P6" s="232">
        <v>976.83200914999998</v>
      </c>
      <c r="Q6" s="232">
        <v>979.25186498000005</v>
      </c>
      <c r="R6" s="232">
        <v>984.23069029999999</v>
      </c>
      <c r="S6" s="232">
        <v>987.06763905000003</v>
      </c>
      <c r="T6" s="232">
        <v>989.47210978999999</v>
      </c>
      <c r="U6" s="232">
        <v>990.87273067000001</v>
      </c>
      <c r="V6" s="232">
        <v>992.84077428000001</v>
      </c>
      <c r="W6" s="232">
        <v>994.80486879</v>
      </c>
      <c r="X6" s="232">
        <v>1000.4689581</v>
      </c>
      <c r="Y6" s="232">
        <v>999.64719642</v>
      </c>
      <c r="Z6" s="232">
        <v>996.04352775999996</v>
      </c>
      <c r="AA6" s="232">
        <v>996.46578165000005</v>
      </c>
      <c r="AB6" s="232">
        <v>982.19242673999997</v>
      </c>
      <c r="AC6" s="232">
        <v>960.03129262000004</v>
      </c>
      <c r="AD6" s="232">
        <v>895.79719948000002</v>
      </c>
      <c r="AE6" s="232">
        <v>883.49939175999998</v>
      </c>
      <c r="AF6" s="232">
        <v>888.95268967000004</v>
      </c>
      <c r="AG6" s="232">
        <v>944.91984076999995</v>
      </c>
      <c r="AH6" s="232">
        <v>961.30328927000005</v>
      </c>
      <c r="AI6" s="232">
        <v>970.86578270999996</v>
      </c>
      <c r="AJ6" s="232">
        <v>964.43397906999996</v>
      </c>
      <c r="AK6" s="232">
        <v>967.23456896000005</v>
      </c>
      <c r="AL6" s="232">
        <v>970.09421033000001</v>
      </c>
      <c r="AM6" s="232">
        <v>971.88788780000004</v>
      </c>
      <c r="AN6" s="232">
        <v>975.70939367999995</v>
      </c>
      <c r="AO6" s="232">
        <v>980.43371259000003</v>
      </c>
      <c r="AP6" s="232">
        <v>988.87314038</v>
      </c>
      <c r="AQ6" s="232">
        <v>993.29386342999999</v>
      </c>
      <c r="AR6" s="232">
        <v>996.50817759999995</v>
      </c>
      <c r="AS6" s="232">
        <v>995.31383603999996</v>
      </c>
      <c r="AT6" s="232">
        <v>998.51701760000003</v>
      </c>
      <c r="AU6" s="232">
        <v>1002.9154754</v>
      </c>
      <c r="AV6" s="232">
        <v>1011.2812072</v>
      </c>
      <c r="AW6" s="232">
        <v>1015.9912193</v>
      </c>
      <c r="AX6" s="232">
        <v>1019.8175093</v>
      </c>
      <c r="AY6" s="305">
        <v>1021.2670000000001</v>
      </c>
      <c r="AZ6" s="305">
        <v>1024.4459999999999</v>
      </c>
      <c r="BA6" s="305">
        <v>1027.8599999999999</v>
      </c>
      <c r="BB6" s="305">
        <v>1031.903</v>
      </c>
      <c r="BC6" s="305">
        <v>1035.4939999999999</v>
      </c>
      <c r="BD6" s="305">
        <v>1039.0260000000001</v>
      </c>
      <c r="BE6" s="305">
        <v>1042.9259999999999</v>
      </c>
      <c r="BF6" s="305">
        <v>1046.02</v>
      </c>
      <c r="BG6" s="305">
        <v>1048.7329999999999</v>
      </c>
      <c r="BH6" s="305">
        <v>1050.7619999999999</v>
      </c>
      <c r="BI6" s="305">
        <v>1052.9459999999999</v>
      </c>
      <c r="BJ6" s="305">
        <v>1054.98</v>
      </c>
      <c r="BK6" s="305">
        <v>1056.681</v>
      </c>
      <c r="BL6" s="305">
        <v>1058.5519999999999</v>
      </c>
      <c r="BM6" s="305">
        <v>1060.4090000000001</v>
      </c>
      <c r="BN6" s="305">
        <v>1062.1890000000001</v>
      </c>
      <c r="BO6" s="305">
        <v>1064.068</v>
      </c>
      <c r="BP6" s="305">
        <v>1065.982</v>
      </c>
      <c r="BQ6" s="305">
        <v>1067.9010000000001</v>
      </c>
      <c r="BR6" s="305">
        <v>1069.9059999999999</v>
      </c>
      <c r="BS6" s="305">
        <v>1071.9670000000001</v>
      </c>
      <c r="BT6" s="305">
        <v>1074.0840000000001</v>
      </c>
      <c r="BU6" s="305">
        <v>1076.258</v>
      </c>
      <c r="BV6" s="305">
        <v>1078.4880000000001</v>
      </c>
    </row>
    <row r="7" spans="1:74" ht="11.15" customHeight="1" x14ac:dyDescent="0.25">
      <c r="A7" s="148" t="s">
        <v>687</v>
      </c>
      <c r="B7" s="204" t="s">
        <v>467</v>
      </c>
      <c r="C7" s="232">
        <v>2678.8264319</v>
      </c>
      <c r="D7" s="232">
        <v>2686.578297</v>
      </c>
      <c r="E7" s="232">
        <v>2693.7647625</v>
      </c>
      <c r="F7" s="232">
        <v>2700.4974606000001</v>
      </c>
      <c r="G7" s="232">
        <v>2706.4694027</v>
      </c>
      <c r="H7" s="232">
        <v>2711.7922211</v>
      </c>
      <c r="I7" s="232">
        <v>2716.5370386999998</v>
      </c>
      <c r="J7" s="232">
        <v>2720.5082671999999</v>
      </c>
      <c r="K7" s="232">
        <v>2723.7770294000002</v>
      </c>
      <c r="L7" s="232">
        <v>2725.3017601000001</v>
      </c>
      <c r="M7" s="232">
        <v>2727.9467642999998</v>
      </c>
      <c r="N7" s="232">
        <v>2730.6704764000001</v>
      </c>
      <c r="O7" s="232">
        <v>2731.0672975000002</v>
      </c>
      <c r="P7" s="232">
        <v>2735.7526250000001</v>
      </c>
      <c r="Q7" s="232">
        <v>2742.3208599</v>
      </c>
      <c r="R7" s="232">
        <v>2753.9175200999998</v>
      </c>
      <c r="S7" s="232">
        <v>2761.8924314000001</v>
      </c>
      <c r="T7" s="232">
        <v>2769.3911115999999</v>
      </c>
      <c r="U7" s="232">
        <v>2776.1348555</v>
      </c>
      <c r="V7" s="232">
        <v>2782.8901025</v>
      </c>
      <c r="W7" s="232">
        <v>2789.3781475000001</v>
      </c>
      <c r="X7" s="232">
        <v>2812.1342814999998</v>
      </c>
      <c r="Y7" s="232">
        <v>2805.6864540000001</v>
      </c>
      <c r="Z7" s="232">
        <v>2786.5699559999998</v>
      </c>
      <c r="AA7" s="232">
        <v>2756.6728911999999</v>
      </c>
      <c r="AB7" s="232">
        <v>2710.8029747</v>
      </c>
      <c r="AC7" s="232">
        <v>2650.8483101000002</v>
      </c>
      <c r="AD7" s="232">
        <v>2499.1793916000001</v>
      </c>
      <c r="AE7" s="232">
        <v>2469.2773600999999</v>
      </c>
      <c r="AF7" s="232">
        <v>2483.5127096000001</v>
      </c>
      <c r="AG7" s="232">
        <v>2620.8205136000001</v>
      </c>
      <c r="AH7" s="232">
        <v>2664.1293205000002</v>
      </c>
      <c r="AI7" s="232">
        <v>2692.3742037000002</v>
      </c>
      <c r="AJ7" s="232">
        <v>2685.2489942000002</v>
      </c>
      <c r="AK7" s="232">
        <v>2698.5956566</v>
      </c>
      <c r="AL7" s="232">
        <v>2712.1080219</v>
      </c>
      <c r="AM7" s="232">
        <v>2724.9023222000001</v>
      </c>
      <c r="AN7" s="232">
        <v>2739.4089195000001</v>
      </c>
      <c r="AO7" s="232">
        <v>2754.7440458999999</v>
      </c>
      <c r="AP7" s="232">
        <v>2778.2535031000002</v>
      </c>
      <c r="AQ7" s="232">
        <v>2789.7363362000001</v>
      </c>
      <c r="AR7" s="232">
        <v>2796.5383468</v>
      </c>
      <c r="AS7" s="232">
        <v>2787.7828903</v>
      </c>
      <c r="AT7" s="232">
        <v>2793.3807399000002</v>
      </c>
      <c r="AU7" s="232">
        <v>2802.4552509</v>
      </c>
      <c r="AV7" s="232">
        <v>2821.2880470999999</v>
      </c>
      <c r="AW7" s="232">
        <v>2832.6046629000002</v>
      </c>
      <c r="AX7" s="232">
        <v>2842.6867222000001</v>
      </c>
      <c r="AY7" s="305">
        <v>2849.0749999999998</v>
      </c>
      <c r="AZ7" s="305">
        <v>2858.5320000000002</v>
      </c>
      <c r="BA7" s="305">
        <v>2868.5990000000002</v>
      </c>
      <c r="BB7" s="305">
        <v>2880.1019999999999</v>
      </c>
      <c r="BC7" s="305">
        <v>2890.7689999999998</v>
      </c>
      <c r="BD7" s="305">
        <v>2901.4279999999999</v>
      </c>
      <c r="BE7" s="305">
        <v>2913.578</v>
      </c>
      <c r="BF7" s="305">
        <v>2923.0920000000001</v>
      </c>
      <c r="BG7" s="305">
        <v>2931.4720000000002</v>
      </c>
      <c r="BH7" s="305">
        <v>2937.6869999999999</v>
      </c>
      <c r="BI7" s="305">
        <v>2944.57</v>
      </c>
      <c r="BJ7" s="305">
        <v>2951.0889999999999</v>
      </c>
      <c r="BK7" s="305">
        <v>2957.1260000000002</v>
      </c>
      <c r="BL7" s="305">
        <v>2963.011</v>
      </c>
      <c r="BM7" s="305">
        <v>2968.623</v>
      </c>
      <c r="BN7" s="305">
        <v>2973.223</v>
      </c>
      <c r="BO7" s="305">
        <v>2978.8449999999998</v>
      </c>
      <c r="BP7" s="305">
        <v>2984.7510000000002</v>
      </c>
      <c r="BQ7" s="305">
        <v>2991.1759999999999</v>
      </c>
      <c r="BR7" s="305">
        <v>2997.47</v>
      </c>
      <c r="BS7" s="305">
        <v>3003.8690000000001</v>
      </c>
      <c r="BT7" s="305">
        <v>3010.373</v>
      </c>
      <c r="BU7" s="305">
        <v>3016.982</v>
      </c>
      <c r="BV7" s="305">
        <v>3023.6959999999999</v>
      </c>
    </row>
    <row r="8" spans="1:74" ht="11.15" customHeight="1" x14ac:dyDescent="0.25">
      <c r="A8" s="148" t="s">
        <v>688</v>
      </c>
      <c r="B8" s="204" t="s">
        <v>435</v>
      </c>
      <c r="C8" s="232">
        <v>2450.6196472000001</v>
      </c>
      <c r="D8" s="232">
        <v>2453.1421117</v>
      </c>
      <c r="E8" s="232">
        <v>2457.9194484</v>
      </c>
      <c r="F8" s="232">
        <v>2469.0139849000002</v>
      </c>
      <c r="G8" s="232">
        <v>2475.2543203999999</v>
      </c>
      <c r="H8" s="232">
        <v>2480.7027825</v>
      </c>
      <c r="I8" s="232">
        <v>2485.9975484000001</v>
      </c>
      <c r="J8" s="232">
        <v>2489.3836305999998</v>
      </c>
      <c r="K8" s="232">
        <v>2491.4992063999998</v>
      </c>
      <c r="L8" s="232">
        <v>2493.0987018000001</v>
      </c>
      <c r="M8" s="232">
        <v>2492.1074454</v>
      </c>
      <c r="N8" s="232">
        <v>2489.2798631999999</v>
      </c>
      <c r="O8" s="232">
        <v>2477.9995748000001</v>
      </c>
      <c r="P8" s="232">
        <v>2476.4616261000001</v>
      </c>
      <c r="Q8" s="232">
        <v>2478.0496369000002</v>
      </c>
      <c r="R8" s="232">
        <v>2486.6683840999999</v>
      </c>
      <c r="S8" s="232">
        <v>2491.5797309</v>
      </c>
      <c r="T8" s="232">
        <v>2496.6884543000001</v>
      </c>
      <c r="U8" s="232">
        <v>2503.3155321999998</v>
      </c>
      <c r="V8" s="232">
        <v>2507.8282755</v>
      </c>
      <c r="W8" s="232">
        <v>2511.5476620999998</v>
      </c>
      <c r="X8" s="232">
        <v>2521.9181705999999</v>
      </c>
      <c r="Y8" s="232">
        <v>2518.4674848</v>
      </c>
      <c r="Z8" s="232">
        <v>2508.6400831999999</v>
      </c>
      <c r="AA8" s="232">
        <v>2510.7447004000001</v>
      </c>
      <c r="AB8" s="232">
        <v>2474.4323165999999</v>
      </c>
      <c r="AC8" s="232">
        <v>2418.0116662999999</v>
      </c>
      <c r="AD8" s="232">
        <v>2253.5455378000001</v>
      </c>
      <c r="AE8" s="232">
        <v>2222.8612631999999</v>
      </c>
      <c r="AF8" s="232">
        <v>2238.0216307999999</v>
      </c>
      <c r="AG8" s="232">
        <v>2382.7497767999998</v>
      </c>
      <c r="AH8" s="232">
        <v>2426.8070767999998</v>
      </c>
      <c r="AI8" s="232">
        <v>2453.916667</v>
      </c>
      <c r="AJ8" s="232">
        <v>2441.4702648000002</v>
      </c>
      <c r="AK8" s="232">
        <v>2451.6406470000002</v>
      </c>
      <c r="AL8" s="232">
        <v>2461.8195310999999</v>
      </c>
      <c r="AM8" s="232">
        <v>2470.7320923000002</v>
      </c>
      <c r="AN8" s="232">
        <v>2481.8840989</v>
      </c>
      <c r="AO8" s="232">
        <v>2494.0007261000001</v>
      </c>
      <c r="AP8" s="232">
        <v>2513.0576117000001</v>
      </c>
      <c r="AQ8" s="232">
        <v>2522.6217517</v>
      </c>
      <c r="AR8" s="232">
        <v>2528.6687840999998</v>
      </c>
      <c r="AS8" s="232">
        <v>2521.6936208000002</v>
      </c>
      <c r="AT8" s="232">
        <v>2527.8352537999999</v>
      </c>
      <c r="AU8" s="232">
        <v>2537.5885951</v>
      </c>
      <c r="AV8" s="232">
        <v>2558.6326328</v>
      </c>
      <c r="AW8" s="232">
        <v>2569.8501495999999</v>
      </c>
      <c r="AX8" s="232">
        <v>2578.9201336000001</v>
      </c>
      <c r="AY8" s="305">
        <v>2582.569</v>
      </c>
      <c r="AZ8" s="305">
        <v>2589.799</v>
      </c>
      <c r="BA8" s="305">
        <v>2597.3359999999998</v>
      </c>
      <c r="BB8" s="305">
        <v>2605.893</v>
      </c>
      <c r="BC8" s="305">
        <v>2613.511</v>
      </c>
      <c r="BD8" s="305">
        <v>2620.902</v>
      </c>
      <c r="BE8" s="305">
        <v>2628.2130000000002</v>
      </c>
      <c r="BF8" s="305">
        <v>2635.04</v>
      </c>
      <c r="BG8" s="305">
        <v>2641.53</v>
      </c>
      <c r="BH8" s="305">
        <v>2648.0030000000002</v>
      </c>
      <c r="BI8" s="305">
        <v>2653.5790000000002</v>
      </c>
      <c r="BJ8" s="305">
        <v>2658.5770000000002</v>
      </c>
      <c r="BK8" s="305">
        <v>2662.2</v>
      </c>
      <c r="BL8" s="305">
        <v>2666.6410000000001</v>
      </c>
      <c r="BM8" s="305">
        <v>2671.1039999999998</v>
      </c>
      <c r="BN8" s="305">
        <v>2675.4810000000002</v>
      </c>
      <c r="BO8" s="305">
        <v>2680.0630000000001</v>
      </c>
      <c r="BP8" s="305">
        <v>2684.7460000000001</v>
      </c>
      <c r="BQ8" s="305">
        <v>2689.5659999999998</v>
      </c>
      <c r="BR8" s="305">
        <v>2694.4209999999998</v>
      </c>
      <c r="BS8" s="305">
        <v>2699.346</v>
      </c>
      <c r="BT8" s="305">
        <v>2704.3440000000001</v>
      </c>
      <c r="BU8" s="305">
        <v>2709.413</v>
      </c>
      <c r="BV8" s="305">
        <v>2714.5529999999999</v>
      </c>
    </row>
    <row r="9" spans="1:74" ht="11.15" customHeight="1" x14ac:dyDescent="0.25">
      <c r="A9" s="148" t="s">
        <v>689</v>
      </c>
      <c r="B9" s="204" t="s">
        <v>436</v>
      </c>
      <c r="C9" s="232">
        <v>1167.2569843000001</v>
      </c>
      <c r="D9" s="232">
        <v>1169.1055040000001</v>
      </c>
      <c r="E9" s="232">
        <v>1170.6424485</v>
      </c>
      <c r="F9" s="232">
        <v>1170.9986613000001</v>
      </c>
      <c r="G9" s="232">
        <v>1172.5643227</v>
      </c>
      <c r="H9" s="232">
        <v>1174.4702763</v>
      </c>
      <c r="I9" s="232">
        <v>1178.0292154000001</v>
      </c>
      <c r="J9" s="232">
        <v>1179.6312333000001</v>
      </c>
      <c r="K9" s="232">
        <v>1180.5890233</v>
      </c>
      <c r="L9" s="232">
        <v>1181.1370895</v>
      </c>
      <c r="M9" s="232">
        <v>1180.6305456</v>
      </c>
      <c r="N9" s="232">
        <v>1179.3038957000001</v>
      </c>
      <c r="O9" s="232">
        <v>1174.1047791000001</v>
      </c>
      <c r="P9" s="232">
        <v>1173.4271879</v>
      </c>
      <c r="Q9" s="232">
        <v>1174.2187613999999</v>
      </c>
      <c r="R9" s="232">
        <v>1178.2124305</v>
      </c>
      <c r="S9" s="232">
        <v>1180.6426349000001</v>
      </c>
      <c r="T9" s="232">
        <v>1183.2423056</v>
      </c>
      <c r="U9" s="232">
        <v>1186.4990676</v>
      </c>
      <c r="V9" s="232">
        <v>1189.0719523</v>
      </c>
      <c r="W9" s="232">
        <v>1191.4485846</v>
      </c>
      <c r="X9" s="232">
        <v>1196.0968639</v>
      </c>
      <c r="Y9" s="232">
        <v>1196.2300671</v>
      </c>
      <c r="Z9" s="232">
        <v>1194.3160934</v>
      </c>
      <c r="AA9" s="232">
        <v>1201.2413012</v>
      </c>
      <c r="AB9" s="232">
        <v>1187.0682050999999</v>
      </c>
      <c r="AC9" s="232">
        <v>1162.6831632999999</v>
      </c>
      <c r="AD9" s="232">
        <v>1086.4427799</v>
      </c>
      <c r="AE9" s="232">
        <v>1072.8663938</v>
      </c>
      <c r="AF9" s="232">
        <v>1080.3106092</v>
      </c>
      <c r="AG9" s="232">
        <v>1146.5823164000001</v>
      </c>
      <c r="AH9" s="232">
        <v>1167.7125668000001</v>
      </c>
      <c r="AI9" s="232">
        <v>1181.5082508</v>
      </c>
      <c r="AJ9" s="232">
        <v>1178.5686307000001</v>
      </c>
      <c r="AK9" s="232">
        <v>1184.7457351999999</v>
      </c>
      <c r="AL9" s="232">
        <v>1190.6388267</v>
      </c>
      <c r="AM9" s="232">
        <v>1195.6643641000001</v>
      </c>
      <c r="AN9" s="232">
        <v>1201.427085</v>
      </c>
      <c r="AO9" s="232">
        <v>1207.3434486000001</v>
      </c>
      <c r="AP9" s="232">
        <v>1215.8625552999999</v>
      </c>
      <c r="AQ9" s="232">
        <v>1220.2493787999999</v>
      </c>
      <c r="AR9" s="232">
        <v>1222.9530195</v>
      </c>
      <c r="AS9" s="232">
        <v>1219.3829354</v>
      </c>
      <c r="AT9" s="232">
        <v>1222.1631170000001</v>
      </c>
      <c r="AU9" s="232">
        <v>1226.7030222999999</v>
      </c>
      <c r="AV9" s="232">
        <v>1236.6622004000001</v>
      </c>
      <c r="AW9" s="232">
        <v>1241.9768913</v>
      </c>
      <c r="AX9" s="232">
        <v>1246.3066441000001</v>
      </c>
      <c r="AY9" s="305">
        <v>1248.287</v>
      </c>
      <c r="AZ9" s="305">
        <v>1251.67</v>
      </c>
      <c r="BA9" s="305">
        <v>1255.0920000000001</v>
      </c>
      <c r="BB9" s="305">
        <v>1258.527</v>
      </c>
      <c r="BC9" s="305">
        <v>1262.0429999999999</v>
      </c>
      <c r="BD9" s="305">
        <v>1265.615</v>
      </c>
      <c r="BE9" s="305">
        <v>1269.9390000000001</v>
      </c>
      <c r="BF9" s="305">
        <v>1273.1030000000001</v>
      </c>
      <c r="BG9" s="305">
        <v>1275.8019999999999</v>
      </c>
      <c r="BH9" s="305">
        <v>1277.521</v>
      </c>
      <c r="BI9" s="305">
        <v>1279.6769999999999</v>
      </c>
      <c r="BJ9" s="305">
        <v>1281.7539999999999</v>
      </c>
      <c r="BK9" s="305">
        <v>1283.6210000000001</v>
      </c>
      <c r="BL9" s="305">
        <v>1285.6420000000001</v>
      </c>
      <c r="BM9" s="305">
        <v>1287.6859999999999</v>
      </c>
      <c r="BN9" s="305">
        <v>1289.701</v>
      </c>
      <c r="BO9" s="305">
        <v>1291.825</v>
      </c>
      <c r="BP9" s="305">
        <v>1294.01</v>
      </c>
      <c r="BQ9" s="305">
        <v>1296.2470000000001</v>
      </c>
      <c r="BR9" s="305">
        <v>1298.5550000000001</v>
      </c>
      <c r="BS9" s="305">
        <v>1300.9269999999999</v>
      </c>
      <c r="BT9" s="305">
        <v>1303.364</v>
      </c>
      <c r="BU9" s="305">
        <v>1305.865</v>
      </c>
      <c r="BV9" s="305">
        <v>1308.43</v>
      </c>
    </row>
    <row r="10" spans="1:74" ht="11.15" customHeight="1" x14ac:dyDescent="0.25">
      <c r="A10" s="148" t="s">
        <v>690</v>
      </c>
      <c r="B10" s="204" t="s">
        <v>437</v>
      </c>
      <c r="C10" s="232">
        <v>3267.5570991</v>
      </c>
      <c r="D10" s="232">
        <v>3272.6707879999999</v>
      </c>
      <c r="E10" s="232">
        <v>3279.4144402000002</v>
      </c>
      <c r="F10" s="232">
        <v>3291.9074541999998</v>
      </c>
      <c r="G10" s="232">
        <v>3298.8214837999999</v>
      </c>
      <c r="H10" s="232">
        <v>3304.2759276000002</v>
      </c>
      <c r="I10" s="232">
        <v>3307.2900651999998</v>
      </c>
      <c r="J10" s="232">
        <v>3310.5608778000001</v>
      </c>
      <c r="K10" s="232">
        <v>3313.1076450999999</v>
      </c>
      <c r="L10" s="232">
        <v>3310.3251584999998</v>
      </c>
      <c r="M10" s="232">
        <v>3314.8777411999999</v>
      </c>
      <c r="N10" s="232">
        <v>3322.1601848</v>
      </c>
      <c r="O10" s="232">
        <v>3337.0516907000001</v>
      </c>
      <c r="P10" s="232">
        <v>3346.1344548000002</v>
      </c>
      <c r="Q10" s="232">
        <v>3354.2876786000002</v>
      </c>
      <c r="R10" s="232">
        <v>3360.439343</v>
      </c>
      <c r="S10" s="232">
        <v>3367.5375005999999</v>
      </c>
      <c r="T10" s="232">
        <v>3374.5101322999999</v>
      </c>
      <c r="U10" s="232">
        <v>3382.5075222</v>
      </c>
      <c r="V10" s="232">
        <v>3388.3663889999998</v>
      </c>
      <c r="W10" s="232">
        <v>3393.2370169000001</v>
      </c>
      <c r="X10" s="232">
        <v>3402.0839297000002</v>
      </c>
      <c r="Y10" s="232">
        <v>3401.2546868999998</v>
      </c>
      <c r="Z10" s="232">
        <v>3395.7138123999998</v>
      </c>
      <c r="AA10" s="232">
        <v>3417.5745952000002</v>
      </c>
      <c r="AB10" s="232">
        <v>3378.5254903999999</v>
      </c>
      <c r="AC10" s="232">
        <v>3310.679787</v>
      </c>
      <c r="AD10" s="232">
        <v>3100.5196847000002</v>
      </c>
      <c r="AE10" s="232">
        <v>3060.2191346</v>
      </c>
      <c r="AF10" s="232">
        <v>3076.2603362</v>
      </c>
      <c r="AG10" s="232">
        <v>3250.6044087999999</v>
      </c>
      <c r="AH10" s="232">
        <v>3302.8582744999999</v>
      </c>
      <c r="AI10" s="232">
        <v>3334.9830523999999</v>
      </c>
      <c r="AJ10" s="232">
        <v>3318.1843235000001</v>
      </c>
      <c r="AK10" s="232">
        <v>3331.6467404999999</v>
      </c>
      <c r="AL10" s="232">
        <v>3346.5758841000002</v>
      </c>
      <c r="AM10" s="232">
        <v>3364.5567882999999</v>
      </c>
      <c r="AN10" s="232">
        <v>3381.2306099000002</v>
      </c>
      <c r="AO10" s="232">
        <v>3398.1823828000001</v>
      </c>
      <c r="AP10" s="232">
        <v>3421.0089747000002</v>
      </c>
      <c r="AQ10" s="232">
        <v>3434.3189993999999</v>
      </c>
      <c r="AR10" s="232">
        <v>3443.7093245999999</v>
      </c>
      <c r="AS10" s="232">
        <v>3437.5375924</v>
      </c>
      <c r="AT10" s="232">
        <v>3447.8202870999999</v>
      </c>
      <c r="AU10" s="232">
        <v>3462.9150507999998</v>
      </c>
      <c r="AV10" s="232">
        <v>3493.6932572999999</v>
      </c>
      <c r="AW10" s="232">
        <v>3510.2586286000001</v>
      </c>
      <c r="AX10" s="232">
        <v>3523.4825387000001</v>
      </c>
      <c r="AY10" s="305">
        <v>3528.18</v>
      </c>
      <c r="AZ10" s="305">
        <v>3538.61</v>
      </c>
      <c r="BA10" s="305">
        <v>3549.587</v>
      </c>
      <c r="BB10" s="305">
        <v>3562.1489999999999</v>
      </c>
      <c r="BC10" s="305">
        <v>3573.4430000000002</v>
      </c>
      <c r="BD10" s="305">
        <v>3584.5059999999999</v>
      </c>
      <c r="BE10" s="305">
        <v>3596.4169999999999</v>
      </c>
      <c r="BF10" s="305">
        <v>3606.21</v>
      </c>
      <c r="BG10" s="305">
        <v>3614.9639999999999</v>
      </c>
      <c r="BH10" s="305">
        <v>3621.6350000000002</v>
      </c>
      <c r="BI10" s="305">
        <v>3629.0940000000001</v>
      </c>
      <c r="BJ10" s="305">
        <v>3636.2979999999998</v>
      </c>
      <c r="BK10" s="305">
        <v>3643.0619999999999</v>
      </c>
      <c r="BL10" s="305">
        <v>3649.893</v>
      </c>
      <c r="BM10" s="305">
        <v>3656.6089999999999</v>
      </c>
      <c r="BN10" s="305">
        <v>3662.8009999999999</v>
      </c>
      <c r="BO10" s="305">
        <v>3669.587</v>
      </c>
      <c r="BP10" s="305">
        <v>3676.5610000000001</v>
      </c>
      <c r="BQ10" s="305">
        <v>3683.7570000000001</v>
      </c>
      <c r="BR10" s="305">
        <v>3691.0810000000001</v>
      </c>
      <c r="BS10" s="305">
        <v>3698.567</v>
      </c>
      <c r="BT10" s="305">
        <v>3706.2170000000001</v>
      </c>
      <c r="BU10" s="305">
        <v>3714.029</v>
      </c>
      <c r="BV10" s="305">
        <v>3722.0030000000002</v>
      </c>
    </row>
    <row r="11" spans="1:74" ht="11.15" customHeight="1" x14ac:dyDescent="0.25">
      <c r="A11" s="148" t="s">
        <v>691</v>
      </c>
      <c r="B11" s="204" t="s">
        <v>438</v>
      </c>
      <c r="C11" s="232">
        <v>808.21655797000005</v>
      </c>
      <c r="D11" s="232">
        <v>808.08292138000002</v>
      </c>
      <c r="E11" s="232">
        <v>808.92962016000001</v>
      </c>
      <c r="F11" s="232">
        <v>812.84228931999996</v>
      </c>
      <c r="G11" s="232">
        <v>814.08543257999997</v>
      </c>
      <c r="H11" s="232">
        <v>814.74468495999997</v>
      </c>
      <c r="I11" s="232">
        <v>814.06673835000004</v>
      </c>
      <c r="J11" s="232">
        <v>814.12319003000005</v>
      </c>
      <c r="K11" s="232">
        <v>814.16073189999997</v>
      </c>
      <c r="L11" s="232">
        <v>813.73015422000003</v>
      </c>
      <c r="M11" s="232">
        <v>814.06678379000004</v>
      </c>
      <c r="N11" s="232">
        <v>814.72141087</v>
      </c>
      <c r="O11" s="232">
        <v>815.80287167999995</v>
      </c>
      <c r="P11" s="232">
        <v>817.01186660999997</v>
      </c>
      <c r="Q11" s="232">
        <v>818.45723189</v>
      </c>
      <c r="R11" s="232">
        <v>820.25097797000001</v>
      </c>
      <c r="S11" s="232">
        <v>822.08507610000004</v>
      </c>
      <c r="T11" s="232">
        <v>824.07153673000005</v>
      </c>
      <c r="U11" s="232">
        <v>826.61568083999998</v>
      </c>
      <c r="V11" s="232">
        <v>828.60287574999995</v>
      </c>
      <c r="W11" s="232">
        <v>830.43844243000001</v>
      </c>
      <c r="X11" s="232">
        <v>833.41549107000003</v>
      </c>
      <c r="Y11" s="232">
        <v>833.97796865999999</v>
      </c>
      <c r="Z11" s="232">
        <v>833.41898538999999</v>
      </c>
      <c r="AA11" s="232">
        <v>842.94401731999994</v>
      </c>
      <c r="AB11" s="232">
        <v>831.73800527000003</v>
      </c>
      <c r="AC11" s="232">
        <v>811.00642531000005</v>
      </c>
      <c r="AD11" s="232">
        <v>744.19777906000002</v>
      </c>
      <c r="AE11" s="232">
        <v>731.82868705999999</v>
      </c>
      <c r="AF11" s="232">
        <v>737.34765092999999</v>
      </c>
      <c r="AG11" s="232">
        <v>793.36611260999996</v>
      </c>
      <c r="AH11" s="232">
        <v>810.20260675999998</v>
      </c>
      <c r="AI11" s="232">
        <v>820.46857531000001</v>
      </c>
      <c r="AJ11" s="232">
        <v>814.89528108000002</v>
      </c>
      <c r="AK11" s="232">
        <v>818.97175133999997</v>
      </c>
      <c r="AL11" s="232">
        <v>823.42924889000005</v>
      </c>
      <c r="AM11" s="232">
        <v>829.31303446000004</v>
      </c>
      <c r="AN11" s="232">
        <v>833.74864106999996</v>
      </c>
      <c r="AO11" s="232">
        <v>837.78132943000003</v>
      </c>
      <c r="AP11" s="232">
        <v>841.73992164000003</v>
      </c>
      <c r="AQ11" s="232">
        <v>844.72015694000004</v>
      </c>
      <c r="AR11" s="232">
        <v>847.05085742000006</v>
      </c>
      <c r="AS11" s="232">
        <v>846.52957602000004</v>
      </c>
      <c r="AT11" s="232">
        <v>849.21304214999998</v>
      </c>
      <c r="AU11" s="232">
        <v>852.89880875999995</v>
      </c>
      <c r="AV11" s="232">
        <v>860.05244125000002</v>
      </c>
      <c r="AW11" s="232">
        <v>863.89363473000003</v>
      </c>
      <c r="AX11" s="232">
        <v>866.88795459999994</v>
      </c>
      <c r="AY11" s="305">
        <v>867.90030000000002</v>
      </c>
      <c r="AZ11" s="305">
        <v>870.05219999999997</v>
      </c>
      <c r="BA11" s="305">
        <v>872.20849999999996</v>
      </c>
      <c r="BB11" s="305">
        <v>874.34029999999996</v>
      </c>
      <c r="BC11" s="305">
        <v>876.52710000000002</v>
      </c>
      <c r="BD11" s="305">
        <v>878.74</v>
      </c>
      <c r="BE11" s="305">
        <v>881.28470000000004</v>
      </c>
      <c r="BF11" s="305">
        <v>883.32039999999995</v>
      </c>
      <c r="BG11" s="305">
        <v>885.15279999999996</v>
      </c>
      <c r="BH11" s="305">
        <v>886.73760000000004</v>
      </c>
      <c r="BI11" s="305">
        <v>888.19650000000001</v>
      </c>
      <c r="BJ11" s="305">
        <v>889.48540000000003</v>
      </c>
      <c r="BK11" s="305">
        <v>890.33439999999996</v>
      </c>
      <c r="BL11" s="305">
        <v>891.48540000000003</v>
      </c>
      <c r="BM11" s="305">
        <v>892.66869999999994</v>
      </c>
      <c r="BN11" s="305">
        <v>893.89459999999997</v>
      </c>
      <c r="BO11" s="305">
        <v>895.13459999999998</v>
      </c>
      <c r="BP11" s="305">
        <v>896.399</v>
      </c>
      <c r="BQ11" s="305">
        <v>897.66600000000005</v>
      </c>
      <c r="BR11" s="305">
        <v>898.99580000000003</v>
      </c>
      <c r="BS11" s="305">
        <v>900.36649999999997</v>
      </c>
      <c r="BT11" s="305">
        <v>901.77809999999999</v>
      </c>
      <c r="BU11" s="305">
        <v>903.23069999999996</v>
      </c>
      <c r="BV11" s="305">
        <v>904.72410000000002</v>
      </c>
    </row>
    <row r="12" spans="1:74" ht="11.15" customHeight="1" x14ac:dyDescent="0.25">
      <c r="A12" s="148" t="s">
        <v>692</v>
      </c>
      <c r="B12" s="204" t="s">
        <v>439</v>
      </c>
      <c r="C12" s="232">
        <v>2251.5201040000002</v>
      </c>
      <c r="D12" s="232">
        <v>2258.7971748999998</v>
      </c>
      <c r="E12" s="232">
        <v>2265.8482302000002</v>
      </c>
      <c r="F12" s="232">
        <v>2274.7210611999999</v>
      </c>
      <c r="G12" s="232">
        <v>2279.7842420000002</v>
      </c>
      <c r="H12" s="232">
        <v>2283.0855637</v>
      </c>
      <c r="I12" s="232">
        <v>2281.8535883999998</v>
      </c>
      <c r="J12" s="232">
        <v>2283.7097706999998</v>
      </c>
      <c r="K12" s="232">
        <v>2285.8826726000002</v>
      </c>
      <c r="L12" s="232">
        <v>2287.4129099000002</v>
      </c>
      <c r="M12" s="232">
        <v>2290.9387891000001</v>
      </c>
      <c r="N12" s="232">
        <v>2295.5009258999999</v>
      </c>
      <c r="O12" s="232">
        <v>2302.3942869000002</v>
      </c>
      <c r="P12" s="232">
        <v>2308.0577143</v>
      </c>
      <c r="Q12" s="232">
        <v>2313.7861745</v>
      </c>
      <c r="R12" s="232">
        <v>2318.5257934000001</v>
      </c>
      <c r="S12" s="232">
        <v>2325.1747252</v>
      </c>
      <c r="T12" s="232">
        <v>2332.6790955000001</v>
      </c>
      <c r="U12" s="232">
        <v>2343.4524425</v>
      </c>
      <c r="V12" s="232">
        <v>2350.8575365000002</v>
      </c>
      <c r="W12" s="232">
        <v>2357.3079155999999</v>
      </c>
      <c r="X12" s="232">
        <v>2369.0740354</v>
      </c>
      <c r="Y12" s="232">
        <v>2368.9121429000002</v>
      </c>
      <c r="Z12" s="232">
        <v>2363.0926936999999</v>
      </c>
      <c r="AA12" s="232">
        <v>2371.3908556000001</v>
      </c>
      <c r="AB12" s="232">
        <v>2339.4249172</v>
      </c>
      <c r="AC12" s="232">
        <v>2286.9700462000001</v>
      </c>
      <c r="AD12" s="232">
        <v>2129.1893485999999</v>
      </c>
      <c r="AE12" s="232">
        <v>2099.3842832</v>
      </c>
      <c r="AF12" s="232">
        <v>2112.7179559000001</v>
      </c>
      <c r="AG12" s="232">
        <v>2247.4185077000002</v>
      </c>
      <c r="AH12" s="232">
        <v>2288.3585509</v>
      </c>
      <c r="AI12" s="232">
        <v>2313.7662264999999</v>
      </c>
      <c r="AJ12" s="232">
        <v>2304.5210324</v>
      </c>
      <c r="AK12" s="232">
        <v>2313.2043494</v>
      </c>
      <c r="AL12" s="232">
        <v>2320.6956753999998</v>
      </c>
      <c r="AM12" s="232">
        <v>2323.2653894999999</v>
      </c>
      <c r="AN12" s="232">
        <v>2331.1699490999999</v>
      </c>
      <c r="AO12" s="232">
        <v>2340.6797333</v>
      </c>
      <c r="AP12" s="232">
        <v>2356.7652901000001</v>
      </c>
      <c r="AQ12" s="232">
        <v>2365.7576125000001</v>
      </c>
      <c r="AR12" s="232">
        <v>2372.6272484000001</v>
      </c>
      <c r="AS12" s="232">
        <v>2369.5554547000002</v>
      </c>
      <c r="AT12" s="232">
        <v>2378.0437750000001</v>
      </c>
      <c r="AU12" s="232">
        <v>2390.2734661</v>
      </c>
      <c r="AV12" s="232">
        <v>2414.3774159999998</v>
      </c>
      <c r="AW12" s="232">
        <v>2427.9901828000002</v>
      </c>
      <c r="AX12" s="232">
        <v>2439.2446544999998</v>
      </c>
      <c r="AY12" s="305">
        <v>2444.8690000000001</v>
      </c>
      <c r="AZ12" s="305">
        <v>2453.8609999999999</v>
      </c>
      <c r="BA12" s="305">
        <v>2462.9479999999999</v>
      </c>
      <c r="BB12" s="305">
        <v>2471.9670000000001</v>
      </c>
      <c r="BC12" s="305">
        <v>2481.3679999999999</v>
      </c>
      <c r="BD12" s="305">
        <v>2490.9859999999999</v>
      </c>
      <c r="BE12" s="305">
        <v>2502.3969999999999</v>
      </c>
      <c r="BF12" s="305">
        <v>2511.2719999999999</v>
      </c>
      <c r="BG12" s="305">
        <v>2519.1849999999999</v>
      </c>
      <c r="BH12" s="305">
        <v>2524.7420000000002</v>
      </c>
      <c r="BI12" s="305">
        <v>2531.777</v>
      </c>
      <c r="BJ12" s="305">
        <v>2538.895</v>
      </c>
      <c r="BK12" s="305">
        <v>2546.5540000000001</v>
      </c>
      <c r="BL12" s="305">
        <v>2553.4969999999998</v>
      </c>
      <c r="BM12" s="305">
        <v>2560.183</v>
      </c>
      <c r="BN12" s="305">
        <v>2566.3249999999998</v>
      </c>
      <c r="BO12" s="305">
        <v>2572.7069999999999</v>
      </c>
      <c r="BP12" s="305">
        <v>2579.0450000000001</v>
      </c>
      <c r="BQ12" s="305">
        <v>2585.2370000000001</v>
      </c>
      <c r="BR12" s="305">
        <v>2591.5619999999999</v>
      </c>
      <c r="BS12" s="305">
        <v>2597.9189999999999</v>
      </c>
      <c r="BT12" s="305">
        <v>2604.308</v>
      </c>
      <c r="BU12" s="305">
        <v>2610.7289999999998</v>
      </c>
      <c r="BV12" s="305">
        <v>2617.181</v>
      </c>
    </row>
    <row r="13" spans="1:74" ht="11.15" customHeight="1" x14ac:dyDescent="0.25">
      <c r="A13" s="148" t="s">
        <v>693</v>
      </c>
      <c r="B13" s="204" t="s">
        <v>440</v>
      </c>
      <c r="C13" s="232">
        <v>1203.1997604999999</v>
      </c>
      <c r="D13" s="232">
        <v>1209.2413799999999</v>
      </c>
      <c r="E13" s="232">
        <v>1213.5314682000001</v>
      </c>
      <c r="F13" s="232">
        <v>1214.4467990999999</v>
      </c>
      <c r="G13" s="232">
        <v>1216.4512446000001</v>
      </c>
      <c r="H13" s="232">
        <v>1217.9215786</v>
      </c>
      <c r="I13" s="232">
        <v>1218.2310567</v>
      </c>
      <c r="J13" s="232">
        <v>1219.1032259999999</v>
      </c>
      <c r="K13" s="232">
        <v>1219.9113420000001</v>
      </c>
      <c r="L13" s="232">
        <v>1216.4760878</v>
      </c>
      <c r="M13" s="232">
        <v>1220.2905851999999</v>
      </c>
      <c r="N13" s="232">
        <v>1227.1755171</v>
      </c>
      <c r="O13" s="232">
        <v>1244.2520110999999</v>
      </c>
      <c r="P13" s="232">
        <v>1251.9369663</v>
      </c>
      <c r="Q13" s="232">
        <v>1257.3515103</v>
      </c>
      <c r="R13" s="232">
        <v>1258.119455</v>
      </c>
      <c r="S13" s="232">
        <v>1260.7753177</v>
      </c>
      <c r="T13" s="232">
        <v>1262.9429101999999</v>
      </c>
      <c r="U13" s="232">
        <v>1264.0520916</v>
      </c>
      <c r="V13" s="232">
        <v>1265.6707495999999</v>
      </c>
      <c r="W13" s="232">
        <v>1267.2287432000001</v>
      </c>
      <c r="X13" s="232">
        <v>1268.2149922999999</v>
      </c>
      <c r="Y13" s="232">
        <v>1270.0349673000001</v>
      </c>
      <c r="Z13" s="232">
        <v>1272.1775878999999</v>
      </c>
      <c r="AA13" s="232">
        <v>1294.4678171</v>
      </c>
      <c r="AB13" s="232">
        <v>1282.387007</v>
      </c>
      <c r="AC13" s="232">
        <v>1255.7601204</v>
      </c>
      <c r="AD13" s="232">
        <v>1164.2754769000001</v>
      </c>
      <c r="AE13" s="232">
        <v>1146.2901976999999</v>
      </c>
      <c r="AF13" s="232">
        <v>1151.4926022</v>
      </c>
      <c r="AG13" s="232">
        <v>1221.7516098000001</v>
      </c>
      <c r="AH13" s="232">
        <v>1241.9276924999999</v>
      </c>
      <c r="AI13" s="232">
        <v>1253.8897697</v>
      </c>
      <c r="AJ13" s="232">
        <v>1246.2693406000001</v>
      </c>
      <c r="AK13" s="232">
        <v>1250.3297821000001</v>
      </c>
      <c r="AL13" s="232">
        <v>1254.7025934999999</v>
      </c>
      <c r="AM13" s="232">
        <v>1258.9394751</v>
      </c>
      <c r="AN13" s="232">
        <v>1264.2732510000001</v>
      </c>
      <c r="AO13" s="232">
        <v>1270.2556216</v>
      </c>
      <c r="AP13" s="232">
        <v>1278.9498355999999</v>
      </c>
      <c r="AQ13" s="232">
        <v>1284.681959</v>
      </c>
      <c r="AR13" s="232">
        <v>1289.5152404</v>
      </c>
      <c r="AS13" s="232">
        <v>1290.5092202999999</v>
      </c>
      <c r="AT13" s="232">
        <v>1295.7501628</v>
      </c>
      <c r="AU13" s="232">
        <v>1302.2976082</v>
      </c>
      <c r="AV13" s="232">
        <v>1313.4689753</v>
      </c>
      <c r="AW13" s="232">
        <v>1320.1413625</v>
      </c>
      <c r="AX13" s="232">
        <v>1325.6321883999999</v>
      </c>
      <c r="AY13" s="305">
        <v>1328.3389999999999</v>
      </c>
      <c r="AZ13" s="305">
        <v>1332.6679999999999</v>
      </c>
      <c r="BA13" s="305">
        <v>1337.019</v>
      </c>
      <c r="BB13" s="305">
        <v>1341.319</v>
      </c>
      <c r="BC13" s="305">
        <v>1345.7639999999999</v>
      </c>
      <c r="BD13" s="305">
        <v>1350.2819999999999</v>
      </c>
      <c r="BE13" s="305">
        <v>1355.3330000000001</v>
      </c>
      <c r="BF13" s="305">
        <v>1359.654</v>
      </c>
      <c r="BG13" s="305">
        <v>1363.704</v>
      </c>
      <c r="BH13" s="305">
        <v>1367.309</v>
      </c>
      <c r="BI13" s="305">
        <v>1370.9490000000001</v>
      </c>
      <c r="BJ13" s="305">
        <v>1374.4490000000001</v>
      </c>
      <c r="BK13" s="305">
        <v>1377.4670000000001</v>
      </c>
      <c r="BL13" s="305">
        <v>1380.9459999999999</v>
      </c>
      <c r="BM13" s="305">
        <v>1384.5429999999999</v>
      </c>
      <c r="BN13" s="305">
        <v>1388.403</v>
      </c>
      <c r="BO13" s="305">
        <v>1392.1289999999999</v>
      </c>
      <c r="BP13" s="305">
        <v>1395.865</v>
      </c>
      <c r="BQ13" s="305">
        <v>1399.519</v>
      </c>
      <c r="BR13" s="305">
        <v>1403.345</v>
      </c>
      <c r="BS13" s="305">
        <v>1407.249</v>
      </c>
      <c r="BT13" s="305">
        <v>1411.2329999999999</v>
      </c>
      <c r="BU13" s="305">
        <v>1415.296</v>
      </c>
      <c r="BV13" s="305">
        <v>1419.4380000000001</v>
      </c>
    </row>
    <row r="14" spans="1:74" ht="11.15" customHeight="1" x14ac:dyDescent="0.25">
      <c r="A14" s="148" t="s">
        <v>694</v>
      </c>
      <c r="B14" s="204" t="s">
        <v>441</v>
      </c>
      <c r="C14" s="232">
        <v>3449.2958997999999</v>
      </c>
      <c r="D14" s="232">
        <v>3463.7508647</v>
      </c>
      <c r="E14" s="232">
        <v>3477.0629502000002</v>
      </c>
      <c r="F14" s="232">
        <v>3489.2837804000001</v>
      </c>
      <c r="G14" s="232">
        <v>3500.2713892000002</v>
      </c>
      <c r="H14" s="232">
        <v>3510.0774007</v>
      </c>
      <c r="I14" s="232">
        <v>3518.8634006000002</v>
      </c>
      <c r="J14" s="232">
        <v>3526.1850281000002</v>
      </c>
      <c r="K14" s="232">
        <v>3532.2038689000001</v>
      </c>
      <c r="L14" s="232">
        <v>3530.8517849999998</v>
      </c>
      <c r="M14" s="232">
        <v>3538.8161562</v>
      </c>
      <c r="N14" s="232">
        <v>3550.0288442999999</v>
      </c>
      <c r="O14" s="232">
        <v>3569.5498711</v>
      </c>
      <c r="P14" s="232">
        <v>3583.4641769</v>
      </c>
      <c r="Q14" s="232">
        <v>3596.8317833999999</v>
      </c>
      <c r="R14" s="232">
        <v>3611.1865846999999</v>
      </c>
      <c r="S14" s="232">
        <v>3622.3103721000002</v>
      </c>
      <c r="T14" s="232">
        <v>3631.7370397999998</v>
      </c>
      <c r="U14" s="232">
        <v>3638.8231807000002</v>
      </c>
      <c r="V14" s="232">
        <v>3645.3381638999999</v>
      </c>
      <c r="W14" s="232">
        <v>3650.6385826000001</v>
      </c>
      <c r="X14" s="232">
        <v>3656.7765623</v>
      </c>
      <c r="Y14" s="232">
        <v>3658.1087576</v>
      </c>
      <c r="Z14" s="232">
        <v>3656.6872942</v>
      </c>
      <c r="AA14" s="232">
        <v>3694.9570582000001</v>
      </c>
      <c r="AB14" s="232">
        <v>3656.1946128</v>
      </c>
      <c r="AC14" s="232">
        <v>3582.8448438999999</v>
      </c>
      <c r="AD14" s="232">
        <v>3344.1916541999999</v>
      </c>
      <c r="AE14" s="232">
        <v>3299.7043119</v>
      </c>
      <c r="AF14" s="232">
        <v>3318.6667194000001</v>
      </c>
      <c r="AG14" s="232">
        <v>3520.0309965000001</v>
      </c>
      <c r="AH14" s="232">
        <v>3576.6788139999999</v>
      </c>
      <c r="AI14" s="232">
        <v>3607.5622916000002</v>
      </c>
      <c r="AJ14" s="232">
        <v>3567.0531930000002</v>
      </c>
      <c r="AK14" s="232">
        <v>3580.6291679999999</v>
      </c>
      <c r="AL14" s="232">
        <v>3602.6619802</v>
      </c>
      <c r="AM14" s="232">
        <v>3647.4273330999999</v>
      </c>
      <c r="AN14" s="232">
        <v>3675.6670423</v>
      </c>
      <c r="AO14" s="232">
        <v>3701.6568111000001</v>
      </c>
      <c r="AP14" s="232">
        <v>3728.5556061000002</v>
      </c>
      <c r="AQ14" s="232">
        <v>3747.6762693999999</v>
      </c>
      <c r="AR14" s="232">
        <v>3762.1777674999998</v>
      </c>
      <c r="AS14" s="232">
        <v>3759.6453698</v>
      </c>
      <c r="AT14" s="232">
        <v>3774.2195854000001</v>
      </c>
      <c r="AU14" s="232">
        <v>3793.4856837000002</v>
      </c>
      <c r="AV14" s="232">
        <v>3828.9996821999998</v>
      </c>
      <c r="AW14" s="232">
        <v>3848.9825329999999</v>
      </c>
      <c r="AX14" s="232">
        <v>3864.9902533999998</v>
      </c>
      <c r="AY14" s="305">
        <v>3871.33</v>
      </c>
      <c r="AZ14" s="305">
        <v>3883.6570000000002</v>
      </c>
      <c r="BA14" s="305">
        <v>3896.279</v>
      </c>
      <c r="BB14" s="305">
        <v>3909.8380000000002</v>
      </c>
      <c r="BC14" s="305">
        <v>3922.569</v>
      </c>
      <c r="BD14" s="305">
        <v>3935.1129999999998</v>
      </c>
      <c r="BE14" s="305">
        <v>3948.1669999999999</v>
      </c>
      <c r="BF14" s="305">
        <v>3959.8159999999998</v>
      </c>
      <c r="BG14" s="305">
        <v>3970.7550000000001</v>
      </c>
      <c r="BH14" s="305">
        <v>3980.8939999999998</v>
      </c>
      <c r="BI14" s="305">
        <v>3990.4839999999999</v>
      </c>
      <c r="BJ14" s="305">
        <v>3999.433</v>
      </c>
      <c r="BK14" s="305">
        <v>4007.1179999999999</v>
      </c>
      <c r="BL14" s="305">
        <v>4015.2530000000002</v>
      </c>
      <c r="BM14" s="305">
        <v>4023.2150000000001</v>
      </c>
      <c r="BN14" s="305">
        <v>4030.471</v>
      </c>
      <c r="BO14" s="305">
        <v>4038.4870000000001</v>
      </c>
      <c r="BP14" s="305">
        <v>4046.73</v>
      </c>
      <c r="BQ14" s="305">
        <v>4055.337</v>
      </c>
      <c r="BR14" s="305">
        <v>4063.9319999999998</v>
      </c>
      <c r="BS14" s="305">
        <v>4072.652</v>
      </c>
      <c r="BT14" s="305">
        <v>4081.4960000000001</v>
      </c>
      <c r="BU14" s="305">
        <v>4090.4659999999999</v>
      </c>
      <c r="BV14" s="305">
        <v>4099.5609999999997</v>
      </c>
    </row>
    <row r="15" spans="1:74" ht="11.15" customHeight="1" x14ac:dyDescent="0.25">
      <c r="A15" s="148"/>
      <c r="B15" s="165" t="s">
        <v>1390</v>
      </c>
      <c r="C15" s="237"/>
      <c r="D15" s="237"/>
      <c r="E15" s="237"/>
      <c r="F15" s="237"/>
      <c r="G15" s="237"/>
      <c r="H15" s="237"/>
      <c r="I15" s="237"/>
      <c r="J15" s="237"/>
      <c r="K15" s="237"/>
      <c r="L15" s="237"/>
      <c r="M15" s="237"/>
      <c r="N15" s="237"/>
      <c r="O15" s="237"/>
      <c r="P15" s="237"/>
      <c r="Q15" s="237"/>
      <c r="R15" s="237"/>
      <c r="S15" s="237"/>
      <c r="T15" s="237"/>
      <c r="U15" s="237"/>
      <c r="V15" s="237"/>
      <c r="W15" s="237"/>
      <c r="X15" s="237"/>
      <c r="Y15" s="237"/>
      <c r="Z15" s="237"/>
      <c r="AA15" s="237"/>
      <c r="AB15" s="237"/>
      <c r="AC15" s="237"/>
      <c r="AD15" s="237"/>
      <c r="AE15" s="237"/>
      <c r="AF15" s="237"/>
      <c r="AG15" s="237"/>
      <c r="AH15" s="237"/>
      <c r="AI15" s="237"/>
      <c r="AJ15" s="237"/>
      <c r="AK15" s="237"/>
      <c r="AL15" s="237"/>
      <c r="AM15" s="237"/>
      <c r="AN15" s="237"/>
      <c r="AO15" s="237"/>
      <c r="AP15" s="237"/>
      <c r="AQ15" s="237"/>
      <c r="AR15" s="237"/>
      <c r="AS15" s="237"/>
      <c r="AT15" s="237"/>
      <c r="AU15" s="237"/>
      <c r="AV15" s="237"/>
      <c r="AW15" s="237"/>
      <c r="AX15" s="237"/>
      <c r="AY15" s="315"/>
      <c r="AZ15" s="315"/>
      <c r="BA15" s="315"/>
      <c r="BB15" s="315"/>
      <c r="BC15" s="315"/>
      <c r="BD15" s="315"/>
      <c r="BE15" s="315"/>
      <c r="BF15" s="315"/>
      <c r="BG15" s="315"/>
      <c r="BH15" s="315"/>
      <c r="BI15" s="315"/>
      <c r="BJ15" s="315"/>
      <c r="BK15" s="315"/>
      <c r="BL15" s="315"/>
      <c r="BM15" s="315"/>
      <c r="BN15" s="315"/>
      <c r="BO15" s="315"/>
      <c r="BP15" s="315"/>
      <c r="BQ15" s="315"/>
      <c r="BR15" s="315"/>
      <c r="BS15" s="315"/>
      <c r="BT15" s="315"/>
      <c r="BU15" s="315"/>
      <c r="BV15" s="315"/>
    </row>
    <row r="16" spans="1:74" ht="11.15" customHeight="1" x14ac:dyDescent="0.25">
      <c r="A16" s="148" t="s">
        <v>695</v>
      </c>
      <c r="B16" s="204" t="s">
        <v>434</v>
      </c>
      <c r="C16" s="250">
        <v>100.10910219</v>
      </c>
      <c r="D16" s="250">
        <v>100.1036543</v>
      </c>
      <c r="E16" s="250">
        <v>100.17577439</v>
      </c>
      <c r="F16" s="250">
        <v>100.46767251</v>
      </c>
      <c r="G16" s="250">
        <v>100.58827103</v>
      </c>
      <c r="H16" s="250">
        <v>100.67978001</v>
      </c>
      <c r="I16" s="250">
        <v>100.85255805</v>
      </c>
      <c r="J16" s="250">
        <v>100.80311896000001</v>
      </c>
      <c r="K16" s="250">
        <v>100.64182135999999</v>
      </c>
      <c r="L16" s="250">
        <v>100.23669975999999</v>
      </c>
      <c r="M16" s="250">
        <v>99.950659262000002</v>
      </c>
      <c r="N16" s="250">
        <v>99.651734375000004</v>
      </c>
      <c r="O16" s="250">
        <v>99.303757274999995</v>
      </c>
      <c r="P16" s="250">
        <v>99.006189477000007</v>
      </c>
      <c r="Q16" s="250">
        <v>98.722863157999996</v>
      </c>
      <c r="R16" s="250">
        <v>98.372350244000003</v>
      </c>
      <c r="S16" s="250">
        <v>98.178577938000004</v>
      </c>
      <c r="T16" s="250">
        <v>98.060118165999995</v>
      </c>
      <c r="U16" s="250">
        <v>98.167530259000003</v>
      </c>
      <c r="V16" s="250">
        <v>98.086776059000002</v>
      </c>
      <c r="W16" s="250">
        <v>97.968414897000002</v>
      </c>
      <c r="X16" s="250">
        <v>97.909030760999997</v>
      </c>
      <c r="Y16" s="250">
        <v>97.643017682000007</v>
      </c>
      <c r="Z16" s="250">
        <v>97.266959649</v>
      </c>
      <c r="AA16" s="250">
        <v>98.422070472000001</v>
      </c>
      <c r="AB16" s="250">
        <v>96.595012171999997</v>
      </c>
      <c r="AC16" s="250">
        <v>93.426998558999998</v>
      </c>
      <c r="AD16" s="250">
        <v>83.789887256</v>
      </c>
      <c r="AE16" s="250">
        <v>81.786069800000007</v>
      </c>
      <c r="AF16" s="250">
        <v>82.287403814000001</v>
      </c>
      <c r="AG16" s="250">
        <v>89.530203506000007</v>
      </c>
      <c r="AH16" s="250">
        <v>91.864604803000006</v>
      </c>
      <c r="AI16" s="250">
        <v>93.526921915000003</v>
      </c>
      <c r="AJ16" s="250">
        <v>93.995156936000001</v>
      </c>
      <c r="AK16" s="250">
        <v>94.704804101999997</v>
      </c>
      <c r="AL16" s="250">
        <v>95.133865509000003</v>
      </c>
      <c r="AM16" s="250">
        <v>94.769937647000006</v>
      </c>
      <c r="AN16" s="250">
        <v>95.022130171000001</v>
      </c>
      <c r="AO16" s="250">
        <v>95.378039571000002</v>
      </c>
      <c r="AP16" s="250">
        <v>96.749962233000005</v>
      </c>
      <c r="AQ16" s="250">
        <v>96.629083093000006</v>
      </c>
      <c r="AR16" s="250">
        <v>95.927698538000001</v>
      </c>
      <c r="AS16" s="250">
        <v>93.120258440000001</v>
      </c>
      <c r="AT16" s="250">
        <v>92.402025651000002</v>
      </c>
      <c r="AU16" s="250">
        <v>92.247450043000001</v>
      </c>
      <c r="AV16" s="250">
        <v>93.422086880999998</v>
      </c>
      <c r="AW16" s="250">
        <v>93.820659187000004</v>
      </c>
      <c r="AX16" s="250">
        <v>94.208722226999996</v>
      </c>
      <c r="AY16" s="316">
        <v>94.598179999999999</v>
      </c>
      <c r="AZ16" s="316">
        <v>94.956299999999999</v>
      </c>
      <c r="BA16" s="316">
        <v>95.294979999999995</v>
      </c>
      <c r="BB16" s="316">
        <v>95.535600000000002</v>
      </c>
      <c r="BC16" s="316">
        <v>95.894379999999998</v>
      </c>
      <c r="BD16" s="316">
        <v>96.292699999999996</v>
      </c>
      <c r="BE16" s="316">
        <v>96.820849999999993</v>
      </c>
      <c r="BF16" s="316">
        <v>97.230519999999999</v>
      </c>
      <c r="BG16" s="316">
        <v>97.611990000000006</v>
      </c>
      <c r="BH16" s="316">
        <v>97.960880000000003</v>
      </c>
      <c r="BI16" s="316">
        <v>98.289280000000005</v>
      </c>
      <c r="BJ16" s="316">
        <v>98.592799999999997</v>
      </c>
      <c r="BK16" s="316">
        <v>98.877979999999994</v>
      </c>
      <c r="BL16" s="316">
        <v>99.12679</v>
      </c>
      <c r="BM16" s="316">
        <v>99.345789999999994</v>
      </c>
      <c r="BN16" s="316">
        <v>99.521230000000003</v>
      </c>
      <c r="BO16" s="316">
        <v>99.690910000000002</v>
      </c>
      <c r="BP16" s="316">
        <v>99.841080000000005</v>
      </c>
      <c r="BQ16" s="316">
        <v>99.936260000000004</v>
      </c>
      <c r="BR16" s="316">
        <v>100.074</v>
      </c>
      <c r="BS16" s="316">
        <v>100.2189</v>
      </c>
      <c r="BT16" s="316">
        <v>100.37090000000001</v>
      </c>
      <c r="BU16" s="316">
        <v>100.5301</v>
      </c>
      <c r="BV16" s="316">
        <v>100.69629999999999</v>
      </c>
    </row>
    <row r="17" spans="1:74" ht="11.15" customHeight="1" x14ac:dyDescent="0.25">
      <c r="A17" s="148" t="s">
        <v>696</v>
      </c>
      <c r="B17" s="204" t="s">
        <v>467</v>
      </c>
      <c r="C17" s="250">
        <v>99.876288435999996</v>
      </c>
      <c r="D17" s="250">
        <v>99.859313349000004</v>
      </c>
      <c r="E17" s="250">
        <v>99.919065883000002</v>
      </c>
      <c r="F17" s="250">
        <v>100.16389327</v>
      </c>
      <c r="G17" s="250">
        <v>100.29584062000001</v>
      </c>
      <c r="H17" s="250">
        <v>100.42325517</v>
      </c>
      <c r="I17" s="250">
        <v>100.71030081000001</v>
      </c>
      <c r="J17" s="250">
        <v>100.70552683</v>
      </c>
      <c r="K17" s="250">
        <v>100.57309712999999</v>
      </c>
      <c r="L17" s="250">
        <v>100.24013017999999</v>
      </c>
      <c r="M17" s="250">
        <v>99.907050171999998</v>
      </c>
      <c r="N17" s="250">
        <v>99.500975582999999</v>
      </c>
      <c r="O17" s="250">
        <v>98.852603856000002</v>
      </c>
      <c r="P17" s="250">
        <v>98.427517022999993</v>
      </c>
      <c r="Q17" s="250">
        <v>98.056412527000006</v>
      </c>
      <c r="R17" s="250">
        <v>97.727412670999996</v>
      </c>
      <c r="S17" s="250">
        <v>97.473181122</v>
      </c>
      <c r="T17" s="250">
        <v>97.281840183</v>
      </c>
      <c r="U17" s="250">
        <v>97.281576427999994</v>
      </c>
      <c r="V17" s="250">
        <v>97.119876775999998</v>
      </c>
      <c r="W17" s="250">
        <v>96.924927804000006</v>
      </c>
      <c r="X17" s="250">
        <v>96.757763029000003</v>
      </c>
      <c r="Y17" s="250">
        <v>96.450540274999994</v>
      </c>
      <c r="Z17" s="250">
        <v>96.064293059999997</v>
      </c>
      <c r="AA17" s="250">
        <v>97.630311485999997</v>
      </c>
      <c r="AB17" s="250">
        <v>95.562547773999995</v>
      </c>
      <c r="AC17" s="250">
        <v>91.892292024</v>
      </c>
      <c r="AD17" s="250">
        <v>80.553641137</v>
      </c>
      <c r="AE17" s="250">
        <v>78.227828638999995</v>
      </c>
      <c r="AF17" s="250">
        <v>78.848951428999996</v>
      </c>
      <c r="AG17" s="250">
        <v>87.545692567000003</v>
      </c>
      <c r="AH17" s="250">
        <v>90.214173638999995</v>
      </c>
      <c r="AI17" s="250">
        <v>91.983077703000006</v>
      </c>
      <c r="AJ17" s="250">
        <v>91.970900924999995</v>
      </c>
      <c r="AK17" s="250">
        <v>92.601778851999995</v>
      </c>
      <c r="AL17" s="250">
        <v>92.994207649000003</v>
      </c>
      <c r="AM17" s="250">
        <v>92.698193423999996</v>
      </c>
      <c r="AN17" s="250">
        <v>92.951219379999998</v>
      </c>
      <c r="AO17" s="250">
        <v>93.303291623999996</v>
      </c>
      <c r="AP17" s="250">
        <v>94.590203911000003</v>
      </c>
      <c r="AQ17" s="250">
        <v>94.513523415999998</v>
      </c>
      <c r="AR17" s="250">
        <v>93.909043893000003</v>
      </c>
      <c r="AS17" s="250">
        <v>91.406889875000005</v>
      </c>
      <c r="AT17" s="250">
        <v>90.774218895999994</v>
      </c>
      <c r="AU17" s="250">
        <v>90.641155487999995</v>
      </c>
      <c r="AV17" s="250">
        <v>91.641240976000006</v>
      </c>
      <c r="AW17" s="250">
        <v>92.032236718999997</v>
      </c>
      <c r="AX17" s="250">
        <v>92.447684042999995</v>
      </c>
      <c r="AY17" s="316">
        <v>92.946889999999996</v>
      </c>
      <c r="AZ17" s="316">
        <v>93.366759999999999</v>
      </c>
      <c r="BA17" s="316">
        <v>93.766599999999997</v>
      </c>
      <c r="BB17" s="316">
        <v>94.084919999999997</v>
      </c>
      <c r="BC17" s="316">
        <v>94.490830000000003</v>
      </c>
      <c r="BD17" s="316">
        <v>94.922830000000005</v>
      </c>
      <c r="BE17" s="316">
        <v>95.474350000000001</v>
      </c>
      <c r="BF17" s="316">
        <v>95.888459999999995</v>
      </c>
      <c r="BG17" s="316">
        <v>96.258589999999998</v>
      </c>
      <c r="BH17" s="316">
        <v>96.538740000000004</v>
      </c>
      <c r="BI17" s="316">
        <v>96.855400000000003</v>
      </c>
      <c r="BJ17" s="316">
        <v>97.162589999999994</v>
      </c>
      <c r="BK17" s="316">
        <v>97.5184</v>
      </c>
      <c r="BL17" s="316">
        <v>97.763040000000004</v>
      </c>
      <c r="BM17" s="316">
        <v>97.954620000000006</v>
      </c>
      <c r="BN17" s="316">
        <v>98.031189999999995</v>
      </c>
      <c r="BO17" s="316">
        <v>98.163110000000003</v>
      </c>
      <c r="BP17" s="316">
        <v>98.288439999999994</v>
      </c>
      <c r="BQ17" s="316">
        <v>98.387739999999994</v>
      </c>
      <c r="BR17" s="316">
        <v>98.514439999999993</v>
      </c>
      <c r="BS17" s="316">
        <v>98.649119999999996</v>
      </c>
      <c r="BT17" s="316">
        <v>98.791780000000003</v>
      </c>
      <c r="BU17" s="316">
        <v>98.942409999999995</v>
      </c>
      <c r="BV17" s="316">
        <v>99.101020000000005</v>
      </c>
    </row>
    <row r="18" spans="1:74" ht="11.15" customHeight="1" x14ac:dyDescent="0.25">
      <c r="A18" s="148" t="s">
        <v>697</v>
      </c>
      <c r="B18" s="204" t="s">
        <v>435</v>
      </c>
      <c r="C18" s="250">
        <v>100.83798081</v>
      </c>
      <c r="D18" s="250">
        <v>100.95343681999999</v>
      </c>
      <c r="E18" s="250">
        <v>101.10999812999999</v>
      </c>
      <c r="F18" s="250">
        <v>101.40983059</v>
      </c>
      <c r="G18" s="250">
        <v>101.57197812</v>
      </c>
      <c r="H18" s="250">
        <v>101.69860656</v>
      </c>
      <c r="I18" s="250">
        <v>101.87685424</v>
      </c>
      <c r="J18" s="250">
        <v>101.86709077</v>
      </c>
      <c r="K18" s="250">
        <v>101.75645446</v>
      </c>
      <c r="L18" s="250">
        <v>101.52166304000001</v>
      </c>
      <c r="M18" s="250">
        <v>101.22674278</v>
      </c>
      <c r="N18" s="250">
        <v>100.84841139</v>
      </c>
      <c r="O18" s="250">
        <v>100.24189862</v>
      </c>
      <c r="P18" s="250">
        <v>99.805322670999999</v>
      </c>
      <c r="Q18" s="250">
        <v>99.393913287000004</v>
      </c>
      <c r="R18" s="250">
        <v>98.935296781999995</v>
      </c>
      <c r="S18" s="250">
        <v>98.628500791999997</v>
      </c>
      <c r="T18" s="250">
        <v>98.401151631000005</v>
      </c>
      <c r="U18" s="250">
        <v>98.439632568999997</v>
      </c>
      <c r="V18" s="250">
        <v>98.231389613999994</v>
      </c>
      <c r="W18" s="250">
        <v>97.962806036000003</v>
      </c>
      <c r="X18" s="250">
        <v>97.605223921999993</v>
      </c>
      <c r="Y18" s="250">
        <v>97.237452533999999</v>
      </c>
      <c r="Z18" s="250">
        <v>96.830833956999996</v>
      </c>
      <c r="AA18" s="250">
        <v>98.644346943000002</v>
      </c>
      <c r="AB18" s="250">
        <v>96.465799927000006</v>
      </c>
      <c r="AC18" s="250">
        <v>92.554171659000005</v>
      </c>
      <c r="AD18" s="250">
        <v>80.182295031999999</v>
      </c>
      <c r="AE18" s="250">
        <v>77.84987959</v>
      </c>
      <c r="AF18" s="250">
        <v>78.829758226999999</v>
      </c>
      <c r="AG18" s="250">
        <v>89.071669971999995</v>
      </c>
      <c r="AH18" s="250">
        <v>92.213832492999998</v>
      </c>
      <c r="AI18" s="250">
        <v>94.205984818000005</v>
      </c>
      <c r="AJ18" s="250">
        <v>93.787353304000007</v>
      </c>
      <c r="AK18" s="250">
        <v>94.425065473000004</v>
      </c>
      <c r="AL18" s="250">
        <v>94.858347679999994</v>
      </c>
      <c r="AM18" s="250">
        <v>94.807814661999998</v>
      </c>
      <c r="AN18" s="250">
        <v>95.041775892999993</v>
      </c>
      <c r="AO18" s="250">
        <v>95.280846109999999</v>
      </c>
      <c r="AP18" s="250">
        <v>95.170498214999995</v>
      </c>
      <c r="AQ18" s="250">
        <v>95.685681728000006</v>
      </c>
      <c r="AR18" s="250">
        <v>96.471869550999998</v>
      </c>
      <c r="AS18" s="250">
        <v>98.161638607</v>
      </c>
      <c r="AT18" s="250">
        <v>99.015402356999999</v>
      </c>
      <c r="AU18" s="250">
        <v>99.665737723999996</v>
      </c>
      <c r="AV18" s="250">
        <v>99.816465054000005</v>
      </c>
      <c r="AW18" s="250">
        <v>100.2820784</v>
      </c>
      <c r="AX18" s="250">
        <v>100.7663981</v>
      </c>
      <c r="AY18" s="316">
        <v>101.32559999999999</v>
      </c>
      <c r="AZ18" s="316">
        <v>101.8052</v>
      </c>
      <c r="BA18" s="316">
        <v>102.26130000000001</v>
      </c>
      <c r="BB18" s="316">
        <v>102.6028</v>
      </c>
      <c r="BC18" s="316">
        <v>103.0805</v>
      </c>
      <c r="BD18" s="316">
        <v>103.60299999999999</v>
      </c>
      <c r="BE18" s="316">
        <v>104.2482</v>
      </c>
      <c r="BF18" s="316">
        <v>104.8023</v>
      </c>
      <c r="BG18" s="316">
        <v>105.3432</v>
      </c>
      <c r="BH18" s="316">
        <v>105.9374</v>
      </c>
      <c r="BI18" s="316">
        <v>106.4015</v>
      </c>
      <c r="BJ18" s="316">
        <v>106.8023</v>
      </c>
      <c r="BK18" s="316">
        <v>107.0793</v>
      </c>
      <c r="BL18" s="316">
        <v>107.3986</v>
      </c>
      <c r="BM18" s="316">
        <v>107.6999</v>
      </c>
      <c r="BN18" s="316">
        <v>108.00320000000001</v>
      </c>
      <c r="BO18" s="316">
        <v>108.2533</v>
      </c>
      <c r="BP18" s="316">
        <v>108.47029999999999</v>
      </c>
      <c r="BQ18" s="316">
        <v>108.5882</v>
      </c>
      <c r="BR18" s="316">
        <v>108.7886</v>
      </c>
      <c r="BS18" s="316">
        <v>109.0056</v>
      </c>
      <c r="BT18" s="316">
        <v>109.239</v>
      </c>
      <c r="BU18" s="316">
        <v>109.4888</v>
      </c>
      <c r="BV18" s="316">
        <v>109.7552</v>
      </c>
    </row>
    <row r="19" spans="1:74" ht="11.15" customHeight="1" x14ac:dyDescent="0.25">
      <c r="A19" s="148" t="s">
        <v>698</v>
      </c>
      <c r="B19" s="204" t="s">
        <v>436</v>
      </c>
      <c r="C19" s="250">
        <v>100.65689706000001</v>
      </c>
      <c r="D19" s="250">
        <v>100.76505933</v>
      </c>
      <c r="E19" s="250">
        <v>100.95914474999999</v>
      </c>
      <c r="F19" s="250">
        <v>101.38501891999999</v>
      </c>
      <c r="G19" s="250">
        <v>101.64155148</v>
      </c>
      <c r="H19" s="250">
        <v>101.87460803</v>
      </c>
      <c r="I19" s="250">
        <v>102.21238328</v>
      </c>
      <c r="J19" s="250">
        <v>102.30234174</v>
      </c>
      <c r="K19" s="250">
        <v>102.27267811999999</v>
      </c>
      <c r="L19" s="250">
        <v>102.06791199</v>
      </c>
      <c r="M19" s="250">
        <v>101.84061456000001</v>
      </c>
      <c r="N19" s="250">
        <v>101.53530538</v>
      </c>
      <c r="O19" s="250">
        <v>100.98678442000001</v>
      </c>
      <c r="P19" s="250">
        <v>100.64935179</v>
      </c>
      <c r="Q19" s="250">
        <v>100.35780746</v>
      </c>
      <c r="R19" s="250">
        <v>100.0765372</v>
      </c>
      <c r="S19" s="250">
        <v>99.903480107999997</v>
      </c>
      <c r="T19" s="250">
        <v>99.803021960999999</v>
      </c>
      <c r="U19" s="250">
        <v>99.933509857000004</v>
      </c>
      <c r="V19" s="250">
        <v>99.859489284999995</v>
      </c>
      <c r="W19" s="250">
        <v>99.739307338000003</v>
      </c>
      <c r="X19" s="250">
        <v>99.637980442</v>
      </c>
      <c r="Y19" s="250">
        <v>99.376713430999999</v>
      </c>
      <c r="Z19" s="250">
        <v>99.020522726999999</v>
      </c>
      <c r="AA19" s="250">
        <v>100.02070052000001</v>
      </c>
      <c r="AB19" s="250">
        <v>98.386193293000005</v>
      </c>
      <c r="AC19" s="250">
        <v>95.568293230999998</v>
      </c>
      <c r="AD19" s="250">
        <v>86.918209137000005</v>
      </c>
      <c r="AE19" s="250">
        <v>85.220116806999997</v>
      </c>
      <c r="AF19" s="250">
        <v>85.825225040999996</v>
      </c>
      <c r="AG19" s="250">
        <v>92.737472589999996</v>
      </c>
      <c r="AH19" s="250">
        <v>94.946027893999997</v>
      </c>
      <c r="AI19" s="250">
        <v>96.454829700999994</v>
      </c>
      <c r="AJ19" s="250">
        <v>96.556514913000001</v>
      </c>
      <c r="AK19" s="250">
        <v>97.196332052000002</v>
      </c>
      <c r="AL19" s="250">
        <v>97.666918017</v>
      </c>
      <c r="AM19" s="250">
        <v>97.697373373999994</v>
      </c>
      <c r="AN19" s="250">
        <v>98.032671571999998</v>
      </c>
      <c r="AO19" s="250">
        <v>98.401913175000004</v>
      </c>
      <c r="AP19" s="250">
        <v>98.863592417999996</v>
      </c>
      <c r="AQ19" s="250">
        <v>99.256850154000006</v>
      </c>
      <c r="AR19" s="250">
        <v>99.640180619999995</v>
      </c>
      <c r="AS19" s="250">
        <v>100.05625782</v>
      </c>
      <c r="AT19" s="250">
        <v>100.38772824</v>
      </c>
      <c r="AU19" s="250">
        <v>100.67726589</v>
      </c>
      <c r="AV19" s="250">
        <v>100.76897820000001</v>
      </c>
      <c r="AW19" s="250">
        <v>101.09156972</v>
      </c>
      <c r="AX19" s="250">
        <v>101.48914790000001</v>
      </c>
      <c r="AY19" s="316">
        <v>102.14830000000001</v>
      </c>
      <c r="AZ19" s="316">
        <v>102.55589999999999</v>
      </c>
      <c r="BA19" s="316">
        <v>102.8986</v>
      </c>
      <c r="BB19" s="316">
        <v>102.98050000000001</v>
      </c>
      <c r="BC19" s="316">
        <v>103.3402</v>
      </c>
      <c r="BD19" s="316">
        <v>103.7817</v>
      </c>
      <c r="BE19" s="316">
        <v>104.4922</v>
      </c>
      <c r="BF19" s="316">
        <v>104.9572</v>
      </c>
      <c r="BG19" s="316">
        <v>105.3639</v>
      </c>
      <c r="BH19" s="316">
        <v>105.663</v>
      </c>
      <c r="BI19" s="316">
        <v>105.9897</v>
      </c>
      <c r="BJ19" s="316">
        <v>106.2948</v>
      </c>
      <c r="BK19" s="316">
        <v>106.5878</v>
      </c>
      <c r="BL19" s="316">
        <v>106.8426</v>
      </c>
      <c r="BM19" s="316">
        <v>107.0686</v>
      </c>
      <c r="BN19" s="316">
        <v>107.247</v>
      </c>
      <c r="BO19" s="316">
        <v>107.4299</v>
      </c>
      <c r="BP19" s="316">
        <v>107.59829999999999</v>
      </c>
      <c r="BQ19" s="316">
        <v>107.709</v>
      </c>
      <c r="BR19" s="316">
        <v>107.88079999999999</v>
      </c>
      <c r="BS19" s="316">
        <v>108.0705</v>
      </c>
      <c r="BT19" s="316">
        <v>108.27809999999999</v>
      </c>
      <c r="BU19" s="316">
        <v>108.5035</v>
      </c>
      <c r="BV19" s="316">
        <v>108.7469</v>
      </c>
    </row>
    <row r="20" spans="1:74" ht="11.15" customHeight="1" x14ac:dyDescent="0.25">
      <c r="A20" s="148" t="s">
        <v>699</v>
      </c>
      <c r="B20" s="204" t="s">
        <v>437</v>
      </c>
      <c r="C20" s="250">
        <v>100.66939123</v>
      </c>
      <c r="D20" s="250">
        <v>100.81593491</v>
      </c>
      <c r="E20" s="250">
        <v>101.03773859</v>
      </c>
      <c r="F20" s="250">
        <v>101.46300977</v>
      </c>
      <c r="G20" s="250">
        <v>101.73917785</v>
      </c>
      <c r="H20" s="250">
        <v>101.99445031</v>
      </c>
      <c r="I20" s="250">
        <v>102.37773850000001</v>
      </c>
      <c r="J20" s="250">
        <v>102.47953622</v>
      </c>
      <c r="K20" s="250">
        <v>102.44875483</v>
      </c>
      <c r="L20" s="250">
        <v>102.18981977999999</v>
      </c>
      <c r="M20" s="250">
        <v>101.96556104</v>
      </c>
      <c r="N20" s="250">
        <v>101.68040406</v>
      </c>
      <c r="O20" s="250">
        <v>101.19121002</v>
      </c>
      <c r="P20" s="250">
        <v>100.89161072</v>
      </c>
      <c r="Q20" s="250">
        <v>100.63846732</v>
      </c>
      <c r="R20" s="250">
        <v>100.40639713</v>
      </c>
      <c r="S20" s="250">
        <v>100.26520254</v>
      </c>
      <c r="T20" s="250">
        <v>100.18950087</v>
      </c>
      <c r="U20" s="250">
        <v>100.30139896999999</v>
      </c>
      <c r="V20" s="250">
        <v>100.26510297999999</v>
      </c>
      <c r="W20" s="250">
        <v>100.20271975999999</v>
      </c>
      <c r="X20" s="250">
        <v>100.24645275</v>
      </c>
      <c r="Y20" s="250">
        <v>100.0327425</v>
      </c>
      <c r="Z20" s="250">
        <v>99.693792449</v>
      </c>
      <c r="AA20" s="250">
        <v>100.75382181000001</v>
      </c>
      <c r="AB20" s="250">
        <v>99.021227744000001</v>
      </c>
      <c r="AC20" s="250">
        <v>96.020229463000007</v>
      </c>
      <c r="AD20" s="250">
        <v>86.761759204000001</v>
      </c>
      <c r="AE20" s="250">
        <v>84.965753319000001</v>
      </c>
      <c r="AF20" s="250">
        <v>85.643144043000007</v>
      </c>
      <c r="AG20" s="250">
        <v>93.031314988999995</v>
      </c>
      <c r="AH20" s="250">
        <v>95.477461223000006</v>
      </c>
      <c r="AI20" s="250">
        <v>97.218966356999999</v>
      </c>
      <c r="AJ20" s="250">
        <v>97.699428775000001</v>
      </c>
      <c r="AK20" s="250">
        <v>98.448952922999993</v>
      </c>
      <c r="AL20" s="250">
        <v>98.911137182999994</v>
      </c>
      <c r="AM20" s="250">
        <v>98.573468274999996</v>
      </c>
      <c r="AN20" s="250">
        <v>98.845357719999996</v>
      </c>
      <c r="AO20" s="250">
        <v>99.214292237999999</v>
      </c>
      <c r="AP20" s="250">
        <v>99.324763903000004</v>
      </c>
      <c r="AQ20" s="250">
        <v>100.15441951</v>
      </c>
      <c r="AR20" s="250">
        <v>101.34775113000001</v>
      </c>
      <c r="AS20" s="250">
        <v>103.89855799999999</v>
      </c>
      <c r="AT20" s="250">
        <v>105.07389223</v>
      </c>
      <c r="AU20" s="250">
        <v>105.86755306000001</v>
      </c>
      <c r="AV20" s="250">
        <v>105.7602799</v>
      </c>
      <c r="AW20" s="250">
        <v>106.18003933999999</v>
      </c>
      <c r="AX20" s="250">
        <v>106.60757081</v>
      </c>
      <c r="AY20" s="316">
        <v>107.0671</v>
      </c>
      <c r="AZ20" s="316">
        <v>107.492</v>
      </c>
      <c r="BA20" s="316">
        <v>107.90649999999999</v>
      </c>
      <c r="BB20" s="316">
        <v>108.2465</v>
      </c>
      <c r="BC20" s="316">
        <v>108.6883</v>
      </c>
      <c r="BD20" s="316">
        <v>109.1678</v>
      </c>
      <c r="BE20" s="316">
        <v>109.7915</v>
      </c>
      <c r="BF20" s="316">
        <v>110.2664</v>
      </c>
      <c r="BG20" s="316">
        <v>110.6992</v>
      </c>
      <c r="BH20" s="316">
        <v>111.0728</v>
      </c>
      <c r="BI20" s="316">
        <v>111.43380000000001</v>
      </c>
      <c r="BJ20" s="316">
        <v>111.7653</v>
      </c>
      <c r="BK20" s="316">
        <v>112.06319999999999</v>
      </c>
      <c r="BL20" s="316">
        <v>112.3387</v>
      </c>
      <c r="BM20" s="316">
        <v>112.5877</v>
      </c>
      <c r="BN20" s="316">
        <v>112.8022</v>
      </c>
      <c r="BO20" s="316">
        <v>113.0043</v>
      </c>
      <c r="BP20" s="316">
        <v>113.1859</v>
      </c>
      <c r="BQ20" s="316">
        <v>113.295</v>
      </c>
      <c r="BR20" s="316">
        <v>113.47490000000001</v>
      </c>
      <c r="BS20" s="316">
        <v>113.6734</v>
      </c>
      <c r="BT20" s="316">
        <v>113.8905</v>
      </c>
      <c r="BU20" s="316">
        <v>114.1264</v>
      </c>
      <c r="BV20" s="316">
        <v>114.38079999999999</v>
      </c>
    </row>
    <row r="21" spans="1:74" ht="11.15" customHeight="1" x14ac:dyDescent="0.25">
      <c r="A21" s="148" t="s">
        <v>700</v>
      </c>
      <c r="B21" s="204" t="s">
        <v>438</v>
      </c>
      <c r="C21" s="250">
        <v>100.07159867999999</v>
      </c>
      <c r="D21" s="250">
        <v>100.07333454</v>
      </c>
      <c r="E21" s="250">
        <v>100.13196146999999</v>
      </c>
      <c r="F21" s="250">
        <v>100.30064507</v>
      </c>
      <c r="G21" s="250">
        <v>100.43317991000001</v>
      </c>
      <c r="H21" s="250">
        <v>100.58273161</v>
      </c>
      <c r="I21" s="250">
        <v>100.93755348000001</v>
      </c>
      <c r="J21" s="250">
        <v>100.9799489</v>
      </c>
      <c r="K21" s="250">
        <v>100.89817118000001</v>
      </c>
      <c r="L21" s="250">
        <v>100.60528171999999</v>
      </c>
      <c r="M21" s="250">
        <v>100.3403617</v>
      </c>
      <c r="N21" s="250">
        <v>100.01647251999999</v>
      </c>
      <c r="O21" s="250">
        <v>99.521489646999996</v>
      </c>
      <c r="P21" s="250">
        <v>99.163755511000005</v>
      </c>
      <c r="Q21" s="250">
        <v>98.831145590999995</v>
      </c>
      <c r="R21" s="250">
        <v>98.410655587999997</v>
      </c>
      <c r="S21" s="250">
        <v>98.213047328000002</v>
      </c>
      <c r="T21" s="250">
        <v>98.125316509000001</v>
      </c>
      <c r="U21" s="250">
        <v>98.378350502000004</v>
      </c>
      <c r="V21" s="250">
        <v>98.337209041999998</v>
      </c>
      <c r="W21" s="250">
        <v>98.232779497999999</v>
      </c>
      <c r="X21" s="250">
        <v>98.081006607000006</v>
      </c>
      <c r="Y21" s="250">
        <v>97.838042341000005</v>
      </c>
      <c r="Z21" s="250">
        <v>97.519831436999993</v>
      </c>
      <c r="AA21" s="250">
        <v>99.324092625999995</v>
      </c>
      <c r="AB21" s="250">
        <v>97.207099396999993</v>
      </c>
      <c r="AC21" s="250">
        <v>93.366570482</v>
      </c>
      <c r="AD21" s="250">
        <v>81.010627960999997</v>
      </c>
      <c r="AE21" s="250">
        <v>78.816936111000004</v>
      </c>
      <c r="AF21" s="250">
        <v>79.993617013000005</v>
      </c>
      <c r="AG21" s="250">
        <v>90.589962181999994</v>
      </c>
      <c r="AH21" s="250">
        <v>93.970419953000004</v>
      </c>
      <c r="AI21" s="250">
        <v>96.184281841000001</v>
      </c>
      <c r="AJ21" s="250">
        <v>95.977531236000004</v>
      </c>
      <c r="AK21" s="250">
        <v>96.798713814999999</v>
      </c>
      <c r="AL21" s="250">
        <v>97.393812968999995</v>
      </c>
      <c r="AM21" s="250">
        <v>97.461505243999994</v>
      </c>
      <c r="AN21" s="250">
        <v>97.830430136000004</v>
      </c>
      <c r="AO21" s="250">
        <v>98.199264190999997</v>
      </c>
      <c r="AP21" s="250">
        <v>97.792797445999994</v>
      </c>
      <c r="AQ21" s="250">
        <v>98.742857303999997</v>
      </c>
      <c r="AR21" s="250">
        <v>100.2742338</v>
      </c>
      <c r="AS21" s="250">
        <v>103.91322404</v>
      </c>
      <c r="AT21" s="250">
        <v>105.46251098</v>
      </c>
      <c r="AU21" s="250">
        <v>106.44839172</v>
      </c>
      <c r="AV21" s="250">
        <v>106.15164724</v>
      </c>
      <c r="AW21" s="250">
        <v>106.55012986</v>
      </c>
      <c r="AX21" s="250">
        <v>106.92462057</v>
      </c>
      <c r="AY21" s="316">
        <v>107.2843</v>
      </c>
      <c r="AZ21" s="316">
        <v>107.6039</v>
      </c>
      <c r="BA21" s="316">
        <v>107.8926</v>
      </c>
      <c r="BB21" s="316">
        <v>108.011</v>
      </c>
      <c r="BC21" s="316">
        <v>108.3426</v>
      </c>
      <c r="BD21" s="316">
        <v>108.7478</v>
      </c>
      <c r="BE21" s="316">
        <v>109.3503</v>
      </c>
      <c r="BF21" s="316">
        <v>109.8104</v>
      </c>
      <c r="BG21" s="316">
        <v>110.25149999999999</v>
      </c>
      <c r="BH21" s="316">
        <v>110.72929999999999</v>
      </c>
      <c r="BI21" s="316">
        <v>111.09099999999999</v>
      </c>
      <c r="BJ21" s="316">
        <v>111.3922</v>
      </c>
      <c r="BK21" s="316">
        <v>111.5621</v>
      </c>
      <c r="BL21" s="316">
        <v>111.79510000000001</v>
      </c>
      <c r="BM21" s="316">
        <v>112.0205</v>
      </c>
      <c r="BN21" s="316">
        <v>112.252</v>
      </c>
      <c r="BO21" s="316">
        <v>112.4521</v>
      </c>
      <c r="BP21" s="316">
        <v>112.6344</v>
      </c>
      <c r="BQ21" s="316">
        <v>112.7509</v>
      </c>
      <c r="BR21" s="316">
        <v>112.93380000000001</v>
      </c>
      <c r="BS21" s="316">
        <v>113.13500000000001</v>
      </c>
      <c r="BT21" s="316">
        <v>113.3545</v>
      </c>
      <c r="BU21" s="316">
        <v>113.59229999999999</v>
      </c>
      <c r="BV21" s="316">
        <v>113.8485</v>
      </c>
    </row>
    <row r="22" spans="1:74" ht="11.15" customHeight="1" x14ac:dyDescent="0.25">
      <c r="A22" s="148" t="s">
        <v>701</v>
      </c>
      <c r="B22" s="204" t="s">
        <v>439</v>
      </c>
      <c r="C22" s="250">
        <v>100.94482772000001</v>
      </c>
      <c r="D22" s="250">
        <v>101.11433108</v>
      </c>
      <c r="E22" s="250">
        <v>101.39756163</v>
      </c>
      <c r="F22" s="250">
        <v>101.97781909</v>
      </c>
      <c r="G22" s="250">
        <v>102.3510292</v>
      </c>
      <c r="H22" s="250">
        <v>102.70049168</v>
      </c>
      <c r="I22" s="250">
        <v>103.16083856</v>
      </c>
      <c r="J22" s="250">
        <v>103.3618318</v>
      </c>
      <c r="K22" s="250">
        <v>103.4381034</v>
      </c>
      <c r="L22" s="250">
        <v>103.34124466</v>
      </c>
      <c r="M22" s="250">
        <v>103.20437952</v>
      </c>
      <c r="N22" s="250">
        <v>102.97909928999999</v>
      </c>
      <c r="O22" s="250">
        <v>102.46938488000001</v>
      </c>
      <c r="P22" s="250">
        <v>102.21428874</v>
      </c>
      <c r="Q22" s="250">
        <v>102.01779178</v>
      </c>
      <c r="R22" s="250">
        <v>101.87267221</v>
      </c>
      <c r="S22" s="250">
        <v>101.79879</v>
      </c>
      <c r="T22" s="250">
        <v>101.78892333</v>
      </c>
      <c r="U22" s="250">
        <v>102.01386239</v>
      </c>
      <c r="V22" s="250">
        <v>102.00393418</v>
      </c>
      <c r="W22" s="250">
        <v>101.92992889</v>
      </c>
      <c r="X22" s="250">
        <v>101.84981069</v>
      </c>
      <c r="Y22" s="250">
        <v>101.60417807</v>
      </c>
      <c r="Z22" s="250">
        <v>101.25099523</v>
      </c>
      <c r="AA22" s="250">
        <v>102.11471284</v>
      </c>
      <c r="AB22" s="250">
        <v>100.55309153</v>
      </c>
      <c r="AC22" s="250">
        <v>97.890581991999994</v>
      </c>
      <c r="AD22" s="250">
        <v>89.978550456999997</v>
      </c>
      <c r="AE22" s="250">
        <v>88.225739759999996</v>
      </c>
      <c r="AF22" s="250">
        <v>88.483516143000003</v>
      </c>
      <c r="AG22" s="250">
        <v>94.111754438999995</v>
      </c>
      <c r="AH22" s="250">
        <v>95.870798859000004</v>
      </c>
      <c r="AI22" s="250">
        <v>97.120524235999994</v>
      </c>
      <c r="AJ22" s="250">
        <v>97.377584073999998</v>
      </c>
      <c r="AK22" s="250">
        <v>97.971181233999999</v>
      </c>
      <c r="AL22" s="250">
        <v>98.417969220000003</v>
      </c>
      <c r="AM22" s="250">
        <v>98.420010585</v>
      </c>
      <c r="AN22" s="250">
        <v>98.796633310999994</v>
      </c>
      <c r="AO22" s="250">
        <v>99.24989995</v>
      </c>
      <c r="AP22" s="250">
        <v>100.92357176</v>
      </c>
      <c r="AQ22" s="250">
        <v>100.67230528</v>
      </c>
      <c r="AR22" s="250">
        <v>99.639861779</v>
      </c>
      <c r="AS22" s="250">
        <v>95.809312492999993</v>
      </c>
      <c r="AT22" s="250">
        <v>94.727211498000003</v>
      </c>
      <c r="AU22" s="250">
        <v>94.376630039999995</v>
      </c>
      <c r="AV22" s="250">
        <v>95.670821412999999</v>
      </c>
      <c r="AW22" s="250">
        <v>96.098339060000001</v>
      </c>
      <c r="AX22" s="250">
        <v>96.572436275000001</v>
      </c>
      <c r="AY22" s="316">
        <v>97.208529999999996</v>
      </c>
      <c r="AZ22" s="316">
        <v>97.689220000000006</v>
      </c>
      <c r="BA22" s="316">
        <v>98.129930000000002</v>
      </c>
      <c r="BB22" s="316">
        <v>98.430030000000002</v>
      </c>
      <c r="BC22" s="316">
        <v>98.866219999999998</v>
      </c>
      <c r="BD22" s="316">
        <v>99.337890000000002</v>
      </c>
      <c r="BE22" s="316">
        <v>99.939170000000004</v>
      </c>
      <c r="BF22" s="316">
        <v>100.41119999999999</v>
      </c>
      <c r="BG22" s="316">
        <v>100.8481</v>
      </c>
      <c r="BH22" s="316">
        <v>101.25449999999999</v>
      </c>
      <c r="BI22" s="316">
        <v>101.6177</v>
      </c>
      <c r="BJ22" s="316">
        <v>101.9425</v>
      </c>
      <c r="BK22" s="316">
        <v>102.19240000000001</v>
      </c>
      <c r="BL22" s="316">
        <v>102.46720000000001</v>
      </c>
      <c r="BM22" s="316">
        <v>102.7306</v>
      </c>
      <c r="BN22" s="316">
        <v>102.9932</v>
      </c>
      <c r="BO22" s="316">
        <v>103.226</v>
      </c>
      <c r="BP22" s="316">
        <v>103.4396</v>
      </c>
      <c r="BQ22" s="316">
        <v>103.6024</v>
      </c>
      <c r="BR22" s="316">
        <v>103.8009</v>
      </c>
      <c r="BS22" s="316">
        <v>104.00369999999999</v>
      </c>
      <c r="BT22" s="316">
        <v>104.21080000000001</v>
      </c>
      <c r="BU22" s="316">
        <v>104.4222</v>
      </c>
      <c r="BV22" s="316">
        <v>104.6379</v>
      </c>
    </row>
    <row r="23" spans="1:74" ht="11.15" customHeight="1" x14ac:dyDescent="0.25">
      <c r="A23" s="148" t="s">
        <v>702</v>
      </c>
      <c r="B23" s="204" t="s">
        <v>440</v>
      </c>
      <c r="C23" s="250">
        <v>101.8336955</v>
      </c>
      <c r="D23" s="250">
        <v>102.10223877999999</v>
      </c>
      <c r="E23" s="250">
        <v>102.43043854</v>
      </c>
      <c r="F23" s="250">
        <v>102.88421429</v>
      </c>
      <c r="G23" s="250">
        <v>103.28228738</v>
      </c>
      <c r="H23" s="250">
        <v>103.69057732</v>
      </c>
      <c r="I23" s="250">
        <v>104.29481060000001</v>
      </c>
      <c r="J23" s="250">
        <v>104.58423937000001</v>
      </c>
      <c r="K23" s="250">
        <v>104.74459012</v>
      </c>
      <c r="L23" s="250">
        <v>104.70916179</v>
      </c>
      <c r="M23" s="250">
        <v>104.66138229000001</v>
      </c>
      <c r="N23" s="250">
        <v>104.53455056</v>
      </c>
      <c r="O23" s="250">
        <v>104.20759192</v>
      </c>
      <c r="P23" s="250">
        <v>104.01346176</v>
      </c>
      <c r="Q23" s="250">
        <v>103.83108539</v>
      </c>
      <c r="R23" s="250">
        <v>103.53696366</v>
      </c>
      <c r="S23" s="250">
        <v>103.47071922000001</v>
      </c>
      <c r="T23" s="250">
        <v>103.50885294</v>
      </c>
      <c r="U23" s="250">
        <v>103.85244889000001</v>
      </c>
      <c r="V23" s="250">
        <v>103.94852582999999</v>
      </c>
      <c r="W23" s="250">
        <v>103.99816786</v>
      </c>
      <c r="X23" s="250">
        <v>104.11139487</v>
      </c>
      <c r="Y23" s="250">
        <v>103.98565214</v>
      </c>
      <c r="Z23" s="250">
        <v>103.73095956</v>
      </c>
      <c r="AA23" s="250">
        <v>104.57433089</v>
      </c>
      <c r="AB23" s="250">
        <v>103.14147832</v>
      </c>
      <c r="AC23" s="250">
        <v>100.6594156</v>
      </c>
      <c r="AD23" s="250">
        <v>92.815236091000003</v>
      </c>
      <c r="AE23" s="250">
        <v>91.469433056</v>
      </c>
      <c r="AF23" s="250">
        <v>92.309099852000003</v>
      </c>
      <c r="AG23" s="250">
        <v>99.184919340999997</v>
      </c>
      <c r="AH23" s="250">
        <v>101.50751366</v>
      </c>
      <c r="AI23" s="250">
        <v>103.12756566</v>
      </c>
      <c r="AJ23" s="250">
        <v>103.33653154</v>
      </c>
      <c r="AK23" s="250">
        <v>104.08290676999999</v>
      </c>
      <c r="AL23" s="250">
        <v>104.65814754</v>
      </c>
      <c r="AM23" s="250">
        <v>104.67148752999999</v>
      </c>
      <c r="AN23" s="250">
        <v>105.19753412</v>
      </c>
      <c r="AO23" s="250">
        <v>105.84552099</v>
      </c>
      <c r="AP23" s="250">
        <v>106.16502244</v>
      </c>
      <c r="AQ23" s="250">
        <v>107.39470916</v>
      </c>
      <c r="AR23" s="250">
        <v>109.08415543</v>
      </c>
      <c r="AS23" s="250">
        <v>112.63203602</v>
      </c>
      <c r="AT23" s="250">
        <v>114.19199535</v>
      </c>
      <c r="AU23" s="250">
        <v>115.16270818</v>
      </c>
      <c r="AV23" s="250">
        <v>114.72205902</v>
      </c>
      <c r="AW23" s="250">
        <v>115.13086543999999</v>
      </c>
      <c r="AX23" s="250">
        <v>115.56701196</v>
      </c>
      <c r="AY23" s="316">
        <v>116.11109999999999</v>
      </c>
      <c r="AZ23" s="316">
        <v>116.5415</v>
      </c>
      <c r="BA23" s="316">
        <v>116.9387</v>
      </c>
      <c r="BB23" s="316">
        <v>117.18040000000001</v>
      </c>
      <c r="BC23" s="316">
        <v>117.6033</v>
      </c>
      <c r="BD23" s="316">
        <v>118.0851</v>
      </c>
      <c r="BE23" s="316">
        <v>118.7449</v>
      </c>
      <c r="BF23" s="316">
        <v>119.2548</v>
      </c>
      <c r="BG23" s="316">
        <v>119.7341</v>
      </c>
      <c r="BH23" s="316">
        <v>120.185</v>
      </c>
      <c r="BI23" s="316">
        <v>120.60120000000001</v>
      </c>
      <c r="BJ23" s="316">
        <v>120.9849</v>
      </c>
      <c r="BK23" s="316">
        <v>121.33150000000001</v>
      </c>
      <c r="BL23" s="316">
        <v>121.654</v>
      </c>
      <c r="BM23" s="316">
        <v>121.94750000000001</v>
      </c>
      <c r="BN23" s="316">
        <v>122.2028</v>
      </c>
      <c r="BO23" s="316">
        <v>122.4456</v>
      </c>
      <c r="BP23" s="316">
        <v>122.6665</v>
      </c>
      <c r="BQ23" s="316">
        <v>122.8091</v>
      </c>
      <c r="BR23" s="316">
        <v>123.0284</v>
      </c>
      <c r="BS23" s="316">
        <v>123.2681</v>
      </c>
      <c r="BT23" s="316">
        <v>123.5283</v>
      </c>
      <c r="BU23" s="316">
        <v>123.80880000000001</v>
      </c>
      <c r="BV23" s="316">
        <v>124.1097</v>
      </c>
    </row>
    <row r="24" spans="1:74" ht="11.15" customHeight="1" x14ac:dyDescent="0.25">
      <c r="A24" s="148" t="s">
        <v>703</v>
      </c>
      <c r="B24" s="204" t="s">
        <v>441</v>
      </c>
      <c r="C24" s="250">
        <v>100.184217</v>
      </c>
      <c r="D24" s="250">
        <v>100.20084909000001</v>
      </c>
      <c r="E24" s="250">
        <v>100.27987397</v>
      </c>
      <c r="F24" s="250">
        <v>100.50864955999999</v>
      </c>
      <c r="G24" s="250">
        <v>100.64694160000001</v>
      </c>
      <c r="H24" s="250">
        <v>100.78210798000001</v>
      </c>
      <c r="I24" s="250">
        <v>101.07007824</v>
      </c>
      <c r="J24" s="250">
        <v>101.08204619999999</v>
      </c>
      <c r="K24" s="250">
        <v>100.97394138</v>
      </c>
      <c r="L24" s="250">
        <v>100.69233666</v>
      </c>
      <c r="M24" s="250">
        <v>100.38415661000001</v>
      </c>
      <c r="N24" s="250">
        <v>99.995974125000004</v>
      </c>
      <c r="O24" s="250">
        <v>99.321491797999997</v>
      </c>
      <c r="P24" s="250">
        <v>98.928027470999993</v>
      </c>
      <c r="Q24" s="250">
        <v>98.609283747000006</v>
      </c>
      <c r="R24" s="250">
        <v>98.381254691999999</v>
      </c>
      <c r="S24" s="250">
        <v>98.199956627000006</v>
      </c>
      <c r="T24" s="250">
        <v>98.081383618000004</v>
      </c>
      <c r="U24" s="250">
        <v>98.116785329999999</v>
      </c>
      <c r="V24" s="250">
        <v>98.055225182000001</v>
      </c>
      <c r="W24" s="250">
        <v>97.987952840000005</v>
      </c>
      <c r="X24" s="250">
        <v>98.088020326999995</v>
      </c>
      <c r="Y24" s="250">
        <v>97.879534579999998</v>
      </c>
      <c r="Z24" s="250">
        <v>97.535547622999999</v>
      </c>
      <c r="AA24" s="250">
        <v>98.494578031000003</v>
      </c>
      <c r="AB24" s="250">
        <v>96.800699719999997</v>
      </c>
      <c r="AC24" s="250">
        <v>93.892431266000003</v>
      </c>
      <c r="AD24" s="250">
        <v>85.196112537000005</v>
      </c>
      <c r="AE24" s="250">
        <v>83.289308895000005</v>
      </c>
      <c r="AF24" s="250">
        <v>83.598360208000003</v>
      </c>
      <c r="AG24" s="250">
        <v>89.947959893999993</v>
      </c>
      <c r="AH24" s="250">
        <v>91.820201053999995</v>
      </c>
      <c r="AI24" s="250">
        <v>93.039777106000003</v>
      </c>
      <c r="AJ24" s="250">
        <v>92.963182657000004</v>
      </c>
      <c r="AK24" s="250">
        <v>93.360057534999996</v>
      </c>
      <c r="AL24" s="250">
        <v>93.586896350000004</v>
      </c>
      <c r="AM24" s="250">
        <v>93.266386710999996</v>
      </c>
      <c r="AN24" s="250">
        <v>93.436137688000002</v>
      </c>
      <c r="AO24" s="250">
        <v>93.718836894000006</v>
      </c>
      <c r="AP24" s="250">
        <v>94.342962086</v>
      </c>
      <c r="AQ24" s="250">
        <v>94.680199426000001</v>
      </c>
      <c r="AR24" s="250">
        <v>94.959026672999997</v>
      </c>
      <c r="AS24" s="250">
        <v>95.029749406999997</v>
      </c>
      <c r="AT24" s="250">
        <v>95.304027285000004</v>
      </c>
      <c r="AU24" s="250">
        <v>95.632165885999996</v>
      </c>
      <c r="AV24" s="250">
        <v>96.027524279999994</v>
      </c>
      <c r="AW24" s="250">
        <v>96.453365023000003</v>
      </c>
      <c r="AX24" s="250">
        <v>96.923047187999998</v>
      </c>
      <c r="AY24" s="316">
        <v>97.507130000000004</v>
      </c>
      <c r="AZ24" s="316">
        <v>98.011579999999995</v>
      </c>
      <c r="BA24" s="316">
        <v>98.50694</v>
      </c>
      <c r="BB24" s="316">
        <v>98.954639999999998</v>
      </c>
      <c r="BC24" s="316">
        <v>99.46078</v>
      </c>
      <c r="BD24" s="316">
        <v>99.986789999999999</v>
      </c>
      <c r="BE24" s="316">
        <v>100.5997</v>
      </c>
      <c r="BF24" s="316">
        <v>101.1151</v>
      </c>
      <c r="BG24" s="316">
        <v>101.6001</v>
      </c>
      <c r="BH24" s="316">
        <v>102.0256</v>
      </c>
      <c r="BI24" s="316">
        <v>102.4716</v>
      </c>
      <c r="BJ24" s="316">
        <v>102.90900000000001</v>
      </c>
      <c r="BK24" s="316">
        <v>103.4312</v>
      </c>
      <c r="BL24" s="316">
        <v>103.7814</v>
      </c>
      <c r="BM24" s="316">
        <v>104.053</v>
      </c>
      <c r="BN24" s="316">
        <v>104.1516</v>
      </c>
      <c r="BO24" s="316">
        <v>104.33669999999999</v>
      </c>
      <c r="BP24" s="316">
        <v>104.514</v>
      </c>
      <c r="BQ24" s="316">
        <v>104.6587</v>
      </c>
      <c r="BR24" s="316">
        <v>104.83880000000001</v>
      </c>
      <c r="BS24" s="316">
        <v>105.02970000000001</v>
      </c>
      <c r="BT24" s="316">
        <v>105.23139999999999</v>
      </c>
      <c r="BU24" s="316">
        <v>105.44370000000001</v>
      </c>
      <c r="BV24" s="316">
        <v>105.66679999999999</v>
      </c>
    </row>
    <row r="25" spans="1:74" ht="11.15" customHeight="1" x14ac:dyDescent="0.25">
      <c r="A25" s="148"/>
      <c r="B25" s="165" t="s">
        <v>1393</v>
      </c>
      <c r="C25" s="238"/>
      <c r="D25" s="238"/>
      <c r="E25" s="238"/>
      <c r="F25" s="238"/>
      <c r="G25" s="238"/>
      <c r="H25" s="238"/>
      <c r="I25" s="238"/>
      <c r="J25" s="238"/>
      <c r="K25" s="238"/>
      <c r="L25" s="238"/>
      <c r="M25" s="238"/>
      <c r="N25" s="238"/>
      <c r="O25" s="238"/>
      <c r="P25" s="238"/>
      <c r="Q25" s="238"/>
      <c r="R25" s="238"/>
      <c r="S25" s="238"/>
      <c r="T25" s="238"/>
      <c r="U25" s="238"/>
      <c r="V25" s="238"/>
      <c r="W25" s="238"/>
      <c r="X25" s="238"/>
      <c r="Y25" s="238"/>
      <c r="Z25" s="238"/>
      <c r="AA25" s="238"/>
      <c r="AB25" s="238"/>
      <c r="AC25" s="238"/>
      <c r="AD25" s="238"/>
      <c r="AE25" s="238"/>
      <c r="AF25" s="238"/>
      <c r="AG25" s="238"/>
      <c r="AH25" s="238"/>
      <c r="AI25" s="238"/>
      <c r="AJ25" s="238"/>
      <c r="AK25" s="238"/>
      <c r="AL25" s="238"/>
      <c r="AM25" s="238"/>
      <c r="AN25" s="238"/>
      <c r="AO25" s="238"/>
      <c r="AP25" s="238"/>
      <c r="AQ25" s="238"/>
      <c r="AR25" s="238"/>
      <c r="AS25" s="238"/>
      <c r="AT25" s="238"/>
      <c r="AU25" s="238"/>
      <c r="AV25" s="238"/>
      <c r="AW25" s="238"/>
      <c r="AX25" s="238"/>
      <c r="AY25" s="317"/>
      <c r="AZ25" s="317"/>
      <c r="BA25" s="317"/>
      <c r="BB25" s="317"/>
      <c r="BC25" s="317"/>
      <c r="BD25" s="317"/>
      <c r="BE25" s="317"/>
      <c r="BF25" s="317"/>
      <c r="BG25" s="317"/>
      <c r="BH25" s="317"/>
      <c r="BI25" s="317"/>
      <c r="BJ25" s="317"/>
      <c r="BK25" s="317"/>
      <c r="BL25" s="317"/>
      <c r="BM25" s="317"/>
      <c r="BN25" s="317"/>
      <c r="BO25" s="317"/>
      <c r="BP25" s="317"/>
      <c r="BQ25" s="317"/>
      <c r="BR25" s="317"/>
      <c r="BS25" s="317"/>
      <c r="BT25" s="317"/>
      <c r="BU25" s="317"/>
      <c r="BV25" s="317"/>
    </row>
    <row r="26" spans="1:74" ht="11.15" customHeight="1" x14ac:dyDescent="0.25">
      <c r="A26" s="148" t="s">
        <v>704</v>
      </c>
      <c r="B26" s="204" t="s">
        <v>434</v>
      </c>
      <c r="C26" s="232">
        <v>848.20218019000004</v>
      </c>
      <c r="D26" s="232">
        <v>849.17804804000002</v>
      </c>
      <c r="E26" s="232">
        <v>850.43741445000001</v>
      </c>
      <c r="F26" s="232">
        <v>851.95410884</v>
      </c>
      <c r="G26" s="232">
        <v>853.80010031999996</v>
      </c>
      <c r="H26" s="232">
        <v>855.94921832</v>
      </c>
      <c r="I26" s="232">
        <v>859.49868902000003</v>
      </c>
      <c r="J26" s="232">
        <v>861.43114039</v>
      </c>
      <c r="K26" s="232">
        <v>862.84379861000002</v>
      </c>
      <c r="L26" s="232">
        <v>861.63604778000001</v>
      </c>
      <c r="M26" s="232">
        <v>863.58458166000003</v>
      </c>
      <c r="N26" s="232">
        <v>866.58878433999996</v>
      </c>
      <c r="O26" s="232">
        <v>874.05781376000004</v>
      </c>
      <c r="P26" s="232">
        <v>876.61648560000003</v>
      </c>
      <c r="Q26" s="232">
        <v>877.67395778000002</v>
      </c>
      <c r="R26" s="232">
        <v>874.97032303000003</v>
      </c>
      <c r="S26" s="232">
        <v>874.72032636999995</v>
      </c>
      <c r="T26" s="232">
        <v>874.66406051000001</v>
      </c>
      <c r="U26" s="232">
        <v>874.35765691999995</v>
      </c>
      <c r="V26" s="232">
        <v>875.02175407000004</v>
      </c>
      <c r="W26" s="232">
        <v>876.21248343000002</v>
      </c>
      <c r="X26" s="232">
        <v>878.97818304999998</v>
      </c>
      <c r="Y26" s="232">
        <v>880.43592329000001</v>
      </c>
      <c r="Z26" s="232">
        <v>881.63404220999996</v>
      </c>
      <c r="AA26" s="232">
        <v>871.19204804000003</v>
      </c>
      <c r="AB26" s="232">
        <v>880.40629310999998</v>
      </c>
      <c r="AC26" s="232">
        <v>897.89628568000001</v>
      </c>
      <c r="AD26" s="232">
        <v>952.45196808000003</v>
      </c>
      <c r="AE26" s="232">
        <v>964.90099885999996</v>
      </c>
      <c r="AF26" s="232">
        <v>964.03332035999995</v>
      </c>
      <c r="AG26" s="232">
        <v>926.8401278</v>
      </c>
      <c r="AH26" s="232">
        <v>916.59563433999995</v>
      </c>
      <c r="AI26" s="232">
        <v>910.29103517999999</v>
      </c>
      <c r="AJ26" s="232">
        <v>901.47339375000001</v>
      </c>
      <c r="AK26" s="232">
        <v>907.88828564999994</v>
      </c>
      <c r="AL26" s="232">
        <v>923.08277429999998</v>
      </c>
      <c r="AM26" s="232">
        <v>977.75880672999995</v>
      </c>
      <c r="AN26" s="232">
        <v>987.48602860000005</v>
      </c>
      <c r="AO26" s="232">
        <v>982.96638695000001</v>
      </c>
      <c r="AP26" s="232">
        <v>937.86618378000003</v>
      </c>
      <c r="AQ26" s="232">
        <v>924.60308856999995</v>
      </c>
      <c r="AR26" s="232">
        <v>916.84340331999999</v>
      </c>
      <c r="AS26" s="232">
        <v>922.64568430999998</v>
      </c>
      <c r="AT26" s="232">
        <v>919.84890181000003</v>
      </c>
      <c r="AU26" s="232">
        <v>916.51161207999996</v>
      </c>
      <c r="AV26" s="232">
        <v>909.80640058999995</v>
      </c>
      <c r="AW26" s="232">
        <v>907.50865732</v>
      </c>
      <c r="AX26" s="232">
        <v>906.79096773000003</v>
      </c>
      <c r="AY26" s="305">
        <v>908.81209999999999</v>
      </c>
      <c r="AZ26" s="305">
        <v>910.3854</v>
      </c>
      <c r="BA26" s="305">
        <v>912.66980000000001</v>
      </c>
      <c r="BB26" s="305">
        <v>916.59389999999996</v>
      </c>
      <c r="BC26" s="305">
        <v>919.60379999999998</v>
      </c>
      <c r="BD26" s="305">
        <v>922.62819999999999</v>
      </c>
      <c r="BE26" s="305">
        <v>926.2758</v>
      </c>
      <c r="BF26" s="305">
        <v>928.87260000000003</v>
      </c>
      <c r="BG26" s="305">
        <v>931.02729999999997</v>
      </c>
      <c r="BH26" s="305">
        <v>932.07569999999998</v>
      </c>
      <c r="BI26" s="305">
        <v>933.84450000000004</v>
      </c>
      <c r="BJ26" s="305">
        <v>935.66930000000002</v>
      </c>
      <c r="BK26" s="305">
        <v>937.59670000000006</v>
      </c>
      <c r="BL26" s="305">
        <v>939.49900000000002</v>
      </c>
      <c r="BM26" s="305">
        <v>941.42250000000001</v>
      </c>
      <c r="BN26" s="305">
        <v>943.17859999999996</v>
      </c>
      <c r="BO26" s="305">
        <v>945.28610000000003</v>
      </c>
      <c r="BP26" s="305">
        <v>947.55640000000005</v>
      </c>
      <c r="BQ26" s="305">
        <v>950.28060000000005</v>
      </c>
      <c r="BR26" s="305">
        <v>952.65819999999997</v>
      </c>
      <c r="BS26" s="305">
        <v>954.98019999999997</v>
      </c>
      <c r="BT26" s="305">
        <v>957.24670000000003</v>
      </c>
      <c r="BU26" s="305">
        <v>959.45759999999996</v>
      </c>
      <c r="BV26" s="305">
        <v>961.61310000000003</v>
      </c>
    </row>
    <row r="27" spans="1:74" ht="11.15" customHeight="1" x14ac:dyDescent="0.25">
      <c r="A27" s="148" t="s">
        <v>705</v>
      </c>
      <c r="B27" s="204" t="s">
        <v>467</v>
      </c>
      <c r="C27" s="232">
        <v>2192.8205392</v>
      </c>
      <c r="D27" s="232">
        <v>2192.7810073000001</v>
      </c>
      <c r="E27" s="232">
        <v>2193.5206563000002</v>
      </c>
      <c r="F27" s="232">
        <v>2193.9092747</v>
      </c>
      <c r="G27" s="232">
        <v>2197.0549445000001</v>
      </c>
      <c r="H27" s="232">
        <v>2201.8274541000001</v>
      </c>
      <c r="I27" s="232">
        <v>2211.7207466999998</v>
      </c>
      <c r="J27" s="232">
        <v>2217.1264783000001</v>
      </c>
      <c r="K27" s="232">
        <v>2221.5385921000002</v>
      </c>
      <c r="L27" s="232">
        <v>2222.5638032000002</v>
      </c>
      <c r="M27" s="232">
        <v>2226.7836452000001</v>
      </c>
      <c r="N27" s="232">
        <v>2231.8048331</v>
      </c>
      <c r="O27" s="232">
        <v>2241.0674970999999</v>
      </c>
      <c r="P27" s="232">
        <v>2245.1112791999999</v>
      </c>
      <c r="Q27" s="232">
        <v>2247.3763094999999</v>
      </c>
      <c r="R27" s="232">
        <v>2244.6225843000002</v>
      </c>
      <c r="S27" s="232">
        <v>2245.7601140000002</v>
      </c>
      <c r="T27" s="232">
        <v>2247.5488949000001</v>
      </c>
      <c r="U27" s="232">
        <v>2250.0482823000002</v>
      </c>
      <c r="V27" s="232">
        <v>2253.0950487</v>
      </c>
      <c r="W27" s="232">
        <v>2256.7485496999998</v>
      </c>
      <c r="X27" s="232">
        <v>2266.4599174</v>
      </c>
      <c r="Y27" s="232">
        <v>2267.2385382000002</v>
      </c>
      <c r="Z27" s="232">
        <v>2264.5355442999999</v>
      </c>
      <c r="AA27" s="232">
        <v>2216.9215949999998</v>
      </c>
      <c r="AB27" s="232">
        <v>2238.3273771999998</v>
      </c>
      <c r="AC27" s="232">
        <v>2287.3235503000001</v>
      </c>
      <c r="AD27" s="232">
        <v>2446.0298696</v>
      </c>
      <c r="AE27" s="232">
        <v>2488.6170078999999</v>
      </c>
      <c r="AF27" s="232">
        <v>2497.2047204999999</v>
      </c>
      <c r="AG27" s="232">
        <v>2426.3414714</v>
      </c>
      <c r="AH27" s="232">
        <v>2401.0189847000001</v>
      </c>
      <c r="AI27" s="232">
        <v>2375.7857244000002</v>
      </c>
      <c r="AJ27" s="232">
        <v>2305.9270402000002</v>
      </c>
      <c r="AK27" s="232">
        <v>2314.4082202999998</v>
      </c>
      <c r="AL27" s="232">
        <v>2356.5146144999999</v>
      </c>
      <c r="AM27" s="232">
        <v>2534.5674193</v>
      </c>
      <c r="AN27" s="232">
        <v>2567.1833440999999</v>
      </c>
      <c r="AO27" s="232">
        <v>2556.6835854000001</v>
      </c>
      <c r="AP27" s="232">
        <v>2425.1899887999998</v>
      </c>
      <c r="AQ27" s="232">
        <v>2386.8674792000002</v>
      </c>
      <c r="AR27" s="232">
        <v>2363.8379020000002</v>
      </c>
      <c r="AS27" s="232">
        <v>2378.3676661</v>
      </c>
      <c r="AT27" s="232">
        <v>2369.2241472999999</v>
      </c>
      <c r="AU27" s="232">
        <v>2358.6737545000001</v>
      </c>
      <c r="AV27" s="232">
        <v>2339.5863850000001</v>
      </c>
      <c r="AW27" s="232">
        <v>2331.5698207999999</v>
      </c>
      <c r="AX27" s="232">
        <v>2327.4939594000002</v>
      </c>
      <c r="AY27" s="305">
        <v>2329.23</v>
      </c>
      <c r="AZ27" s="305">
        <v>2331.6320000000001</v>
      </c>
      <c r="BA27" s="305">
        <v>2336.5720000000001</v>
      </c>
      <c r="BB27" s="305">
        <v>2347.326</v>
      </c>
      <c r="BC27" s="305">
        <v>2354.8829999999998</v>
      </c>
      <c r="BD27" s="305">
        <v>2362.5189999999998</v>
      </c>
      <c r="BE27" s="305">
        <v>2371.9940000000001</v>
      </c>
      <c r="BF27" s="305">
        <v>2378.4699999999998</v>
      </c>
      <c r="BG27" s="305">
        <v>2383.7080000000001</v>
      </c>
      <c r="BH27" s="305">
        <v>2385.6729999999998</v>
      </c>
      <c r="BI27" s="305">
        <v>2389.9560000000001</v>
      </c>
      <c r="BJ27" s="305">
        <v>2394.5250000000001</v>
      </c>
      <c r="BK27" s="305">
        <v>2399.7429999999999</v>
      </c>
      <c r="BL27" s="305">
        <v>2404.6109999999999</v>
      </c>
      <c r="BM27" s="305">
        <v>2409.491</v>
      </c>
      <c r="BN27" s="305">
        <v>2413.8960000000002</v>
      </c>
      <c r="BO27" s="305">
        <v>2419.1689999999999</v>
      </c>
      <c r="BP27" s="305">
        <v>2424.8200000000002</v>
      </c>
      <c r="BQ27" s="305">
        <v>2431.52</v>
      </c>
      <c r="BR27" s="305">
        <v>2437.4279999999999</v>
      </c>
      <c r="BS27" s="305">
        <v>2443.2139999999999</v>
      </c>
      <c r="BT27" s="305">
        <v>2448.8780000000002</v>
      </c>
      <c r="BU27" s="305">
        <v>2454.4189999999999</v>
      </c>
      <c r="BV27" s="305">
        <v>2459.8380000000002</v>
      </c>
    </row>
    <row r="28" spans="1:74" ht="11.15" customHeight="1" x14ac:dyDescent="0.25">
      <c r="A28" s="148" t="s">
        <v>706</v>
      </c>
      <c r="B28" s="204" t="s">
        <v>435</v>
      </c>
      <c r="C28" s="232">
        <v>2366.4848879000001</v>
      </c>
      <c r="D28" s="232">
        <v>2370.0493689</v>
      </c>
      <c r="E28" s="232">
        <v>2374.2083111000002</v>
      </c>
      <c r="F28" s="232">
        <v>2378.3523375</v>
      </c>
      <c r="G28" s="232">
        <v>2384.1572348</v>
      </c>
      <c r="H28" s="232">
        <v>2391.0136262000001</v>
      </c>
      <c r="I28" s="232">
        <v>2401.0797443000001</v>
      </c>
      <c r="J28" s="232">
        <v>2408.4204490000002</v>
      </c>
      <c r="K28" s="232">
        <v>2415.1939729999999</v>
      </c>
      <c r="L28" s="232">
        <v>2421.6928604</v>
      </c>
      <c r="M28" s="232">
        <v>2427.1126150999999</v>
      </c>
      <c r="N28" s="232">
        <v>2431.7457810999999</v>
      </c>
      <c r="O28" s="232">
        <v>2436.7626264</v>
      </c>
      <c r="P28" s="232">
        <v>2438.9449143000002</v>
      </c>
      <c r="Q28" s="232">
        <v>2439.4629126999998</v>
      </c>
      <c r="R28" s="232">
        <v>2433.9201201000001</v>
      </c>
      <c r="S28" s="232">
        <v>2434.4069155000002</v>
      </c>
      <c r="T28" s="232">
        <v>2436.5267973999999</v>
      </c>
      <c r="U28" s="232">
        <v>2442.3155593000001</v>
      </c>
      <c r="V28" s="232">
        <v>2446.1747691</v>
      </c>
      <c r="W28" s="232">
        <v>2450.1402202999998</v>
      </c>
      <c r="X28" s="232">
        <v>2455.1229005</v>
      </c>
      <c r="Y28" s="232">
        <v>2458.6175938000001</v>
      </c>
      <c r="Z28" s="232">
        <v>2461.5352879000002</v>
      </c>
      <c r="AA28" s="232">
        <v>2426.9698505000001</v>
      </c>
      <c r="AB28" s="232">
        <v>2456.413145</v>
      </c>
      <c r="AC28" s="232">
        <v>2512.9590392</v>
      </c>
      <c r="AD28" s="232">
        <v>2691.3631482000001</v>
      </c>
      <c r="AE28" s="232">
        <v>2731.0475307000002</v>
      </c>
      <c r="AF28" s="232">
        <v>2726.7678016999998</v>
      </c>
      <c r="AG28" s="232">
        <v>2602.7026934999999</v>
      </c>
      <c r="AH28" s="232">
        <v>2567.3606924000001</v>
      </c>
      <c r="AI28" s="232">
        <v>2544.9205305999999</v>
      </c>
      <c r="AJ28" s="232">
        <v>2504.7725218999999</v>
      </c>
      <c r="AK28" s="232">
        <v>2531.0933031999998</v>
      </c>
      <c r="AL28" s="232">
        <v>2593.2731884</v>
      </c>
      <c r="AM28" s="232">
        <v>2814.9022337000001</v>
      </c>
      <c r="AN28" s="232">
        <v>2856.1077845</v>
      </c>
      <c r="AO28" s="232">
        <v>2840.4798968999999</v>
      </c>
      <c r="AP28" s="232">
        <v>2664.5977065000002</v>
      </c>
      <c r="AQ28" s="232">
        <v>2612.8685909000001</v>
      </c>
      <c r="AR28" s="232">
        <v>2581.8716854999998</v>
      </c>
      <c r="AS28" s="232">
        <v>2599.5531667</v>
      </c>
      <c r="AT28" s="232">
        <v>2589.0610492999999</v>
      </c>
      <c r="AU28" s="232">
        <v>2578.3415098</v>
      </c>
      <c r="AV28" s="232">
        <v>2562.3160039999998</v>
      </c>
      <c r="AW28" s="232">
        <v>2554.9505284000002</v>
      </c>
      <c r="AX28" s="232">
        <v>2551.1665388000001</v>
      </c>
      <c r="AY28" s="305">
        <v>2552.5169999999998</v>
      </c>
      <c r="AZ28" s="305">
        <v>2554.7310000000002</v>
      </c>
      <c r="BA28" s="305">
        <v>2559.3620000000001</v>
      </c>
      <c r="BB28" s="305">
        <v>2569.5340000000001</v>
      </c>
      <c r="BC28" s="305">
        <v>2576.6559999999999</v>
      </c>
      <c r="BD28" s="305">
        <v>2583.8510000000001</v>
      </c>
      <c r="BE28" s="305">
        <v>2592.4349999999999</v>
      </c>
      <c r="BF28" s="305">
        <v>2598.7919999999999</v>
      </c>
      <c r="BG28" s="305">
        <v>2604.2359999999999</v>
      </c>
      <c r="BH28" s="305">
        <v>2607.4859999999999</v>
      </c>
      <c r="BI28" s="305">
        <v>2612.067</v>
      </c>
      <c r="BJ28" s="305">
        <v>2616.6979999999999</v>
      </c>
      <c r="BK28" s="305">
        <v>2621.0279999999998</v>
      </c>
      <c r="BL28" s="305">
        <v>2626.0189999999998</v>
      </c>
      <c r="BM28" s="305">
        <v>2631.3209999999999</v>
      </c>
      <c r="BN28" s="305">
        <v>2636.92</v>
      </c>
      <c r="BO28" s="305">
        <v>2642.8560000000002</v>
      </c>
      <c r="BP28" s="305">
        <v>2649.114</v>
      </c>
      <c r="BQ28" s="305">
        <v>2656.3919999999998</v>
      </c>
      <c r="BR28" s="305">
        <v>2662.7719999999999</v>
      </c>
      <c r="BS28" s="305">
        <v>2668.951</v>
      </c>
      <c r="BT28" s="305">
        <v>2674.9290000000001</v>
      </c>
      <c r="BU28" s="305">
        <v>2680.7069999999999</v>
      </c>
      <c r="BV28" s="305">
        <v>2686.2849999999999</v>
      </c>
    </row>
    <row r="29" spans="1:74" ht="11.15" customHeight="1" x14ac:dyDescent="0.25">
      <c r="A29" s="148" t="s">
        <v>707</v>
      </c>
      <c r="B29" s="204" t="s">
        <v>436</v>
      </c>
      <c r="C29" s="232">
        <v>1101.9096003</v>
      </c>
      <c r="D29" s="232">
        <v>1103.8249940000001</v>
      </c>
      <c r="E29" s="232">
        <v>1105.9745935000001</v>
      </c>
      <c r="F29" s="232">
        <v>1108.0826737</v>
      </c>
      <c r="G29" s="232">
        <v>1110.9074786000001</v>
      </c>
      <c r="H29" s="232">
        <v>1114.1732833000001</v>
      </c>
      <c r="I29" s="232">
        <v>1117.6357754000001</v>
      </c>
      <c r="J29" s="232">
        <v>1121.9668134000001</v>
      </c>
      <c r="K29" s="232">
        <v>1126.9220852000001</v>
      </c>
      <c r="L29" s="232">
        <v>1135.4815808000001</v>
      </c>
      <c r="M29" s="232">
        <v>1139.4503276</v>
      </c>
      <c r="N29" s="232">
        <v>1141.8083154999999</v>
      </c>
      <c r="O29" s="232">
        <v>1141.8398428999999</v>
      </c>
      <c r="P29" s="232">
        <v>1141.5130896000001</v>
      </c>
      <c r="Q29" s="232">
        <v>1140.1123539</v>
      </c>
      <c r="R29" s="232">
        <v>1133.2846420000001</v>
      </c>
      <c r="S29" s="232">
        <v>1133.0006867</v>
      </c>
      <c r="T29" s="232">
        <v>1134.9074942</v>
      </c>
      <c r="U29" s="232">
        <v>1143.2198257</v>
      </c>
      <c r="V29" s="232">
        <v>1146.347088</v>
      </c>
      <c r="W29" s="232">
        <v>1148.5040421000001</v>
      </c>
      <c r="X29" s="232">
        <v>1147.4517134</v>
      </c>
      <c r="Y29" s="232">
        <v>1149.3472824999999</v>
      </c>
      <c r="Z29" s="232">
        <v>1151.9517745999999</v>
      </c>
      <c r="AA29" s="232">
        <v>1142.9462229000001</v>
      </c>
      <c r="AB29" s="232">
        <v>1156.2077861</v>
      </c>
      <c r="AC29" s="232">
        <v>1179.4174972999999</v>
      </c>
      <c r="AD29" s="232">
        <v>1251.9711765</v>
      </c>
      <c r="AE29" s="232">
        <v>1265.5303189000001</v>
      </c>
      <c r="AF29" s="232">
        <v>1259.4907444999999</v>
      </c>
      <c r="AG29" s="232">
        <v>1194.1717447999999</v>
      </c>
      <c r="AH29" s="232">
        <v>1178.6952679999999</v>
      </c>
      <c r="AI29" s="232">
        <v>1173.3806056999999</v>
      </c>
      <c r="AJ29" s="232">
        <v>1176.2239397000001</v>
      </c>
      <c r="AK29" s="232">
        <v>1192.7357698999999</v>
      </c>
      <c r="AL29" s="232">
        <v>1220.9122783</v>
      </c>
      <c r="AM29" s="232">
        <v>1307.2906052999999</v>
      </c>
      <c r="AN29" s="232">
        <v>1323.8936146000001</v>
      </c>
      <c r="AO29" s="232">
        <v>1317.2584468</v>
      </c>
      <c r="AP29" s="232">
        <v>1244.6400259</v>
      </c>
      <c r="AQ29" s="232">
        <v>1223.5873107</v>
      </c>
      <c r="AR29" s="232">
        <v>1211.3552251000001</v>
      </c>
      <c r="AS29" s="232">
        <v>1220.2560423</v>
      </c>
      <c r="AT29" s="232">
        <v>1216.4310112999999</v>
      </c>
      <c r="AU29" s="232">
        <v>1212.1924051999999</v>
      </c>
      <c r="AV29" s="232">
        <v>1205.1174097999999</v>
      </c>
      <c r="AW29" s="232">
        <v>1201.8687640000001</v>
      </c>
      <c r="AX29" s="232">
        <v>1200.0236537000001</v>
      </c>
      <c r="AY29" s="305">
        <v>1200.0440000000001</v>
      </c>
      <c r="AZ29" s="305">
        <v>1200.6600000000001</v>
      </c>
      <c r="BA29" s="305">
        <v>1202.3320000000001</v>
      </c>
      <c r="BB29" s="305">
        <v>1206.1389999999999</v>
      </c>
      <c r="BC29" s="305">
        <v>1209.117</v>
      </c>
      <c r="BD29" s="305">
        <v>1212.3430000000001</v>
      </c>
      <c r="BE29" s="305">
        <v>1216.788</v>
      </c>
      <c r="BF29" s="305">
        <v>1219.7840000000001</v>
      </c>
      <c r="BG29" s="305">
        <v>1222.3</v>
      </c>
      <c r="BH29" s="305">
        <v>1223.529</v>
      </c>
      <c r="BI29" s="305">
        <v>1225.6949999999999</v>
      </c>
      <c r="BJ29" s="305">
        <v>1227.989</v>
      </c>
      <c r="BK29" s="305">
        <v>1230.4770000000001</v>
      </c>
      <c r="BL29" s="305">
        <v>1232.9770000000001</v>
      </c>
      <c r="BM29" s="305">
        <v>1235.556</v>
      </c>
      <c r="BN29" s="305">
        <v>1238.1110000000001</v>
      </c>
      <c r="BO29" s="305">
        <v>1240.924</v>
      </c>
      <c r="BP29" s="305">
        <v>1243.893</v>
      </c>
      <c r="BQ29" s="305">
        <v>1247.3430000000001</v>
      </c>
      <c r="BR29" s="305">
        <v>1250.3800000000001</v>
      </c>
      <c r="BS29" s="305">
        <v>1253.33</v>
      </c>
      <c r="BT29" s="305">
        <v>1256.191</v>
      </c>
      <c r="BU29" s="305">
        <v>1258.9649999999999</v>
      </c>
      <c r="BV29" s="305">
        <v>1261.6510000000001</v>
      </c>
    </row>
    <row r="30" spans="1:74" ht="11.15" customHeight="1" x14ac:dyDescent="0.25">
      <c r="A30" s="148" t="s">
        <v>708</v>
      </c>
      <c r="B30" s="204" t="s">
        <v>437</v>
      </c>
      <c r="C30" s="232">
        <v>3102.2993046000001</v>
      </c>
      <c r="D30" s="232">
        <v>3107.4413438000001</v>
      </c>
      <c r="E30" s="232">
        <v>3112.5955815000002</v>
      </c>
      <c r="F30" s="232">
        <v>3116.0438445999998</v>
      </c>
      <c r="G30" s="232">
        <v>3122.511109</v>
      </c>
      <c r="H30" s="232">
        <v>3130.2792017000002</v>
      </c>
      <c r="I30" s="232">
        <v>3142.5782844</v>
      </c>
      <c r="J30" s="232">
        <v>3150.5254123</v>
      </c>
      <c r="K30" s="232">
        <v>3157.3507470999998</v>
      </c>
      <c r="L30" s="232">
        <v>3156.9825559999999</v>
      </c>
      <c r="M30" s="232">
        <v>3166.1181043000001</v>
      </c>
      <c r="N30" s="232">
        <v>3178.6856591999999</v>
      </c>
      <c r="O30" s="232">
        <v>3206.4876757000002</v>
      </c>
      <c r="P30" s="232">
        <v>3217.0674024</v>
      </c>
      <c r="Q30" s="232">
        <v>3222.2272942999998</v>
      </c>
      <c r="R30" s="232">
        <v>3213.0187403999998</v>
      </c>
      <c r="S30" s="232">
        <v>3214.0504212000001</v>
      </c>
      <c r="T30" s="232">
        <v>3216.3737256999998</v>
      </c>
      <c r="U30" s="232">
        <v>3220.8555173999998</v>
      </c>
      <c r="V30" s="232">
        <v>3225.1119214999999</v>
      </c>
      <c r="W30" s="232">
        <v>3230.0098014</v>
      </c>
      <c r="X30" s="232">
        <v>3232.6233671</v>
      </c>
      <c r="Y30" s="232">
        <v>3240.9985416</v>
      </c>
      <c r="Z30" s="232">
        <v>3252.2095346999999</v>
      </c>
      <c r="AA30" s="232">
        <v>3239.6893338999998</v>
      </c>
      <c r="AB30" s="232">
        <v>3276.4972237000002</v>
      </c>
      <c r="AC30" s="232">
        <v>3336.0661915999999</v>
      </c>
      <c r="AD30" s="232">
        <v>3505.0772382</v>
      </c>
      <c r="AE30" s="232">
        <v>3545.1576117</v>
      </c>
      <c r="AF30" s="232">
        <v>3542.9883126999998</v>
      </c>
      <c r="AG30" s="232">
        <v>3429.5065967999999</v>
      </c>
      <c r="AH30" s="232">
        <v>3394.6350114000002</v>
      </c>
      <c r="AI30" s="232">
        <v>3369.3108120000002</v>
      </c>
      <c r="AJ30" s="232">
        <v>3300.9103234999998</v>
      </c>
      <c r="AK30" s="232">
        <v>3334.1486524000002</v>
      </c>
      <c r="AL30" s="232">
        <v>3416.4021235999999</v>
      </c>
      <c r="AM30" s="232">
        <v>3711.5683288</v>
      </c>
      <c r="AN30" s="232">
        <v>3768.928891</v>
      </c>
      <c r="AO30" s="232">
        <v>3752.3814017999998</v>
      </c>
      <c r="AP30" s="232">
        <v>3523.5220783999998</v>
      </c>
      <c r="AQ30" s="232">
        <v>3462.9613235000002</v>
      </c>
      <c r="AR30" s="232">
        <v>3432.2953544000002</v>
      </c>
      <c r="AS30" s="232">
        <v>3476.7895754000001</v>
      </c>
      <c r="AT30" s="232">
        <v>3471.9641243000001</v>
      </c>
      <c r="AU30" s="232">
        <v>3463.0844056000001</v>
      </c>
      <c r="AV30" s="232">
        <v>3438.7847576999998</v>
      </c>
      <c r="AW30" s="232">
        <v>3430.3207499</v>
      </c>
      <c r="AX30" s="232">
        <v>3426.3267206999999</v>
      </c>
      <c r="AY30" s="305">
        <v>3428.6469999999999</v>
      </c>
      <c r="AZ30" s="305">
        <v>3432.21</v>
      </c>
      <c r="BA30" s="305">
        <v>3438.86</v>
      </c>
      <c r="BB30" s="305">
        <v>3452.25</v>
      </c>
      <c r="BC30" s="305">
        <v>3462.3339999999998</v>
      </c>
      <c r="BD30" s="305">
        <v>3472.7640000000001</v>
      </c>
      <c r="BE30" s="305">
        <v>3485.8739999999998</v>
      </c>
      <c r="BF30" s="305">
        <v>3495.2469999999998</v>
      </c>
      <c r="BG30" s="305">
        <v>3503.2150000000001</v>
      </c>
      <c r="BH30" s="305">
        <v>3507.248</v>
      </c>
      <c r="BI30" s="305">
        <v>3514.308</v>
      </c>
      <c r="BJ30" s="305">
        <v>3521.8620000000001</v>
      </c>
      <c r="BK30" s="305">
        <v>3530.4250000000002</v>
      </c>
      <c r="BL30" s="305">
        <v>3538.585</v>
      </c>
      <c r="BM30" s="305">
        <v>3546.8560000000002</v>
      </c>
      <c r="BN30" s="305">
        <v>3554.6080000000002</v>
      </c>
      <c r="BO30" s="305">
        <v>3563.57</v>
      </c>
      <c r="BP30" s="305">
        <v>3573.114</v>
      </c>
      <c r="BQ30" s="305">
        <v>3584.2420000000002</v>
      </c>
      <c r="BR30" s="305">
        <v>3594.1979999999999</v>
      </c>
      <c r="BS30" s="305">
        <v>3603.9839999999999</v>
      </c>
      <c r="BT30" s="305">
        <v>3613.6</v>
      </c>
      <c r="BU30" s="305">
        <v>3623.0459999999998</v>
      </c>
      <c r="BV30" s="305">
        <v>3632.3220000000001</v>
      </c>
    </row>
    <row r="31" spans="1:74" ht="11.15" customHeight="1" x14ac:dyDescent="0.25">
      <c r="A31" s="148" t="s">
        <v>709</v>
      </c>
      <c r="B31" s="204" t="s">
        <v>438</v>
      </c>
      <c r="C31" s="232">
        <v>871.60292069000002</v>
      </c>
      <c r="D31" s="232">
        <v>871.97788188000004</v>
      </c>
      <c r="E31" s="232">
        <v>872.62845999000001</v>
      </c>
      <c r="F31" s="232">
        <v>873.42862319999995</v>
      </c>
      <c r="G31" s="232">
        <v>874.72495902000003</v>
      </c>
      <c r="H31" s="232">
        <v>876.39143563000005</v>
      </c>
      <c r="I31" s="232">
        <v>879.05548018000002</v>
      </c>
      <c r="J31" s="232">
        <v>880.99166797999999</v>
      </c>
      <c r="K31" s="232">
        <v>882.82742618999998</v>
      </c>
      <c r="L31" s="232">
        <v>883.31236931000001</v>
      </c>
      <c r="M31" s="232">
        <v>885.88505746999999</v>
      </c>
      <c r="N31" s="232">
        <v>889.29510517999995</v>
      </c>
      <c r="O31" s="232">
        <v>896.57347888000004</v>
      </c>
      <c r="P31" s="232">
        <v>899.38502083000003</v>
      </c>
      <c r="Q31" s="232">
        <v>900.76069747999998</v>
      </c>
      <c r="R31" s="232">
        <v>898.05462900999999</v>
      </c>
      <c r="S31" s="232">
        <v>898.54298491999998</v>
      </c>
      <c r="T31" s="232">
        <v>899.57988540999997</v>
      </c>
      <c r="U31" s="232">
        <v>901.88088068000002</v>
      </c>
      <c r="V31" s="232">
        <v>903.47820763000004</v>
      </c>
      <c r="W31" s="232">
        <v>905.08741648</v>
      </c>
      <c r="X31" s="232">
        <v>906.29287577000002</v>
      </c>
      <c r="Y31" s="232">
        <v>908.23757202000002</v>
      </c>
      <c r="Z31" s="232">
        <v>910.50587375999999</v>
      </c>
      <c r="AA31" s="232">
        <v>901.62975483000002</v>
      </c>
      <c r="AB31" s="232">
        <v>913.14628719999996</v>
      </c>
      <c r="AC31" s="232">
        <v>933.58744467999998</v>
      </c>
      <c r="AD31" s="232">
        <v>997.16319809000004</v>
      </c>
      <c r="AE31" s="232">
        <v>1009.7961277000001</v>
      </c>
      <c r="AF31" s="232">
        <v>1005.6962044000001</v>
      </c>
      <c r="AG31" s="232">
        <v>954.93264078000004</v>
      </c>
      <c r="AH31" s="232">
        <v>939.81510193999998</v>
      </c>
      <c r="AI31" s="232">
        <v>930.41280056999994</v>
      </c>
      <c r="AJ31" s="232">
        <v>913.50411751000001</v>
      </c>
      <c r="AK31" s="232">
        <v>925.44850547999999</v>
      </c>
      <c r="AL31" s="232">
        <v>953.02434530999994</v>
      </c>
      <c r="AM31" s="232">
        <v>1050.4285096999999</v>
      </c>
      <c r="AN31" s="232">
        <v>1068.6195987000001</v>
      </c>
      <c r="AO31" s="232">
        <v>1061.7944851</v>
      </c>
      <c r="AP31" s="232">
        <v>982.83750640000005</v>
      </c>
      <c r="AQ31" s="232">
        <v>961.31673427999999</v>
      </c>
      <c r="AR31" s="232">
        <v>950.11650629999997</v>
      </c>
      <c r="AS31" s="232">
        <v>964.22381327000005</v>
      </c>
      <c r="AT31" s="232">
        <v>962.42443050999998</v>
      </c>
      <c r="AU31" s="232">
        <v>959.70534881000003</v>
      </c>
      <c r="AV31" s="232">
        <v>953.43406195</v>
      </c>
      <c r="AW31" s="232">
        <v>950.84996204000004</v>
      </c>
      <c r="AX31" s="232">
        <v>949.32054287000005</v>
      </c>
      <c r="AY31" s="305">
        <v>949.06629999999996</v>
      </c>
      <c r="AZ31" s="305">
        <v>949.48090000000002</v>
      </c>
      <c r="BA31" s="305">
        <v>950.78470000000004</v>
      </c>
      <c r="BB31" s="305">
        <v>954.07719999999995</v>
      </c>
      <c r="BC31" s="305">
        <v>956.33510000000001</v>
      </c>
      <c r="BD31" s="305">
        <v>958.65779999999995</v>
      </c>
      <c r="BE31" s="305">
        <v>961.59529999999995</v>
      </c>
      <c r="BF31" s="305">
        <v>963.63509999999997</v>
      </c>
      <c r="BG31" s="305">
        <v>965.32709999999997</v>
      </c>
      <c r="BH31" s="305">
        <v>966.0181</v>
      </c>
      <c r="BI31" s="305">
        <v>967.50480000000005</v>
      </c>
      <c r="BJ31" s="305">
        <v>969.13369999999998</v>
      </c>
      <c r="BK31" s="305">
        <v>970.97950000000003</v>
      </c>
      <c r="BL31" s="305">
        <v>972.83720000000005</v>
      </c>
      <c r="BM31" s="305">
        <v>974.78129999999999</v>
      </c>
      <c r="BN31" s="305">
        <v>976.74109999999996</v>
      </c>
      <c r="BO31" s="305">
        <v>978.91120000000001</v>
      </c>
      <c r="BP31" s="305">
        <v>981.22069999999997</v>
      </c>
      <c r="BQ31" s="305">
        <v>983.99869999999999</v>
      </c>
      <c r="BR31" s="305">
        <v>986.34040000000005</v>
      </c>
      <c r="BS31" s="305">
        <v>988.57500000000005</v>
      </c>
      <c r="BT31" s="305">
        <v>990.70219999999995</v>
      </c>
      <c r="BU31" s="305">
        <v>992.72230000000002</v>
      </c>
      <c r="BV31" s="305">
        <v>994.63509999999997</v>
      </c>
    </row>
    <row r="32" spans="1:74" ht="11.15" customHeight="1" x14ac:dyDescent="0.25">
      <c r="A32" s="148" t="s">
        <v>710</v>
      </c>
      <c r="B32" s="204" t="s">
        <v>439</v>
      </c>
      <c r="C32" s="232">
        <v>1960.6808160999999</v>
      </c>
      <c r="D32" s="232">
        <v>1967.4892757</v>
      </c>
      <c r="E32" s="232">
        <v>1972.7781657999999</v>
      </c>
      <c r="F32" s="232">
        <v>1973.0319529999999</v>
      </c>
      <c r="G32" s="232">
        <v>1977.9183542000001</v>
      </c>
      <c r="H32" s="232">
        <v>1983.9218361999999</v>
      </c>
      <c r="I32" s="232">
        <v>1993.8909372000001</v>
      </c>
      <c r="J32" s="232">
        <v>1999.9921766</v>
      </c>
      <c r="K32" s="232">
        <v>2005.0740926999999</v>
      </c>
      <c r="L32" s="232">
        <v>2005.8723210999999</v>
      </c>
      <c r="M32" s="232">
        <v>2011.3638641</v>
      </c>
      <c r="N32" s="232">
        <v>2018.2843571000001</v>
      </c>
      <c r="O32" s="232">
        <v>2032.9095007999999</v>
      </c>
      <c r="P32" s="232">
        <v>2037.9811187</v>
      </c>
      <c r="Q32" s="232">
        <v>2039.7749111999999</v>
      </c>
      <c r="R32" s="232">
        <v>2032.1731826</v>
      </c>
      <c r="S32" s="232">
        <v>2031.9995965999999</v>
      </c>
      <c r="T32" s="232">
        <v>2033.1364573999999</v>
      </c>
      <c r="U32" s="232">
        <v>2036.8312209000001</v>
      </c>
      <c r="V32" s="232">
        <v>2039.6533830000001</v>
      </c>
      <c r="W32" s="232">
        <v>2042.8503999</v>
      </c>
      <c r="X32" s="232">
        <v>2048.1257255</v>
      </c>
      <c r="Y32" s="232">
        <v>2050.7948612</v>
      </c>
      <c r="Z32" s="232">
        <v>2052.5612608000001</v>
      </c>
      <c r="AA32" s="232">
        <v>2030.8498133999999</v>
      </c>
      <c r="AB32" s="232">
        <v>2047.7420746</v>
      </c>
      <c r="AC32" s="232">
        <v>2080.6629333000001</v>
      </c>
      <c r="AD32" s="232">
        <v>2184.3157931999999</v>
      </c>
      <c r="AE32" s="232">
        <v>2208.266294</v>
      </c>
      <c r="AF32" s="232">
        <v>2207.2178395999999</v>
      </c>
      <c r="AG32" s="232">
        <v>2140.497891</v>
      </c>
      <c r="AH32" s="232">
        <v>2119.9559300999999</v>
      </c>
      <c r="AI32" s="232">
        <v>2104.9194179000001</v>
      </c>
      <c r="AJ32" s="232">
        <v>2061.4377595999999</v>
      </c>
      <c r="AK32" s="232">
        <v>2082.8750912</v>
      </c>
      <c r="AL32" s="232">
        <v>2135.2808175999999</v>
      </c>
      <c r="AM32" s="232">
        <v>2322.1340494000001</v>
      </c>
      <c r="AN32" s="232">
        <v>2358.8672329000001</v>
      </c>
      <c r="AO32" s="232">
        <v>2348.9594784999999</v>
      </c>
      <c r="AP32" s="232">
        <v>2207.2217507999999</v>
      </c>
      <c r="AQ32" s="232">
        <v>2167.9238971999998</v>
      </c>
      <c r="AR32" s="232">
        <v>2145.8768823999999</v>
      </c>
      <c r="AS32" s="232">
        <v>2163.4991682</v>
      </c>
      <c r="AT32" s="232">
        <v>2159.1399845000001</v>
      </c>
      <c r="AU32" s="232">
        <v>2155.2177932</v>
      </c>
      <c r="AV32" s="232">
        <v>2149.5826613999998</v>
      </c>
      <c r="AW32" s="232">
        <v>2148.1469047000001</v>
      </c>
      <c r="AX32" s="232">
        <v>2148.7605902</v>
      </c>
      <c r="AY32" s="305">
        <v>2152.0239999999999</v>
      </c>
      <c r="AZ32" s="305">
        <v>2156.2860000000001</v>
      </c>
      <c r="BA32" s="305">
        <v>2162.1480000000001</v>
      </c>
      <c r="BB32" s="305">
        <v>2171.4270000000001</v>
      </c>
      <c r="BC32" s="305">
        <v>2179.1260000000002</v>
      </c>
      <c r="BD32" s="305">
        <v>2187.0610000000001</v>
      </c>
      <c r="BE32" s="305">
        <v>2196.8649999999998</v>
      </c>
      <c r="BF32" s="305">
        <v>2204.049</v>
      </c>
      <c r="BG32" s="305">
        <v>2210.2449999999999</v>
      </c>
      <c r="BH32" s="305">
        <v>2213.683</v>
      </c>
      <c r="BI32" s="305">
        <v>2219.23</v>
      </c>
      <c r="BJ32" s="305">
        <v>2225.1149999999998</v>
      </c>
      <c r="BK32" s="305">
        <v>2231.7910000000002</v>
      </c>
      <c r="BL32" s="305">
        <v>2238.0140000000001</v>
      </c>
      <c r="BM32" s="305">
        <v>2244.2370000000001</v>
      </c>
      <c r="BN32" s="305">
        <v>2250.1840000000002</v>
      </c>
      <c r="BO32" s="305">
        <v>2256.6129999999998</v>
      </c>
      <c r="BP32" s="305">
        <v>2263.248</v>
      </c>
      <c r="BQ32" s="305">
        <v>2270.3440000000001</v>
      </c>
      <c r="BR32" s="305">
        <v>2277.201</v>
      </c>
      <c r="BS32" s="305">
        <v>2284.0749999999998</v>
      </c>
      <c r="BT32" s="305">
        <v>2290.9650000000001</v>
      </c>
      <c r="BU32" s="305">
        <v>2297.87</v>
      </c>
      <c r="BV32" s="305">
        <v>2304.7919999999999</v>
      </c>
    </row>
    <row r="33" spans="1:74" s="160" customFormat="1" ht="11.15" customHeight="1" x14ac:dyDescent="0.25">
      <c r="A33" s="148" t="s">
        <v>711</v>
      </c>
      <c r="B33" s="204" t="s">
        <v>440</v>
      </c>
      <c r="C33" s="232">
        <v>1128.6221198999999</v>
      </c>
      <c r="D33" s="232">
        <v>1133.4851403</v>
      </c>
      <c r="E33" s="232">
        <v>1136.9164287999999</v>
      </c>
      <c r="F33" s="232">
        <v>1136.2160401000001</v>
      </c>
      <c r="G33" s="232">
        <v>1138.8088236999999</v>
      </c>
      <c r="H33" s="232">
        <v>1141.9948343999999</v>
      </c>
      <c r="I33" s="232">
        <v>1147.4152807</v>
      </c>
      <c r="J33" s="232">
        <v>1150.5568389</v>
      </c>
      <c r="K33" s="232">
        <v>1153.0607176000001</v>
      </c>
      <c r="L33" s="232">
        <v>1150.3246706</v>
      </c>
      <c r="M33" s="232">
        <v>1155.0048750999999</v>
      </c>
      <c r="N33" s="232">
        <v>1162.4990848</v>
      </c>
      <c r="O33" s="232">
        <v>1181.3357917999999</v>
      </c>
      <c r="P33" s="232">
        <v>1188.0616431000001</v>
      </c>
      <c r="Q33" s="232">
        <v>1191.2051305</v>
      </c>
      <c r="R33" s="232">
        <v>1185.3912158000001</v>
      </c>
      <c r="S33" s="232">
        <v>1185.4012545999999</v>
      </c>
      <c r="T33" s="232">
        <v>1185.8602083999999</v>
      </c>
      <c r="U33" s="232">
        <v>1186.7871419000001</v>
      </c>
      <c r="V33" s="232">
        <v>1188.1296272</v>
      </c>
      <c r="W33" s="232">
        <v>1189.9067290999999</v>
      </c>
      <c r="X33" s="232">
        <v>1189.6980515</v>
      </c>
      <c r="Y33" s="232">
        <v>1194.1596835</v>
      </c>
      <c r="Z33" s="232">
        <v>1200.8712290999999</v>
      </c>
      <c r="AA33" s="232">
        <v>1201.9622211000001</v>
      </c>
      <c r="AB33" s="232">
        <v>1219.0764443999999</v>
      </c>
      <c r="AC33" s="232">
        <v>1244.3434317000001</v>
      </c>
      <c r="AD33" s="232">
        <v>1312.4962352</v>
      </c>
      <c r="AE33" s="232">
        <v>1328.0189614999999</v>
      </c>
      <c r="AF33" s="232">
        <v>1325.6446627</v>
      </c>
      <c r="AG33" s="232">
        <v>1274.3428805999999</v>
      </c>
      <c r="AH33" s="232">
        <v>1259.4473753</v>
      </c>
      <c r="AI33" s="232">
        <v>1249.9276886</v>
      </c>
      <c r="AJ33" s="232">
        <v>1230.394403</v>
      </c>
      <c r="AK33" s="232">
        <v>1243.1684164000001</v>
      </c>
      <c r="AL33" s="232">
        <v>1272.8603115999999</v>
      </c>
      <c r="AM33" s="232">
        <v>1378.4387457</v>
      </c>
      <c r="AN33" s="232">
        <v>1397.7399111</v>
      </c>
      <c r="AO33" s="232">
        <v>1389.7324652</v>
      </c>
      <c r="AP33" s="232">
        <v>1302.9950306999999</v>
      </c>
      <c r="AQ33" s="232">
        <v>1278.9363951</v>
      </c>
      <c r="AR33" s="232">
        <v>1266.1351812</v>
      </c>
      <c r="AS33" s="232">
        <v>1280.9280907</v>
      </c>
      <c r="AT33" s="232">
        <v>1278.3891937999999</v>
      </c>
      <c r="AU33" s="232">
        <v>1274.8551923</v>
      </c>
      <c r="AV33" s="232">
        <v>1266.7022583999999</v>
      </c>
      <c r="AW33" s="232">
        <v>1263.8959184</v>
      </c>
      <c r="AX33" s="232">
        <v>1262.8123446</v>
      </c>
      <c r="AY33" s="305">
        <v>1264.239</v>
      </c>
      <c r="AZ33" s="305">
        <v>1266.01</v>
      </c>
      <c r="BA33" s="305">
        <v>1268.915</v>
      </c>
      <c r="BB33" s="305">
        <v>1274.425</v>
      </c>
      <c r="BC33" s="305">
        <v>1278.489</v>
      </c>
      <c r="BD33" s="305">
        <v>1282.58</v>
      </c>
      <c r="BE33" s="305">
        <v>1287.3030000000001</v>
      </c>
      <c r="BF33" s="305">
        <v>1290.9949999999999</v>
      </c>
      <c r="BG33" s="305">
        <v>1294.26</v>
      </c>
      <c r="BH33" s="305">
        <v>1296.48</v>
      </c>
      <c r="BI33" s="305">
        <v>1299.356</v>
      </c>
      <c r="BJ33" s="305">
        <v>1302.269</v>
      </c>
      <c r="BK33" s="305">
        <v>1304.854</v>
      </c>
      <c r="BL33" s="305">
        <v>1308.115</v>
      </c>
      <c r="BM33" s="305">
        <v>1311.6869999999999</v>
      </c>
      <c r="BN33" s="305">
        <v>1315.806</v>
      </c>
      <c r="BO33" s="305">
        <v>1319.8240000000001</v>
      </c>
      <c r="BP33" s="305">
        <v>1323.9770000000001</v>
      </c>
      <c r="BQ33" s="305">
        <v>1328.4860000000001</v>
      </c>
      <c r="BR33" s="305">
        <v>1332.7439999999999</v>
      </c>
      <c r="BS33" s="305">
        <v>1336.972</v>
      </c>
      <c r="BT33" s="305">
        <v>1341.1679999999999</v>
      </c>
      <c r="BU33" s="305">
        <v>1345.335</v>
      </c>
      <c r="BV33" s="305">
        <v>1349.47</v>
      </c>
    </row>
    <row r="34" spans="1:74" s="160" customFormat="1" ht="11.15" customHeight="1" x14ac:dyDescent="0.25">
      <c r="A34" s="148" t="s">
        <v>712</v>
      </c>
      <c r="B34" s="204" t="s">
        <v>441</v>
      </c>
      <c r="C34" s="232">
        <v>2587.3461997999998</v>
      </c>
      <c r="D34" s="232">
        <v>2594.1420935000001</v>
      </c>
      <c r="E34" s="232">
        <v>2600.1305025000001</v>
      </c>
      <c r="F34" s="232">
        <v>2603.0746101</v>
      </c>
      <c r="G34" s="232">
        <v>2609.1256622999999</v>
      </c>
      <c r="H34" s="232">
        <v>2616.0468424999999</v>
      </c>
      <c r="I34" s="232">
        <v>2626.8855085</v>
      </c>
      <c r="J34" s="232">
        <v>2633.261426</v>
      </c>
      <c r="K34" s="232">
        <v>2638.2219530000002</v>
      </c>
      <c r="L34" s="232">
        <v>2634.3437527999999</v>
      </c>
      <c r="M34" s="232">
        <v>2642.0410012000002</v>
      </c>
      <c r="N34" s="232">
        <v>2653.8903614000001</v>
      </c>
      <c r="O34" s="232">
        <v>2682.4362031999999</v>
      </c>
      <c r="P34" s="232">
        <v>2693.1815099999999</v>
      </c>
      <c r="Q34" s="232">
        <v>2698.6706514000002</v>
      </c>
      <c r="R34" s="232">
        <v>2690.7678896000002</v>
      </c>
      <c r="S34" s="232">
        <v>2691.8465034999999</v>
      </c>
      <c r="T34" s="232">
        <v>2693.7707555000002</v>
      </c>
      <c r="U34" s="232">
        <v>2696.2691426000001</v>
      </c>
      <c r="V34" s="232">
        <v>2700.0882975</v>
      </c>
      <c r="W34" s="232">
        <v>2704.9567175000002</v>
      </c>
      <c r="X34" s="232">
        <v>2708.0165047</v>
      </c>
      <c r="Y34" s="232">
        <v>2717.1268783</v>
      </c>
      <c r="Z34" s="232">
        <v>2729.4299403</v>
      </c>
      <c r="AA34" s="232">
        <v>2726.9051509000001</v>
      </c>
      <c r="AB34" s="232">
        <v>2759.1089947</v>
      </c>
      <c r="AC34" s="232">
        <v>2808.0209319000001</v>
      </c>
      <c r="AD34" s="232">
        <v>2926.0666879999999</v>
      </c>
      <c r="AE34" s="232">
        <v>2969.0755178999998</v>
      </c>
      <c r="AF34" s="232">
        <v>2989.4731470000002</v>
      </c>
      <c r="AG34" s="232">
        <v>2967.7894078999998</v>
      </c>
      <c r="AH34" s="232">
        <v>2957.5672611</v>
      </c>
      <c r="AI34" s="232">
        <v>2939.3365392000001</v>
      </c>
      <c r="AJ34" s="232">
        <v>2851.3649163</v>
      </c>
      <c r="AK34" s="232">
        <v>2863.4162882999999</v>
      </c>
      <c r="AL34" s="232">
        <v>2913.7583295999998</v>
      </c>
      <c r="AM34" s="232">
        <v>3118.6003397999998</v>
      </c>
      <c r="AN34" s="232">
        <v>3158.3667443999998</v>
      </c>
      <c r="AO34" s="232">
        <v>3149.2668434000002</v>
      </c>
      <c r="AP34" s="232">
        <v>3003.6007565999998</v>
      </c>
      <c r="AQ34" s="232">
        <v>2962.5431543</v>
      </c>
      <c r="AR34" s="232">
        <v>2938.3941562999998</v>
      </c>
      <c r="AS34" s="232">
        <v>2957.5407289999998</v>
      </c>
      <c r="AT34" s="232">
        <v>2947.4187148999999</v>
      </c>
      <c r="AU34" s="232">
        <v>2934.4150804000001</v>
      </c>
      <c r="AV34" s="232">
        <v>2907.7782490999998</v>
      </c>
      <c r="AW34" s="232">
        <v>2897.0750561999998</v>
      </c>
      <c r="AX34" s="232">
        <v>2891.5539251</v>
      </c>
      <c r="AY34" s="305">
        <v>2894.1970000000001</v>
      </c>
      <c r="AZ34" s="305">
        <v>2896.8040000000001</v>
      </c>
      <c r="BA34" s="305">
        <v>2902.355</v>
      </c>
      <c r="BB34" s="305">
        <v>2914.636</v>
      </c>
      <c r="BC34" s="305">
        <v>2923.2379999999998</v>
      </c>
      <c r="BD34" s="305">
        <v>2931.9470000000001</v>
      </c>
      <c r="BE34" s="305">
        <v>2942.4270000000001</v>
      </c>
      <c r="BF34" s="305">
        <v>2950.1</v>
      </c>
      <c r="BG34" s="305">
        <v>2956.6309999999999</v>
      </c>
      <c r="BH34" s="305">
        <v>2960.2829999999999</v>
      </c>
      <c r="BI34" s="305">
        <v>2965.8319999999999</v>
      </c>
      <c r="BJ34" s="305">
        <v>2971.5410000000002</v>
      </c>
      <c r="BK34" s="305">
        <v>2977.0740000000001</v>
      </c>
      <c r="BL34" s="305">
        <v>2983.3560000000002</v>
      </c>
      <c r="BM34" s="305">
        <v>2990.0529999999999</v>
      </c>
      <c r="BN34" s="305">
        <v>2997.2469999999998</v>
      </c>
      <c r="BO34" s="305">
        <v>3004.7060000000001</v>
      </c>
      <c r="BP34" s="305">
        <v>3012.5149999999999</v>
      </c>
      <c r="BQ34" s="305">
        <v>3021.1770000000001</v>
      </c>
      <c r="BR34" s="305">
        <v>3029.3069999999998</v>
      </c>
      <c r="BS34" s="305">
        <v>3037.4090000000001</v>
      </c>
      <c r="BT34" s="305">
        <v>3045.4830000000002</v>
      </c>
      <c r="BU34" s="305">
        <v>3053.5279999999998</v>
      </c>
      <c r="BV34" s="305">
        <v>3061.5450000000001</v>
      </c>
    </row>
    <row r="35" spans="1:74" s="160" customFormat="1" ht="11.15" customHeight="1" x14ac:dyDescent="0.25">
      <c r="A35" s="148"/>
      <c r="B35" s="165" t="s">
        <v>36</v>
      </c>
      <c r="C35" s="239"/>
      <c r="D35" s="239"/>
      <c r="E35" s="239"/>
      <c r="F35" s="239"/>
      <c r="G35" s="239"/>
      <c r="H35" s="239"/>
      <c r="I35" s="239"/>
      <c r="J35" s="239"/>
      <c r="K35" s="239"/>
      <c r="L35" s="239"/>
      <c r="M35" s="239"/>
      <c r="N35" s="239"/>
      <c r="O35" s="239"/>
      <c r="P35" s="239"/>
      <c r="Q35" s="239"/>
      <c r="R35" s="239"/>
      <c r="S35" s="239"/>
      <c r="T35" s="239"/>
      <c r="U35" s="239"/>
      <c r="V35" s="239"/>
      <c r="W35" s="239"/>
      <c r="X35" s="239"/>
      <c r="Y35" s="239"/>
      <c r="Z35" s="239"/>
      <c r="AA35" s="239"/>
      <c r="AB35" s="239"/>
      <c r="AC35" s="239"/>
      <c r="AD35" s="239"/>
      <c r="AE35" s="239"/>
      <c r="AF35" s="239"/>
      <c r="AG35" s="239"/>
      <c r="AH35" s="239"/>
      <c r="AI35" s="239"/>
      <c r="AJ35" s="239"/>
      <c r="AK35" s="239"/>
      <c r="AL35" s="239"/>
      <c r="AM35" s="239"/>
      <c r="AN35" s="239"/>
      <c r="AO35" s="239"/>
      <c r="AP35" s="239"/>
      <c r="AQ35" s="239"/>
      <c r="AR35" s="239"/>
      <c r="AS35" s="239"/>
      <c r="AT35" s="239"/>
      <c r="AU35" s="239"/>
      <c r="AV35" s="239"/>
      <c r="AW35" s="239"/>
      <c r="AX35" s="239"/>
      <c r="AY35" s="318"/>
      <c r="AZ35" s="318"/>
      <c r="BA35" s="318"/>
      <c r="BB35" s="318"/>
      <c r="BC35" s="318"/>
      <c r="BD35" s="318"/>
      <c r="BE35" s="318"/>
      <c r="BF35" s="318"/>
      <c r="BG35" s="318"/>
      <c r="BH35" s="318"/>
      <c r="BI35" s="318"/>
      <c r="BJ35" s="318"/>
      <c r="BK35" s="318"/>
      <c r="BL35" s="318"/>
      <c r="BM35" s="318"/>
      <c r="BN35" s="318"/>
      <c r="BO35" s="318"/>
      <c r="BP35" s="318"/>
      <c r="BQ35" s="318"/>
      <c r="BR35" s="318"/>
      <c r="BS35" s="318"/>
      <c r="BT35" s="318"/>
      <c r="BU35" s="318"/>
      <c r="BV35" s="318"/>
    </row>
    <row r="36" spans="1:74" s="160" customFormat="1" ht="11.15" customHeight="1" x14ac:dyDescent="0.25">
      <c r="A36" s="148" t="s">
        <v>713</v>
      </c>
      <c r="B36" s="204" t="s">
        <v>434</v>
      </c>
      <c r="C36" s="232">
        <v>5977.3280350000005</v>
      </c>
      <c r="D36" s="232">
        <v>5982.7425022999996</v>
      </c>
      <c r="E36" s="232">
        <v>5987.6366918000003</v>
      </c>
      <c r="F36" s="232">
        <v>5991.7387236000004</v>
      </c>
      <c r="G36" s="232">
        <v>5995.1700817999999</v>
      </c>
      <c r="H36" s="232">
        <v>5998.1505914999998</v>
      </c>
      <c r="I36" s="232">
        <v>6000.8834557</v>
      </c>
      <c r="J36" s="232">
        <v>6003.5053887000004</v>
      </c>
      <c r="K36" s="232">
        <v>6006.1364829000004</v>
      </c>
      <c r="L36" s="232">
        <v>6008.8540928000002</v>
      </c>
      <c r="M36" s="232">
        <v>6011.5646218000002</v>
      </c>
      <c r="N36" s="232">
        <v>6014.1317353000004</v>
      </c>
      <c r="O36" s="232">
        <v>6016.5127429000004</v>
      </c>
      <c r="P36" s="232">
        <v>6019.0395292000003</v>
      </c>
      <c r="Q36" s="232">
        <v>6022.1376228999998</v>
      </c>
      <c r="R36" s="232">
        <v>6026.0408912000003</v>
      </c>
      <c r="S36" s="232">
        <v>6030.2165547000004</v>
      </c>
      <c r="T36" s="232">
        <v>6033.9401725999996</v>
      </c>
      <c r="U36" s="232">
        <v>6036.8473673999997</v>
      </c>
      <c r="V36" s="232">
        <v>6040.0140148999999</v>
      </c>
      <c r="W36" s="232">
        <v>6044.8760537999997</v>
      </c>
      <c r="X36" s="232">
        <v>6051.8276458</v>
      </c>
      <c r="Y36" s="232">
        <v>6057.0958424</v>
      </c>
      <c r="Z36" s="232">
        <v>6055.8659178999997</v>
      </c>
      <c r="AA36" s="232">
        <v>6045.3309922999997</v>
      </c>
      <c r="AB36" s="232">
        <v>6030.7155696999998</v>
      </c>
      <c r="AC36" s="232">
        <v>6019.2520000000004</v>
      </c>
      <c r="AD36" s="232">
        <v>6016.2869811999999</v>
      </c>
      <c r="AE36" s="232">
        <v>6019.6246026999997</v>
      </c>
      <c r="AF36" s="232">
        <v>6025.1833017999998</v>
      </c>
      <c r="AG36" s="232">
        <v>6029.6559810999997</v>
      </c>
      <c r="AH36" s="232">
        <v>6032.8334034</v>
      </c>
      <c r="AI36" s="232">
        <v>6035.2807970000003</v>
      </c>
      <c r="AJ36" s="232">
        <v>6037.5203603</v>
      </c>
      <c r="AK36" s="232">
        <v>6039.9021743000003</v>
      </c>
      <c r="AL36" s="232">
        <v>6042.7332902999997</v>
      </c>
      <c r="AM36" s="232">
        <v>6046.1757717999999</v>
      </c>
      <c r="AN36" s="232">
        <v>6049.8117308999999</v>
      </c>
      <c r="AO36" s="232">
        <v>6053.0782921</v>
      </c>
      <c r="AP36" s="232">
        <v>6055.4362222</v>
      </c>
      <c r="AQ36" s="232">
        <v>6056.4408579999999</v>
      </c>
      <c r="AR36" s="232">
        <v>6055.6711788000002</v>
      </c>
      <c r="AS36" s="232">
        <v>6053.0816364000002</v>
      </c>
      <c r="AT36" s="232">
        <v>6050.1285711</v>
      </c>
      <c r="AU36" s="232">
        <v>6048.6437956</v>
      </c>
      <c r="AV36" s="232">
        <v>6049.9645129</v>
      </c>
      <c r="AW36" s="232">
        <v>6053.4494865999995</v>
      </c>
      <c r="AX36" s="232">
        <v>6057.9628708</v>
      </c>
      <c r="AY36" s="305">
        <v>6062.5590000000002</v>
      </c>
      <c r="AZ36" s="305">
        <v>6067.0559999999996</v>
      </c>
      <c r="BA36" s="305">
        <v>6071.4610000000002</v>
      </c>
      <c r="BB36" s="305">
        <v>6075.799</v>
      </c>
      <c r="BC36" s="305">
        <v>6080.1610000000001</v>
      </c>
      <c r="BD36" s="305">
        <v>6084.6549999999997</v>
      </c>
      <c r="BE36" s="305">
        <v>6089.3419999999996</v>
      </c>
      <c r="BF36" s="305">
        <v>6094.1030000000001</v>
      </c>
      <c r="BG36" s="305">
        <v>6098.768</v>
      </c>
      <c r="BH36" s="305">
        <v>6103.2070000000003</v>
      </c>
      <c r="BI36" s="305">
        <v>6107.4250000000002</v>
      </c>
      <c r="BJ36" s="305">
        <v>6111.4620000000004</v>
      </c>
      <c r="BK36" s="305">
        <v>6115.3609999999999</v>
      </c>
      <c r="BL36" s="305">
        <v>6119.165</v>
      </c>
      <c r="BM36" s="305">
        <v>6122.9179999999997</v>
      </c>
      <c r="BN36" s="305">
        <v>6126.65</v>
      </c>
      <c r="BO36" s="305">
        <v>6130.3429999999998</v>
      </c>
      <c r="BP36" s="305">
        <v>6133.9650000000001</v>
      </c>
      <c r="BQ36" s="305">
        <v>6137.5020000000004</v>
      </c>
      <c r="BR36" s="305">
        <v>6141.0150000000003</v>
      </c>
      <c r="BS36" s="305">
        <v>6144.5829999999996</v>
      </c>
      <c r="BT36" s="305">
        <v>6148.2640000000001</v>
      </c>
      <c r="BU36" s="305">
        <v>6152.0349999999999</v>
      </c>
      <c r="BV36" s="305">
        <v>6155.85</v>
      </c>
    </row>
    <row r="37" spans="1:74" s="160" customFormat="1" ht="11.15" customHeight="1" x14ac:dyDescent="0.25">
      <c r="A37" s="148" t="s">
        <v>714</v>
      </c>
      <c r="B37" s="204" t="s">
        <v>467</v>
      </c>
      <c r="C37" s="232">
        <v>16215.17712</v>
      </c>
      <c r="D37" s="232">
        <v>16228.628704999999</v>
      </c>
      <c r="E37" s="232">
        <v>16240.199868</v>
      </c>
      <c r="F37" s="232">
        <v>16249.179848</v>
      </c>
      <c r="G37" s="232">
        <v>16256.793688</v>
      </c>
      <c r="H37" s="232">
        <v>16264.750382</v>
      </c>
      <c r="I37" s="232">
        <v>16274.341928</v>
      </c>
      <c r="J37" s="232">
        <v>16285.192354000001</v>
      </c>
      <c r="K37" s="232">
        <v>16296.508694</v>
      </c>
      <c r="L37" s="232">
        <v>16307.607359</v>
      </c>
      <c r="M37" s="232">
        <v>16318.242258</v>
      </c>
      <c r="N37" s="232">
        <v>16328.276674000001</v>
      </c>
      <c r="O37" s="232">
        <v>16337.820009999999</v>
      </c>
      <c r="P37" s="232">
        <v>16347.966135999999</v>
      </c>
      <c r="Q37" s="232">
        <v>16360.055039999999</v>
      </c>
      <c r="R37" s="232">
        <v>16374.713985</v>
      </c>
      <c r="S37" s="232">
        <v>16389.719334000001</v>
      </c>
      <c r="T37" s="232">
        <v>16402.134722999999</v>
      </c>
      <c r="U37" s="232">
        <v>16410.330808999999</v>
      </c>
      <c r="V37" s="232">
        <v>16417.906322999999</v>
      </c>
      <c r="W37" s="232">
        <v>16429.767015000001</v>
      </c>
      <c r="X37" s="232">
        <v>16447.739394</v>
      </c>
      <c r="Y37" s="232">
        <v>16461.333000999999</v>
      </c>
      <c r="Z37" s="232">
        <v>16456.978136000002</v>
      </c>
      <c r="AA37" s="232">
        <v>16426.710517</v>
      </c>
      <c r="AB37" s="232">
        <v>16384.987536000001</v>
      </c>
      <c r="AC37" s="232">
        <v>16351.871999999999</v>
      </c>
      <c r="AD37" s="232">
        <v>16342.311304000001</v>
      </c>
      <c r="AE37" s="232">
        <v>16350.791182999999</v>
      </c>
      <c r="AF37" s="232">
        <v>16366.68196</v>
      </c>
      <c r="AG37" s="232">
        <v>16381.260601</v>
      </c>
      <c r="AH37" s="232">
        <v>16393.430650999999</v>
      </c>
      <c r="AI37" s="232">
        <v>16404.002301</v>
      </c>
      <c r="AJ37" s="232">
        <v>16413.778462999999</v>
      </c>
      <c r="AK37" s="232">
        <v>16423.532928000001</v>
      </c>
      <c r="AL37" s="232">
        <v>16434.032208000001</v>
      </c>
      <c r="AM37" s="232">
        <v>16445.646472</v>
      </c>
      <c r="AN37" s="232">
        <v>16457.160518000001</v>
      </c>
      <c r="AO37" s="232">
        <v>16466.962798</v>
      </c>
      <c r="AP37" s="232">
        <v>16473.726330000001</v>
      </c>
      <c r="AQ37" s="232">
        <v>16477.262385999999</v>
      </c>
      <c r="AR37" s="232">
        <v>16477.666799999999</v>
      </c>
      <c r="AS37" s="232">
        <v>16475.588502999999</v>
      </c>
      <c r="AT37" s="232">
        <v>16473.888817999999</v>
      </c>
      <c r="AU37" s="232">
        <v>16475.982164000001</v>
      </c>
      <c r="AV37" s="232">
        <v>16484.277179000001</v>
      </c>
      <c r="AW37" s="232">
        <v>16497.159374999999</v>
      </c>
      <c r="AX37" s="232">
        <v>16512.008485999999</v>
      </c>
      <c r="AY37" s="305">
        <v>16526.71</v>
      </c>
      <c r="AZ37" s="305">
        <v>16541.14</v>
      </c>
      <c r="BA37" s="305">
        <v>16555.7</v>
      </c>
      <c r="BB37" s="305">
        <v>16570.62</v>
      </c>
      <c r="BC37" s="305">
        <v>16585.5</v>
      </c>
      <c r="BD37" s="305">
        <v>16599.79</v>
      </c>
      <c r="BE37" s="305">
        <v>16613.11</v>
      </c>
      <c r="BF37" s="305">
        <v>16625.75</v>
      </c>
      <c r="BG37" s="305">
        <v>16638.169999999998</v>
      </c>
      <c r="BH37" s="305">
        <v>16650.72</v>
      </c>
      <c r="BI37" s="305">
        <v>16663.22</v>
      </c>
      <c r="BJ37" s="305">
        <v>16675.37</v>
      </c>
      <c r="BK37" s="305">
        <v>16686.93</v>
      </c>
      <c r="BL37" s="305">
        <v>16697.88</v>
      </c>
      <c r="BM37" s="305">
        <v>16708.27</v>
      </c>
      <c r="BN37" s="305">
        <v>16718.16</v>
      </c>
      <c r="BO37" s="305">
        <v>16727.75</v>
      </c>
      <c r="BP37" s="305">
        <v>16737.25</v>
      </c>
      <c r="BQ37" s="305">
        <v>16746.849999999999</v>
      </c>
      <c r="BR37" s="305">
        <v>16756.43</v>
      </c>
      <c r="BS37" s="305">
        <v>16765.849999999999</v>
      </c>
      <c r="BT37" s="305">
        <v>16774.990000000002</v>
      </c>
      <c r="BU37" s="305">
        <v>16783.919999999998</v>
      </c>
      <c r="BV37" s="305">
        <v>16792.740000000002</v>
      </c>
    </row>
    <row r="38" spans="1:74" s="160" customFormat="1" ht="11.15" customHeight="1" x14ac:dyDescent="0.25">
      <c r="A38" s="148" t="s">
        <v>715</v>
      </c>
      <c r="B38" s="204" t="s">
        <v>435</v>
      </c>
      <c r="C38" s="232">
        <v>18936.380097000001</v>
      </c>
      <c r="D38" s="232">
        <v>18949.220420000001</v>
      </c>
      <c r="E38" s="232">
        <v>18960.700894000001</v>
      </c>
      <c r="F38" s="232">
        <v>18970.016606000001</v>
      </c>
      <c r="G38" s="232">
        <v>18976.902936999999</v>
      </c>
      <c r="H38" s="232">
        <v>18981.230339999998</v>
      </c>
      <c r="I38" s="232">
        <v>18983.088382999998</v>
      </c>
      <c r="J38" s="232">
        <v>18983.443084999999</v>
      </c>
      <c r="K38" s="232">
        <v>18983.479579999999</v>
      </c>
      <c r="L38" s="232">
        <v>18984.096129000001</v>
      </c>
      <c r="M38" s="232">
        <v>18985.043486999999</v>
      </c>
      <c r="N38" s="232">
        <v>18985.785535999999</v>
      </c>
      <c r="O38" s="232">
        <v>18986.035021</v>
      </c>
      <c r="P38" s="232">
        <v>18986.500129</v>
      </c>
      <c r="Q38" s="232">
        <v>18988.137911999998</v>
      </c>
      <c r="R38" s="232">
        <v>18991.638684000001</v>
      </c>
      <c r="S38" s="232">
        <v>18996.625812999999</v>
      </c>
      <c r="T38" s="232">
        <v>19002.45593</v>
      </c>
      <c r="U38" s="232">
        <v>19009.083938</v>
      </c>
      <c r="V38" s="232">
        <v>19018.857825999999</v>
      </c>
      <c r="W38" s="232">
        <v>19034.723853</v>
      </c>
      <c r="X38" s="232">
        <v>19056.578321000001</v>
      </c>
      <c r="Y38" s="232">
        <v>19072.117688999999</v>
      </c>
      <c r="Z38" s="232">
        <v>19065.988458</v>
      </c>
      <c r="AA38" s="232">
        <v>19029.532566999998</v>
      </c>
      <c r="AB38" s="232">
        <v>18980.873705999998</v>
      </c>
      <c r="AC38" s="232">
        <v>18944.830999999998</v>
      </c>
      <c r="AD38" s="232">
        <v>18939.550034</v>
      </c>
      <c r="AE38" s="232">
        <v>18956.482220000002</v>
      </c>
      <c r="AF38" s="232">
        <v>18980.405426000001</v>
      </c>
      <c r="AG38" s="232">
        <v>18998.965974999999</v>
      </c>
      <c r="AH38" s="232">
        <v>19011.284005000001</v>
      </c>
      <c r="AI38" s="232">
        <v>19019.348109999999</v>
      </c>
      <c r="AJ38" s="232">
        <v>19025.175219000001</v>
      </c>
      <c r="AK38" s="232">
        <v>19030.895613000001</v>
      </c>
      <c r="AL38" s="232">
        <v>19038.66791</v>
      </c>
      <c r="AM38" s="232">
        <v>19049.848503000001</v>
      </c>
      <c r="AN38" s="232">
        <v>19062.584878000001</v>
      </c>
      <c r="AO38" s="232">
        <v>19074.222296</v>
      </c>
      <c r="AP38" s="232">
        <v>19082.567212000002</v>
      </c>
      <c r="AQ38" s="232">
        <v>19087.270845999999</v>
      </c>
      <c r="AR38" s="232">
        <v>19088.445612</v>
      </c>
      <c r="AS38" s="232">
        <v>19086.853972000001</v>
      </c>
      <c r="AT38" s="232">
        <v>19085.85858</v>
      </c>
      <c r="AU38" s="232">
        <v>19089.472141999999</v>
      </c>
      <c r="AV38" s="232">
        <v>19100.523010000001</v>
      </c>
      <c r="AW38" s="232">
        <v>19117.102140999999</v>
      </c>
      <c r="AX38" s="232">
        <v>19136.116141999999</v>
      </c>
      <c r="AY38" s="305">
        <v>19154.93</v>
      </c>
      <c r="AZ38" s="305">
        <v>19172.75</v>
      </c>
      <c r="BA38" s="305">
        <v>19189.23</v>
      </c>
      <c r="BB38" s="305">
        <v>19204.16</v>
      </c>
      <c r="BC38" s="305">
        <v>19217.87</v>
      </c>
      <c r="BD38" s="305">
        <v>19230.8</v>
      </c>
      <c r="BE38" s="305">
        <v>19243.349999999999</v>
      </c>
      <c r="BF38" s="305">
        <v>19255.740000000002</v>
      </c>
      <c r="BG38" s="305">
        <v>19268.150000000001</v>
      </c>
      <c r="BH38" s="305">
        <v>19280.71</v>
      </c>
      <c r="BI38" s="305">
        <v>19293.29</v>
      </c>
      <c r="BJ38" s="305">
        <v>19305.740000000002</v>
      </c>
      <c r="BK38" s="305">
        <v>19317.91</v>
      </c>
      <c r="BL38" s="305">
        <v>19329.740000000002</v>
      </c>
      <c r="BM38" s="305">
        <v>19341.21</v>
      </c>
      <c r="BN38" s="305">
        <v>19352.330000000002</v>
      </c>
      <c r="BO38" s="305">
        <v>19363.27</v>
      </c>
      <c r="BP38" s="305">
        <v>19374.25</v>
      </c>
      <c r="BQ38" s="305">
        <v>19385.41</v>
      </c>
      <c r="BR38" s="305">
        <v>19396.650000000001</v>
      </c>
      <c r="BS38" s="305">
        <v>19407.8</v>
      </c>
      <c r="BT38" s="305">
        <v>19418.740000000002</v>
      </c>
      <c r="BU38" s="305">
        <v>19429.509999999998</v>
      </c>
      <c r="BV38" s="305">
        <v>19440.2</v>
      </c>
    </row>
    <row r="39" spans="1:74" s="160" customFormat="1" ht="11.15" customHeight="1" x14ac:dyDescent="0.25">
      <c r="A39" s="148" t="s">
        <v>716</v>
      </c>
      <c r="B39" s="204" t="s">
        <v>436</v>
      </c>
      <c r="C39" s="232">
        <v>8529.4951440000004</v>
      </c>
      <c r="D39" s="232">
        <v>8537.9162686</v>
      </c>
      <c r="E39" s="232">
        <v>8545.5458139000002</v>
      </c>
      <c r="F39" s="232">
        <v>8551.9683002000002</v>
      </c>
      <c r="G39" s="232">
        <v>8557.4690009000005</v>
      </c>
      <c r="H39" s="232">
        <v>8562.5083775000003</v>
      </c>
      <c r="I39" s="232">
        <v>8567.4751947000004</v>
      </c>
      <c r="J39" s="232">
        <v>8572.4714313999993</v>
      </c>
      <c r="K39" s="232">
        <v>8577.5273694000007</v>
      </c>
      <c r="L39" s="232">
        <v>8582.6428983999995</v>
      </c>
      <c r="M39" s="232">
        <v>8587.6963374000006</v>
      </c>
      <c r="N39" s="232">
        <v>8592.5356131000008</v>
      </c>
      <c r="O39" s="232">
        <v>8597.1304529999998</v>
      </c>
      <c r="P39" s="232">
        <v>8601.9377881</v>
      </c>
      <c r="Q39" s="232">
        <v>8607.5363505999994</v>
      </c>
      <c r="R39" s="232">
        <v>8614.2484502000007</v>
      </c>
      <c r="S39" s="232">
        <v>8621.3707076999999</v>
      </c>
      <c r="T39" s="232">
        <v>8627.9433215000008</v>
      </c>
      <c r="U39" s="232">
        <v>8633.5062264999997</v>
      </c>
      <c r="V39" s="232">
        <v>8639.5983030000007</v>
      </c>
      <c r="W39" s="232">
        <v>8648.2581673000004</v>
      </c>
      <c r="X39" s="232">
        <v>8659.9788110999998</v>
      </c>
      <c r="Y39" s="232">
        <v>8669.0707265000001</v>
      </c>
      <c r="Z39" s="232">
        <v>8668.2987809000006</v>
      </c>
      <c r="AA39" s="232">
        <v>8653.5771951000006</v>
      </c>
      <c r="AB39" s="232">
        <v>8633.4176050000005</v>
      </c>
      <c r="AC39" s="232">
        <v>8619.4809999999998</v>
      </c>
      <c r="AD39" s="232">
        <v>8620.2027441999999</v>
      </c>
      <c r="AE39" s="232">
        <v>8631.1157003000008</v>
      </c>
      <c r="AF39" s="232">
        <v>8644.5271054999994</v>
      </c>
      <c r="AG39" s="232">
        <v>8654.3762184999996</v>
      </c>
      <c r="AH39" s="232">
        <v>8661.1303831000005</v>
      </c>
      <c r="AI39" s="232">
        <v>8666.8889646000007</v>
      </c>
      <c r="AJ39" s="232">
        <v>8673.3738176000006</v>
      </c>
      <c r="AK39" s="232">
        <v>8680.7967540000009</v>
      </c>
      <c r="AL39" s="232">
        <v>8688.9920751999998</v>
      </c>
      <c r="AM39" s="232">
        <v>8697.6898060000003</v>
      </c>
      <c r="AN39" s="232">
        <v>8706.2028652999998</v>
      </c>
      <c r="AO39" s="232">
        <v>8713.7398957000005</v>
      </c>
      <c r="AP39" s="232">
        <v>8719.6338818999993</v>
      </c>
      <c r="AQ39" s="232">
        <v>8723.7151775000002</v>
      </c>
      <c r="AR39" s="232">
        <v>8725.9384781999997</v>
      </c>
      <c r="AS39" s="232">
        <v>8726.6076073999993</v>
      </c>
      <c r="AT39" s="232">
        <v>8727.4228989000003</v>
      </c>
      <c r="AU39" s="232">
        <v>8730.4338138999992</v>
      </c>
      <c r="AV39" s="232">
        <v>8737.0675670000001</v>
      </c>
      <c r="AW39" s="232">
        <v>8746.2623858000006</v>
      </c>
      <c r="AX39" s="232">
        <v>8756.3342513000007</v>
      </c>
      <c r="AY39" s="305">
        <v>8765.9619999999995</v>
      </c>
      <c r="AZ39" s="305">
        <v>8775.277</v>
      </c>
      <c r="BA39" s="305">
        <v>8784.7710000000006</v>
      </c>
      <c r="BB39" s="305">
        <v>8794.8019999999997</v>
      </c>
      <c r="BC39" s="305">
        <v>8805.1730000000007</v>
      </c>
      <c r="BD39" s="305">
        <v>8815.5519999999997</v>
      </c>
      <c r="BE39" s="305">
        <v>8825.634</v>
      </c>
      <c r="BF39" s="305">
        <v>8835.2379999999994</v>
      </c>
      <c r="BG39" s="305">
        <v>8844.2080000000005</v>
      </c>
      <c r="BH39" s="305">
        <v>8852.4629999999997</v>
      </c>
      <c r="BI39" s="305">
        <v>8860.2009999999991</v>
      </c>
      <c r="BJ39" s="305">
        <v>8867.6929999999993</v>
      </c>
      <c r="BK39" s="305">
        <v>8875.1630000000005</v>
      </c>
      <c r="BL39" s="305">
        <v>8882.6479999999992</v>
      </c>
      <c r="BM39" s="305">
        <v>8890.14</v>
      </c>
      <c r="BN39" s="305">
        <v>8897.6270000000004</v>
      </c>
      <c r="BO39" s="305">
        <v>8905.0789999999997</v>
      </c>
      <c r="BP39" s="305">
        <v>8912.4629999999997</v>
      </c>
      <c r="BQ39" s="305">
        <v>8919.7559999999994</v>
      </c>
      <c r="BR39" s="305">
        <v>8926.9709999999995</v>
      </c>
      <c r="BS39" s="305">
        <v>8934.1299999999992</v>
      </c>
      <c r="BT39" s="305">
        <v>8941.2520000000004</v>
      </c>
      <c r="BU39" s="305">
        <v>8948.3510000000006</v>
      </c>
      <c r="BV39" s="305">
        <v>8955.4380000000001</v>
      </c>
    </row>
    <row r="40" spans="1:74" s="160" customFormat="1" ht="11.15" customHeight="1" x14ac:dyDescent="0.25">
      <c r="A40" s="148" t="s">
        <v>717</v>
      </c>
      <c r="B40" s="204" t="s">
        <v>437</v>
      </c>
      <c r="C40" s="232">
        <v>25409.541761</v>
      </c>
      <c r="D40" s="232">
        <v>25438.757720000001</v>
      </c>
      <c r="E40" s="232">
        <v>25465.886966999999</v>
      </c>
      <c r="F40" s="232">
        <v>25489.794547000001</v>
      </c>
      <c r="G40" s="232">
        <v>25510.684292999998</v>
      </c>
      <c r="H40" s="232">
        <v>25529.094733000002</v>
      </c>
      <c r="I40" s="232">
        <v>25545.618439999998</v>
      </c>
      <c r="J40" s="232">
        <v>25561.064179000001</v>
      </c>
      <c r="K40" s="232">
        <v>25576.294760000001</v>
      </c>
      <c r="L40" s="232">
        <v>25591.957039000001</v>
      </c>
      <c r="M40" s="232">
        <v>25607.834046</v>
      </c>
      <c r="N40" s="232">
        <v>25623.492856000001</v>
      </c>
      <c r="O40" s="232">
        <v>25638.717621</v>
      </c>
      <c r="P40" s="232">
        <v>25654.160802999999</v>
      </c>
      <c r="Q40" s="232">
        <v>25670.691943000002</v>
      </c>
      <c r="R40" s="232">
        <v>25689.126074</v>
      </c>
      <c r="S40" s="232">
        <v>25710.06021</v>
      </c>
      <c r="T40" s="232">
        <v>25734.03686</v>
      </c>
      <c r="U40" s="232">
        <v>25761.955134</v>
      </c>
      <c r="V40" s="232">
        <v>25796.140551</v>
      </c>
      <c r="W40" s="232">
        <v>25839.275232</v>
      </c>
      <c r="X40" s="232">
        <v>25890.182123999999</v>
      </c>
      <c r="Y40" s="232">
        <v>25932.247475</v>
      </c>
      <c r="Z40" s="232">
        <v>25944.998362999999</v>
      </c>
      <c r="AA40" s="232">
        <v>25916.913678000001</v>
      </c>
      <c r="AB40" s="232">
        <v>25872.279568000002</v>
      </c>
      <c r="AC40" s="232">
        <v>25844.333999999999</v>
      </c>
      <c r="AD40" s="232">
        <v>25857.134382</v>
      </c>
      <c r="AE40" s="232">
        <v>25898.015906000001</v>
      </c>
      <c r="AF40" s="232">
        <v>25945.13321</v>
      </c>
      <c r="AG40" s="232">
        <v>25981.488882000001</v>
      </c>
      <c r="AH40" s="232">
        <v>26009.477330000002</v>
      </c>
      <c r="AI40" s="232">
        <v>26036.340910999999</v>
      </c>
      <c r="AJ40" s="232">
        <v>26067.704711999999</v>
      </c>
      <c r="AK40" s="232">
        <v>26102.724724</v>
      </c>
      <c r="AL40" s="232">
        <v>26138.939667999999</v>
      </c>
      <c r="AM40" s="232">
        <v>26174.151857000001</v>
      </c>
      <c r="AN40" s="232">
        <v>26207.217983999999</v>
      </c>
      <c r="AO40" s="232">
        <v>26237.258339</v>
      </c>
      <c r="AP40" s="232">
        <v>26263.380217999998</v>
      </c>
      <c r="AQ40" s="232">
        <v>26284.63895</v>
      </c>
      <c r="AR40" s="232">
        <v>26300.076874999999</v>
      </c>
      <c r="AS40" s="232">
        <v>26310.059700999998</v>
      </c>
      <c r="AT40" s="232">
        <v>26320.246620000002</v>
      </c>
      <c r="AU40" s="232">
        <v>26337.620191999998</v>
      </c>
      <c r="AV40" s="232">
        <v>26367.092288</v>
      </c>
      <c r="AW40" s="232">
        <v>26405.292006</v>
      </c>
      <c r="AX40" s="232">
        <v>26446.777750000001</v>
      </c>
      <c r="AY40" s="305">
        <v>26487.22</v>
      </c>
      <c r="AZ40" s="305">
        <v>26526.720000000001</v>
      </c>
      <c r="BA40" s="305">
        <v>26566.5</v>
      </c>
      <c r="BB40" s="305">
        <v>26607.39</v>
      </c>
      <c r="BC40" s="305">
        <v>26648.66</v>
      </c>
      <c r="BD40" s="305">
        <v>26689.19</v>
      </c>
      <c r="BE40" s="305">
        <v>26728.12</v>
      </c>
      <c r="BF40" s="305">
        <v>26765.56</v>
      </c>
      <c r="BG40" s="305">
        <v>26801.87</v>
      </c>
      <c r="BH40" s="305">
        <v>26837.39</v>
      </c>
      <c r="BI40" s="305">
        <v>26872.33</v>
      </c>
      <c r="BJ40" s="305">
        <v>26906.9</v>
      </c>
      <c r="BK40" s="305">
        <v>26941.200000000001</v>
      </c>
      <c r="BL40" s="305">
        <v>26975.07</v>
      </c>
      <c r="BM40" s="305">
        <v>27008.23</v>
      </c>
      <c r="BN40" s="305">
        <v>27040.54</v>
      </c>
      <c r="BO40" s="305">
        <v>27072.19</v>
      </c>
      <c r="BP40" s="305">
        <v>27103.49</v>
      </c>
      <c r="BQ40" s="305">
        <v>27134.720000000001</v>
      </c>
      <c r="BR40" s="305">
        <v>27166.06</v>
      </c>
      <c r="BS40" s="305">
        <v>27197.66</v>
      </c>
      <c r="BT40" s="305">
        <v>27229.64</v>
      </c>
      <c r="BU40" s="305">
        <v>27261.91</v>
      </c>
      <c r="BV40" s="305">
        <v>27294.31</v>
      </c>
    </row>
    <row r="41" spans="1:74" s="160" customFormat="1" ht="11.15" customHeight="1" x14ac:dyDescent="0.25">
      <c r="A41" s="148" t="s">
        <v>718</v>
      </c>
      <c r="B41" s="204" t="s">
        <v>438</v>
      </c>
      <c r="C41" s="232">
        <v>7613.2214541000003</v>
      </c>
      <c r="D41" s="232">
        <v>7617.5220729000002</v>
      </c>
      <c r="E41" s="232">
        <v>7620.6251488999997</v>
      </c>
      <c r="F41" s="232">
        <v>7622.0996371000001</v>
      </c>
      <c r="G41" s="232">
        <v>7623.2497790999996</v>
      </c>
      <c r="H41" s="232">
        <v>7625.8136376000002</v>
      </c>
      <c r="I41" s="232">
        <v>7631.0228956000001</v>
      </c>
      <c r="J41" s="232">
        <v>7638.0837164000004</v>
      </c>
      <c r="K41" s="232">
        <v>7645.6958832999999</v>
      </c>
      <c r="L41" s="232">
        <v>7652.8084913000002</v>
      </c>
      <c r="M41" s="232">
        <v>7659.3678833000004</v>
      </c>
      <c r="N41" s="232">
        <v>7665.5697135999999</v>
      </c>
      <c r="O41" s="232">
        <v>7671.6631803</v>
      </c>
      <c r="P41" s="232">
        <v>7678.1116543999997</v>
      </c>
      <c r="Q41" s="232">
        <v>7685.4320504999996</v>
      </c>
      <c r="R41" s="232">
        <v>7693.8572252000004</v>
      </c>
      <c r="S41" s="232">
        <v>7702.4838035000002</v>
      </c>
      <c r="T41" s="232">
        <v>7710.1243520999997</v>
      </c>
      <c r="U41" s="232">
        <v>7716.1549101000001</v>
      </c>
      <c r="V41" s="232">
        <v>7722.2054048999998</v>
      </c>
      <c r="W41" s="232">
        <v>7730.4692355999996</v>
      </c>
      <c r="X41" s="232">
        <v>7741.6847858000001</v>
      </c>
      <c r="Y41" s="232">
        <v>7750.7703752999996</v>
      </c>
      <c r="Z41" s="232">
        <v>7751.1893083000004</v>
      </c>
      <c r="AA41" s="232">
        <v>7739.2176589000001</v>
      </c>
      <c r="AB41" s="232">
        <v>7722.3825813000003</v>
      </c>
      <c r="AC41" s="232">
        <v>7711.0240000000003</v>
      </c>
      <c r="AD41" s="232">
        <v>7712.6081789999998</v>
      </c>
      <c r="AE41" s="232">
        <v>7723.1067407999999</v>
      </c>
      <c r="AF41" s="232">
        <v>7735.6176476999999</v>
      </c>
      <c r="AG41" s="232">
        <v>7744.7528216999999</v>
      </c>
      <c r="AH41" s="232">
        <v>7751.1800235999999</v>
      </c>
      <c r="AI41" s="232">
        <v>7757.0809737999998</v>
      </c>
      <c r="AJ41" s="232">
        <v>7764.1621143000002</v>
      </c>
      <c r="AK41" s="232">
        <v>7772.2287727000003</v>
      </c>
      <c r="AL41" s="232">
        <v>7780.6109979000003</v>
      </c>
      <c r="AM41" s="232">
        <v>7788.7003119999999</v>
      </c>
      <c r="AN41" s="232">
        <v>7796.1341297999998</v>
      </c>
      <c r="AO41" s="232">
        <v>7802.6113395000002</v>
      </c>
      <c r="AP41" s="232">
        <v>7807.8767243000002</v>
      </c>
      <c r="AQ41" s="232">
        <v>7811.8586488000001</v>
      </c>
      <c r="AR41" s="232">
        <v>7814.5313728000001</v>
      </c>
      <c r="AS41" s="232">
        <v>7816.1455158999997</v>
      </c>
      <c r="AT41" s="232">
        <v>7818.0571367000002</v>
      </c>
      <c r="AU41" s="232">
        <v>7821.8986536000002</v>
      </c>
      <c r="AV41" s="232">
        <v>7828.8021473999997</v>
      </c>
      <c r="AW41" s="232">
        <v>7837.8983472</v>
      </c>
      <c r="AX41" s="232">
        <v>7847.8176445999998</v>
      </c>
      <c r="AY41" s="305">
        <v>7857.4669999999996</v>
      </c>
      <c r="AZ41" s="305">
        <v>7866.8559999999998</v>
      </c>
      <c r="BA41" s="305">
        <v>7876.2740000000003</v>
      </c>
      <c r="BB41" s="305">
        <v>7885.9279999999999</v>
      </c>
      <c r="BC41" s="305">
        <v>7895.7169999999996</v>
      </c>
      <c r="BD41" s="305">
        <v>7905.4579999999996</v>
      </c>
      <c r="BE41" s="305">
        <v>7914.9759999999997</v>
      </c>
      <c r="BF41" s="305">
        <v>7924.116</v>
      </c>
      <c r="BG41" s="305">
        <v>7932.7280000000001</v>
      </c>
      <c r="BH41" s="305">
        <v>7940.73</v>
      </c>
      <c r="BI41" s="305">
        <v>7948.317</v>
      </c>
      <c r="BJ41" s="305">
        <v>7955.7510000000002</v>
      </c>
      <c r="BK41" s="305">
        <v>7963.2309999999998</v>
      </c>
      <c r="BL41" s="305">
        <v>7970.6959999999999</v>
      </c>
      <c r="BM41" s="305">
        <v>7978.0209999999997</v>
      </c>
      <c r="BN41" s="305">
        <v>7985.1220000000003</v>
      </c>
      <c r="BO41" s="305">
        <v>7992.09</v>
      </c>
      <c r="BP41" s="305">
        <v>7999.0559999999996</v>
      </c>
      <c r="BQ41" s="305">
        <v>8006.1180000000004</v>
      </c>
      <c r="BR41" s="305">
        <v>8013.2380000000003</v>
      </c>
      <c r="BS41" s="305">
        <v>8020.3469999999998</v>
      </c>
      <c r="BT41" s="305">
        <v>8027.3879999999999</v>
      </c>
      <c r="BU41" s="305">
        <v>8034.375</v>
      </c>
      <c r="BV41" s="305">
        <v>8041.3329999999996</v>
      </c>
    </row>
    <row r="42" spans="1:74" s="160" customFormat="1" ht="11.15" customHeight="1" x14ac:dyDescent="0.25">
      <c r="A42" s="148" t="s">
        <v>719</v>
      </c>
      <c r="B42" s="204" t="s">
        <v>439</v>
      </c>
      <c r="C42" s="232">
        <v>14717.540991</v>
      </c>
      <c r="D42" s="232">
        <v>14732.377259000001</v>
      </c>
      <c r="E42" s="232">
        <v>14745.162404000001</v>
      </c>
      <c r="F42" s="232">
        <v>14755.090442000001</v>
      </c>
      <c r="G42" s="232">
        <v>14764.121305999999</v>
      </c>
      <c r="H42" s="232">
        <v>14774.906413999999</v>
      </c>
      <c r="I42" s="232">
        <v>14789.352569000001</v>
      </c>
      <c r="J42" s="232">
        <v>14806.388127</v>
      </c>
      <c r="K42" s="232">
        <v>14824.196832</v>
      </c>
      <c r="L42" s="232">
        <v>14841.309604</v>
      </c>
      <c r="M42" s="232">
        <v>14857.646054999999</v>
      </c>
      <c r="N42" s="232">
        <v>14873.472972</v>
      </c>
      <c r="O42" s="232">
        <v>14889.137527000001</v>
      </c>
      <c r="P42" s="232">
        <v>14905.308421</v>
      </c>
      <c r="Q42" s="232">
        <v>14922.734739</v>
      </c>
      <c r="R42" s="232">
        <v>14941.845108</v>
      </c>
      <c r="S42" s="232">
        <v>14961.786307</v>
      </c>
      <c r="T42" s="232">
        <v>14981.384658999999</v>
      </c>
      <c r="U42" s="232">
        <v>15000.183816000001</v>
      </c>
      <c r="V42" s="232">
        <v>15020.596758</v>
      </c>
      <c r="W42" s="232">
        <v>15045.753796999999</v>
      </c>
      <c r="X42" s="232">
        <v>15076.206446</v>
      </c>
      <c r="Y42" s="232">
        <v>15102.191026</v>
      </c>
      <c r="Z42" s="232">
        <v>15111.365061</v>
      </c>
      <c r="AA42" s="232">
        <v>15096.696549</v>
      </c>
      <c r="AB42" s="232">
        <v>15072.395399999999</v>
      </c>
      <c r="AC42" s="232">
        <v>15057.982</v>
      </c>
      <c r="AD42" s="232">
        <v>15067.553582</v>
      </c>
      <c r="AE42" s="232">
        <v>15093.514775</v>
      </c>
      <c r="AF42" s="232">
        <v>15122.847054</v>
      </c>
      <c r="AG42" s="232">
        <v>15145.464891</v>
      </c>
      <c r="AH42" s="232">
        <v>15163.014739</v>
      </c>
      <c r="AI42" s="232">
        <v>15180.076045</v>
      </c>
      <c r="AJ42" s="232">
        <v>15200.152626999999</v>
      </c>
      <c r="AK42" s="232">
        <v>15222.445782000001</v>
      </c>
      <c r="AL42" s="232">
        <v>15245.081174999999</v>
      </c>
      <c r="AM42" s="232">
        <v>15266.453324</v>
      </c>
      <c r="AN42" s="232">
        <v>15286.032160000001</v>
      </c>
      <c r="AO42" s="232">
        <v>15303.556463999999</v>
      </c>
      <c r="AP42" s="232">
        <v>15318.799773000001</v>
      </c>
      <c r="AQ42" s="232">
        <v>15331.674638</v>
      </c>
      <c r="AR42" s="232">
        <v>15342.128365</v>
      </c>
      <c r="AS42" s="232">
        <v>15350.640629</v>
      </c>
      <c r="AT42" s="232">
        <v>15359.820578999999</v>
      </c>
      <c r="AU42" s="232">
        <v>15372.809735000001</v>
      </c>
      <c r="AV42" s="232">
        <v>15391.811136</v>
      </c>
      <c r="AW42" s="232">
        <v>15415.273902000001</v>
      </c>
      <c r="AX42" s="232">
        <v>15440.708676</v>
      </c>
      <c r="AY42" s="305">
        <v>15466.08</v>
      </c>
      <c r="AZ42" s="305">
        <v>15491.2</v>
      </c>
      <c r="BA42" s="305">
        <v>15516.32</v>
      </c>
      <c r="BB42" s="305">
        <v>15541.61</v>
      </c>
      <c r="BC42" s="305">
        <v>15566.93</v>
      </c>
      <c r="BD42" s="305">
        <v>15592.04</v>
      </c>
      <c r="BE42" s="305">
        <v>15616.7</v>
      </c>
      <c r="BF42" s="305">
        <v>15640.66</v>
      </c>
      <c r="BG42" s="305">
        <v>15663.64</v>
      </c>
      <c r="BH42" s="305">
        <v>15685.52</v>
      </c>
      <c r="BI42" s="305">
        <v>15706.6</v>
      </c>
      <c r="BJ42" s="305">
        <v>15727.31</v>
      </c>
      <c r="BK42" s="305">
        <v>15748</v>
      </c>
      <c r="BL42" s="305">
        <v>15768.58</v>
      </c>
      <c r="BM42" s="305">
        <v>15788.88</v>
      </c>
      <c r="BN42" s="305">
        <v>15808.81</v>
      </c>
      <c r="BO42" s="305">
        <v>15828.56</v>
      </c>
      <c r="BP42" s="305">
        <v>15848.42</v>
      </c>
      <c r="BQ42" s="305">
        <v>15868.6</v>
      </c>
      <c r="BR42" s="305">
        <v>15888.96</v>
      </c>
      <c r="BS42" s="305">
        <v>15909.3</v>
      </c>
      <c r="BT42" s="305">
        <v>15929.44</v>
      </c>
      <c r="BU42" s="305">
        <v>15949.43</v>
      </c>
      <c r="BV42" s="305">
        <v>15969.33</v>
      </c>
    </row>
    <row r="43" spans="1:74" s="160" customFormat="1" ht="11.15" customHeight="1" x14ac:dyDescent="0.25">
      <c r="A43" s="148" t="s">
        <v>720</v>
      </c>
      <c r="B43" s="204" t="s">
        <v>440</v>
      </c>
      <c r="C43" s="232">
        <v>9105.8020594999998</v>
      </c>
      <c r="D43" s="232">
        <v>9121.2114763000009</v>
      </c>
      <c r="E43" s="232">
        <v>9135.8044339999997</v>
      </c>
      <c r="F43" s="232">
        <v>9149.1538607000002</v>
      </c>
      <c r="G43" s="232">
        <v>9161.4881146000007</v>
      </c>
      <c r="H43" s="232">
        <v>9173.1994109000007</v>
      </c>
      <c r="I43" s="232">
        <v>9184.6341214000004</v>
      </c>
      <c r="J43" s="232">
        <v>9195.9552426999999</v>
      </c>
      <c r="K43" s="232">
        <v>9207.2799278999992</v>
      </c>
      <c r="L43" s="232">
        <v>9218.6828896999996</v>
      </c>
      <c r="M43" s="232">
        <v>9230.0690799999993</v>
      </c>
      <c r="N43" s="232">
        <v>9241.3010104000005</v>
      </c>
      <c r="O43" s="232">
        <v>9252.3363773000001</v>
      </c>
      <c r="P43" s="232">
        <v>9263.5136167000001</v>
      </c>
      <c r="Q43" s="232">
        <v>9275.2663494000008</v>
      </c>
      <c r="R43" s="232">
        <v>9287.9061390000006</v>
      </c>
      <c r="S43" s="232">
        <v>9301.2563202000001</v>
      </c>
      <c r="T43" s="232">
        <v>9315.0181702000009</v>
      </c>
      <c r="U43" s="232">
        <v>9329.1904214999995</v>
      </c>
      <c r="V43" s="232">
        <v>9344.9616270000006</v>
      </c>
      <c r="W43" s="232">
        <v>9363.8177942999992</v>
      </c>
      <c r="X43" s="232">
        <v>9385.7274993999999</v>
      </c>
      <c r="Y43" s="232">
        <v>9404.5895908000002</v>
      </c>
      <c r="Z43" s="232">
        <v>9412.7854850000003</v>
      </c>
      <c r="AA43" s="232">
        <v>9406.0262595999993</v>
      </c>
      <c r="AB43" s="232">
        <v>9393.3416367999998</v>
      </c>
      <c r="AC43" s="232">
        <v>9387.0910000000003</v>
      </c>
      <c r="AD43" s="232">
        <v>9396.2194280999993</v>
      </c>
      <c r="AE43" s="232">
        <v>9416.0147832999992</v>
      </c>
      <c r="AF43" s="232">
        <v>9438.3506233999997</v>
      </c>
      <c r="AG43" s="232">
        <v>9456.8755529999999</v>
      </c>
      <c r="AH43" s="232">
        <v>9472.3383639999993</v>
      </c>
      <c r="AI43" s="232">
        <v>9487.2628948000001</v>
      </c>
      <c r="AJ43" s="232">
        <v>9503.6295788999996</v>
      </c>
      <c r="AK43" s="232">
        <v>9521.2452281000005</v>
      </c>
      <c r="AL43" s="232">
        <v>9539.3732491999999</v>
      </c>
      <c r="AM43" s="232">
        <v>9557.3142468000005</v>
      </c>
      <c r="AN43" s="232">
        <v>9574.5176171000003</v>
      </c>
      <c r="AO43" s="232">
        <v>9590.4699543000006</v>
      </c>
      <c r="AP43" s="232">
        <v>9604.7463100999994</v>
      </c>
      <c r="AQ43" s="232">
        <v>9617.2755663000007</v>
      </c>
      <c r="AR43" s="232">
        <v>9628.0750621999996</v>
      </c>
      <c r="AS43" s="232">
        <v>9637.4981059000002</v>
      </c>
      <c r="AT43" s="232">
        <v>9647.2418806999995</v>
      </c>
      <c r="AU43" s="232">
        <v>9659.3395383000006</v>
      </c>
      <c r="AV43" s="232">
        <v>9675.2118711000003</v>
      </c>
      <c r="AW43" s="232">
        <v>9693.8302318999995</v>
      </c>
      <c r="AX43" s="232">
        <v>9713.5536143000008</v>
      </c>
      <c r="AY43" s="305">
        <v>9733.0259999999998</v>
      </c>
      <c r="AZ43" s="305">
        <v>9752.0319999999992</v>
      </c>
      <c r="BA43" s="305">
        <v>9770.6419999999998</v>
      </c>
      <c r="BB43" s="305">
        <v>9788.9290000000001</v>
      </c>
      <c r="BC43" s="305">
        <v>9806.9789999999994</v>
      </c>
      <c r="BD43" s="305">
        <v>9824.8809999999994</v>
      </c>
      <c r="BE43" s="305">
        <v>9842.6579999999994</v>
      </c>
      <c r="BF43" s="305">
        <v>9860.0640000000003</v>
      </c>
      <c r="BG43" s="305">
        <v>9876.7849999999999</v>
      </c>
      <c r="BH43" s="305">
        <v>9892.6129999999994</v>
      </c>
      <c r="BI43" s="305">
        <v>9907.7639999999992</v>
      </c>
      <c r="BJ43" s="305">
        <v>9922.5609999999997</v>
      </c>
      <c r="BK43" s="305">
        <v>9937.2839999999997</v>
      </c>
      <c r="BL43" s="305">
        <v>9952.0550000000003</v>
      </c>
      <c r="BM43" s="305">
        <v>9966.9539999999997</v>
      </c>
      <c r="BN43" s="305">
        <v>9982.0049999999992</v>
      </c>
      <c r="BO43" s="305">
        <v>9997.0030000000006</v>
      </c>
      <c r="BP43" s="305">
        <v>10011.69</v>
      </c>
      <c r="BQ43" s="305">
        <v>10025.89</v>
      </c>
      <c r="BR43" s="305">
        <v>10039.780000000001</v>
      </c>
      <c r="BS43" s="305">
        <v>10053.61</v>
      </c>
      <c r="BT43" s="305">
        <v>10067.61</v>
      </c>
      <c r="BU43" s="305">
        <v>10081.74</v>
      </c>
      <c r="BV43" s="305">
        <v>10095.950000000001</v>
      </c>
    </row>
    <row r="44" spans="1:74" s="160" customFormat="1" ht="11.15" customHeight="1" x14ac:dyDescent="0.25">
      <c r="A44" s="148" t="s">
        <v>721</v>
      </c>
      <c r="B44" s="204" t="s">
        <v>441</v>
      </c>
      <c r="C44" s="232">
        <v>18778.300646</v>
      </c>
      <c r="D44" s="232">
        <v>18790.838213999999</v>
      </c>
      <c r="E44" s="232">
        <v>18801.437779</v>
      </c>
      <c r="F44" s="232">
        <v>18809.275573999999</v>
      </c>
      <c r="G44" s="232">
        <v>18815.286732</v>
      </c>
      <c r="H44" s="232">
        <v>18820.846114</v>
      </c>
      <c r="I44" s="232">
        <v>18827.044069</v>
      </c>
      <c r="J44" s="232">
        <v>18833.832918</v>
      </c>
      <c r="K44" s="232">
        <v>18840.88047</v>
      </c>
      <c r="L44" s="232">
        <v>18847.879736999999</v>
      </c>
      <c r="M44" s="232">
        <v>18854.624537</v>
      </c>
      <c r="N44" s="232">
        <v>18860.933889</v>
      </c>
      <c r="O44" s="232">
        <v>18866.833053999999</v>
      </c>
      <c r="P44" s="232">
        <v>18873.172264000001</v>
      </c>
      <c r="Q44" s="232">
        <v>18881.007992999999</v>
      </c>
      <c r="R44" s="232">
        <v>18890.985705999999</v>
      </c>
      <c r="S44" s="232">
        <v>18902.106836999999</v>
      </c>
      <c r="T44" s="232">
        <v>18912.961812000001</v>
      </c>
      <c r="U44" s="232">
        <v>18923.001235</v>
      </c>
      <c r="V44" s="232">
        <v>18935.116418000001</v>
      </c>
      <c r="W44" s="232">
        <v>18953.058851999998</v>
      </c>
      <c r="X44" s="232">
        <v>18977.363949999999</v>
      </c>
      <c r="Y44" s="232">
        <v>18995.702819999999</v>
      </c>
      <c r="Z44" s="232">
        <v>18992.530490000001</v>
      </c>
      <c r="AA44" s="232">
        <v>18959.087783999999</v>
      </c>
      <c r="AB44" s="232">
        <v>18913.758691999999</v>
      </c>
      <c r="AC44" s="232">
        <v>18881.713</v>
      </c>
      <c r="AD44" s="232">
        <v>18881.152324999999</v>
      </c>
      <c r="AE44" s="232">
        <v>18902.405619000001</v>
      </c>
      <c r="AF44" s="232">
        <v>18928.833672000001</v>
      </c>
      <c r="AG44" s="232">
        <v>18947.446333</v>
      </c>
      <c r="AH44" s="232">
        <v>18959.849718000001</v>
      </c>
      <c r="AI44" s="232">
        <v>18971.299003</v>
      </c>
      <c r="AJ44" s="232">
        <v>18985.815122</v>
      </c>
      <c r="AK44" s="232">
        <v>19002.482027999999</v>
      </c>
      <c r="AL44" s="232">
        <v>19019.149426</v>
      </c>
      <c r="AM44" s="232">
        <v>19033.964393999999</v>
      </c>
      <c r="AN44" s="232">
        <v>19046.263483999999</v>
      </c>
      <c r="AO44" s="232">
        <v>19055.680621</v>
      </c>
      <c r="AP44" s="232">
        <v>19061.929975999999</v>
      </c>
      <c r="AQ44" s="232">
        <v>19065.046715</v>
      </c>
      <c r="AR44" s="232">
        <v>19065.146255</v>
      </c>
      <c r="AS44" s="232">
        <v>19062.966387</v>
      </c>
      <c r="AT44" s="232">
        <v>19061.734401000002</v>
      </c>
      <c r="AU44" s="232">
        <v>19065.299964999998</v>
      </c>
      <c r="AV44" s="232">
        <v>19076.425412000001</v>
      </c>
      <c r="AW44" s="232">
        <v>19093.523727</v>
      </c>
      <c r="AX44" s="232">
        <v>19113.920565</v>
      </c>
      <c r="AY44" s="305">
        <v>19135.3</v>
      </c>
      <c r="AZ44" s="305">
        <v>19156.8</v>
      </c>
      <c r="BA44" s="305">
        <v>19177.91</v>
      </c>
      <c r="BB44" s="305">
        <v>19198.25</v>
      </c>
      <c r="BC44" s="305">
        <v>19218.02</v>
      </c>
      <c r="BD44" s="305">
        <v>19237.54</v>
      </c>
      <c r="BE44" s="305">
        <v>19256.939999999999</v>
      </c>
      <c r="BF44" s="305">
        <v>19275.560000000001</v>
      </c>
      <c r="BG44" s="305">
        <v>19292.57</v>
      </c>
      <c r="BH44" s="305">
        <v>19307.39</v>
      </c>
      <c r="BI44" s="305">
        <v>19320.57</v>
      </c>
      <c r="BJ44" s="305">
        <v>19332.919999999998</v>
      </c>
      <c r="BK44" s="305">
        <v>19345.13</v>
      </c>
      <c r="BL44" s="305">
        <v>19357.32</v>
      </c>
      <c r="BM44" s="305">
        <v>19369.48</v>
      </c>
      <c r="BN44" s="305">
        <v>19381.599999999999</v>
      </c>
      <c r="BO44" s="305">
        <v>19393.73</v>
      </c>
      <c r="BP44" s="305">
        <v>19405.91</v>
      </c>
      <c r="BQ44" s="305">
        <v>19418.2</v>
      </c>
      <c r="BR44" s="305">
        <v>19430.62</v>
      </c>
      <c r="BS44" s="305">
        <v>19443.22</v>
      </c>
      <c r="BT44" s="305">
        <v>19456.009999999998</v>
      </c>
      <c r="BU44" s="305">
        <v>19468.95</v>
      </c>
      <c r="BV44" s="305">
        <v>19481.95</v>
      </c>
    </row>
    <row r="45" spans="1:74" s="160" customFormat="1" ht="11.15" customHeight="1" x14ac:dyDescent="0.25">
      <c r="A45" s="148"/>
      <c r="B45" s="165" t="s">
        <v>722</v>
      </c>
      <c r="C45" s="240"/>
      <c r="D45" s="240"/>
      <c r="E45" s="240"/>
      <c r="F45" s="240"/>
      <c r="G45" s="240"/>
      <c r="H45" s="240"/>
      <c r="I45" s="240"/>
      <c r="J45" s="240"/>
      <c r="K45" s="240"/>
      <c r="L45" s="240"/>
      <c r="M45" s="240"/>
      <c r="N45" s="240"/>
      <c r="O45" s="240"/>
      <c r="P45" s="240"/>
      <c r="Q45" s="240"/>
      <c r="R45" s="240"/>
      <c r="S45" s="240"/>
      <c r="T45" s="240"/>
      <c r="U45" s="240"/>
      <c r="V45" s="240"/>
      <c r="W45" s="240"/>
      <c r="X45" s="240"/>
      <c r="Y45" s="240"/>
      <c r="Z45" s="240"/>
      <c r="AA45" s="240"/>
      <c r="AB45" s="240"/>
      <c r="AC45" s="240"/>
      <c r="AD45" s="240"/>
      <c r="AE45" s="240"/>
      <c r="AF45" s="240"/>
      <c r="AG45" s="240"/>
      <c r="AH45" s="240"/>
      <c r="AI45" s="240"/>
      <c r="AJ45" s="240"/>
      <c r="AK45" s="240"/>
      <c r="AL45" s="240"/>
      <c r="AM45" s="240"/>
      <c r="AN45" s="240"/>
      <c r="AO45" s="240"/>
      <c r="AP45" s="240"/>
      <c r="AQ45" s="240"/>
      <c r="AR45" s="240"/>
      <c r="AS45" s="240"/>
      <c r="AT45" s="240"/>
      <c r="AU45" s="240"/>
      <c r="AV45" s="240"/>
      <c r="AW45" s="240"/>
      <c r="AX45" s="240"/>
      <c r="AY45" s="319"/>
      <c r="AZ45" s="319"/>
      <c r="BA45" s="319"/>
      <c r="BB45" s="319"/>
      <c r="BC45" s="319"/>
      <c r="BD45" s="319"/>
      <c r="BE45" s="319"/>
      <c r="BF45" s="319"/>
      <c r="BG45" s="319"/>
      <c r="BH45" s="319"/>
      <c r="BI45" s="319"/>
      <c r="BJ45" s="319"/>
      <c r="BK45" s="319"/>
      <c r="BL45" s="319"/>
      <c r="BM45" s="319"/>
      <c r="BN45" s="319"/>
      <c r="BO45" s="319"/>
      <c r="BP45" s="319"/>
      <c r="BQ45" s="319"/>
      <c r="BR45" s="319"/>
      <c r="BS45" s="319"/>
      <c r="BT45" s="319"/>
      <c r="BU45" s="319"/>
      <c r="BV45" s="319"/>
    </row>
    <row r="46" spans="1:74" s="160" customFormat="1" ht="11.15" customHeight="1" x14ac:dyDescent="0.25">
      <c r="A46" s="148" t="s">
        <v>723</v>
      </c>
      <c r="B46" s="204" t="s">
        <v>434</v>
      </c>
      <c r="C46" s="250">
        <v>7.4476691358</v>
      </c>
      <c r="D46" s="250">
        <v>7.4528061727999999</v>
      </c>
      <c r="E46" s="250">
        <v>7.4580246914000003</v>
      </c>
      <c r="F46" s="250">
        <v>7.4642432099000002</v>
      </c>
      <c r="G46" s="250">
        <v>7.4689358024999999</v>
      </c>
      <c r="H46" s="250">
        <v>7.4730209877</v>
      </c>
      <c r="I46" s="250">
        <v>7.4744345679000004</v>
      </c>
      <c r="J46" s="250">
        <v>7.4788530864</v>
      </c>
      <c r="K46" s="250">
        <v>7.4842123456999996</v>
      </c>
      <c r="L46" s="250">
        <v>7.4924432099000002</v>
      </c>
      <c r="M46" s="250">
        <v>7.4982358025</v>
      </c>
      <c r="N46" s="250">
        <v>7.5035209877</v>
      </c>
      <c r="O46" s="250">
        <v>7.5059777778000001</v>
      </c>
      <c r="P46" s="250">
        <v>7.5119888889000004</v>
      </c>
      <c r="Q46" s="250">
        <v>7.5192333332999999</v>
      </c>
      <c r="R46" s="250">
        <v>7.5312123457000002</v>
      </c>
      <c r="S46" s="250">
        <v>7.5382975309000004</v>
      </c>
      <c r="T46" s="250">
        <v>7.5439901235000004</v>
      </c>
      <c r="U46" s="250">
        <v>7.5476234568000002</v>
      </c>
      <c r="V46" s="250">
        <v>7.5510308642000004</v>
      </c>
      <c r="W46" s="250">
        <v>7.553545679</v>
      </c>
      <c r="X46" s="250">
        <v>7.5545999999999998</v>
      </c>
      <c r="Y46" s="250">
        <v>7.5557555556000002</v>
      </c>
      <c r="Z46" s="250">
        <v>7.5564444444000003</v>
      </c>
      <c r="AA46" s="250">
        <v>7.7317530864000004</v>
      </c>
      <c r="AB46" s="250">
        <v>7.6001938272</v>
      </c>
      <c r="AC46" s="250">
        <v>7.3368530863999997</v>
      </c>
      <c r="AD46" s="250">
        <v>6.5251333333000003</v>
      </c>
      <c r="AE46" s="250">
        <v>6.3106777777999996</v>
      </c>
      <c r="AF46" s="250">
        <v>6.2768888889000003</v>
      </c>
      <c r="AG46" s="250">
        <v>6.7136185184999997</v>
      </c>
      <c r="AH46" s="250">
        <v>6.8237740741000001</v>
      </c>
      <c r="AI46" s="250">
        <v>6.8972074073999998</v>
      </c>
      <c r="AJ46" s="250">
        <v>6.8909939464000001</v>
      </c>
      <c r="AK46" s="250">
        <v>6.9231762644000003</v>
      </c>
      <c r="AL46" s="250">
        <v>6.9508297892000002</v>
      </c>
      <c r="AM46" s="250">
        <v>6.9656425233999997</v>
      </c>
      <c r="AN46" s="250">
        <v>6.9904724599000003</v>
      </c>
      <c r="AO46" s="250">
        <v>7.0170076013999996</v>
      </c>
      <c r="AP46" s="250">
        <v>7.0414336458999998</v>
      </c>
      <c r="AQ46" s="250">
        <v>7.0742399236000004</v>
      </c>
      <c r="AR46" s="250">
        <v>7.1116121328000004</v>
      </c>
      <c r="AS46" s="250">
        <v>7.1701566488999999</v>
      </c>
      <c r="AT46" s="250">
        <v>7.2042059391000004</v>
      </c>
      <c r="AU46" s="250">
        <v>7.2303663791000004</v>
      </c>
      <c r="AV46" s="250">
        <v>7.2357492581000002</v>
      </c>
      <c r="AW46" s="250">
        <v>7.2557985304999999</v>
      </c>
      <c r="AX46" s="250">
        <v>7.2776254855999998</v>
      </c>
      <c r="AY46" s="316">
        <v>7.3039329999999998</v>
      </c>
      <c r="AZ46" s="316">
        <v>7.3272880000000002</v>
      </c>
      <c r="BA46" s="316">
        <v>7.3503939999999997</v>
      </c>
      <c r="BB46" s="316">
        <v>7.3754410000000004</v>
      </c>
      <c r="BC46" s="316">
        <v>7.396407</v>
      </c>
      <c r="BD46" s="316">
        <v>7.4154799999999996</v>
      </c>
      <c r="BE46" s="316">
        <v>7.4332159999999998</v>
      </c>
      <c r="BF46" s="316">
        <v>7.4480899999999997</v>
      </c>
      <c r="BG46" s="316">
        <v>7.4606579999999996</v>
      </c>
      <c r="BH46" s="316">
        <v>7.4692319999999999</v>
      </c>
      <c r="BI46" s="316">
        <v>7.4784499999999996</v>
      </c>
      <c r="BJ46" s="316">
        <v>7.4866250000000001</v>
      </c>
      <c r="BK46" s="316">
        <v>7.4931700000000001</v>
      </c>
      <c r="BL46" s="316">
        <v>7.499701</v>
      </c>
      <c r="BM46" s="316">
        <v>7.5056289999999999</v>
      </c>
      <c r="BN46" s="316">
        <v>7.510669</v>
      </c>
      <c r="BO46" s="316">
        <v>7.5156080000000003</v>
      </c>
      <c r="BP46" s="316">
        <v>7.5201609999999999</v>
      </c>
      <c r="BQ46" s="316">
        <v>7.5237069999999999</v>
      </c>
      <c r="BR46" s="316">
        <v>7.527952</v>
      </c>
      <c r="BS46" s="316">
        <v>7.5322769999999997</v>
      </c>
      <c r="BT46" s="316">
        <v>7.5366799999999996</v>
      </c>
      <c r="BU46" s="316">
        <v>7.5411619999999999</v>
      </c>
      <c r="BV46" s="316">
        <v>7.5457229999999997</v>
      </c>
    </row>
    <row r="47" spans="1:74" s="160" customFormat="1" ht="11.15" customHeight="1" x14ac:dyDescent="0.25">
      <c r="A47" s="148" t="s">
        <v>724</v>
      </c>
      <c r="B47" s="204" t="s">
        <v>467</v>
      </c>
      <c r="C47" s="250">
        <v>19.739508642000001</v>
      </c>
      <c r="D47" s="250">
        <v>19.757893827</v>
      </c>
      <c r="E47" s="250">
        <v>19.779497531000001</v>
      </c>
      <c r="F47" s="250">
        <v>19.811875309000001</v>
      </c>
      <c r="G47" s="250">
        <v>19.834249383</v>
      </c>
      <c r="H47" s="250">
        <v>19.854175308999999</v>
      </c>
      <c r="I47" s="250">
        <v>19.867554321</v>
      </c>
      <c r="J47" s="250">
        <v>19.885658025000001</v>
      </c>
      <c r="K47" s="250">
        <v>19.904387654000001</v>
      </c>
      <c r="L47" s="250">
        <v>19.924903703999998</v>
      </c>
      <c r="M47" s="250">
        <v>19.944014814999999</v>
      </c>
      <c r="N47" s="250">
        <v>19.962881481</v>
      </c>
      <c r="O47" s="250">
        <v>19.983286419999999</v>
      </c>
      <c r="P47" s="250">
        <v>20.000327160000001</v>
      </c>
      <c r="Q47" s="250">
        <v>20.015786420000001</v>
      </c>
      <c r="R47" s="250">
        <v>20.02814321</v>
      </c>
      <c r="S47" s="250">
        <v>20.041580246999999</v>
      </c>
      <c r="T47" s="250">
        <v>20.054576543</v>
      </c>
      <c r="U47" s="250">
        <v>20.070509876999999</v>
      </c>
      <c r="V47" s="250">
        <v>20.080091358000001</v>
      </c>
      <c r="W47" s="250">
        <v>20.086698765000001</v>
      </c>
      <c r="X47" s="250">
        <v>20.087379012</v>
      </c>
      <c r="Y47" s="250">
        <v>20.090253086000001</v>
      </c>
      <c r="Z47" s="250">
        <v>20.092367900999999</v>
      </c>
      <c r="AA47" s="250">
        <v>20.592024690999999</v>
      </c>
      <c r="AB47" s="250">
        <v>20.218895062000001</v>
      </c>
      <c r="AC47" s="250">
        <v>19.471280246999999</v>
      </c>
      <c r="AD47" s="250">
        <v>17.179377777999999</v>
      </c>
      <c r="AE47" s="250">
        <v>16.560144443999999</v>
      </c>
      <c r="AF47" s="250">
        <v>16.443777778000001</v>
      </c>
      <c r="AG47" s="250">
        <v>17.621704938000001</v>
      </c>
      <c r="AH47" s="250">
        <v>17.917501235</v>
      </c>
      <c r="AI47" s="250">
        <v>18.122593826999999</v>
      </c>
      <c r="AJ47" s="250">
        <v>18.154879005000002</v>
      </c>
      <c r="AK47" s="250">
        <v>18.240141973</v>
      </c>
      <c r="AL47" s="250">
        <v>18.296279021</v>
      </c>
      <c r="AM47" s="250">
        <v>18.267313669</v>
      </c>
      <c r="AN47" s="250">
        <v>18.307181236000002</v>
      </c>
      <c r="AO47" s="250">
        <v>18.359905241</v>
      </c>
      <c r="AP47" s="250">
        <v>18.432953836999999</v>
      </c>
      <c r="AQ47" s="250">
        <v>18.505789608000001</v>
      </c>
      <c r="AR47" s="250">
        <v>18.585880704000001</v>
      </c>
      <c r="AS47" s="250">
        <v>18.699060519</v>
      </c>
      <c r="AT47" s="250">
        <v>18.774287223000002</v>
      </c>
      <c r="AU47" s="250">
        <v>18.837394206999999</v>
      </c>
      <c r="AV47" s="250">
        <v>18.863748601000001</v>
      </c>
      <c r="AW47" s="250">
        <v>18.921090801999998</v>
      </c>
      <c r="AX47" s="250">
        <v>18.984787938</v>
      </c>
      <c r="AY47" s="316">
        <v>19.063469999999999</v>
      </c>
      <c r="AZ47" s="316">
        <v>19.133410000000001</v>
      </c>
      <c r="BA47" s="316">
        <v>19.203220000000002</v>
      </c>
      <c r="BB47" s="316">
        <v>19.278929999999999</v>
      </c>
      <c r="BC47" s="316">
        <v>19.343990000000002</v>
      </c>
      <c r="BD47" s="316">
        <v>19.404409999999999</v>
      </c>
      <c r="BE47" s="316">
        <v>19.465859999999999</v>
      </c>
      <c r="BF47" s="316">
        <v>19.51277</v>
      </c>
      <c r="BG47" s="316">
        <v>19.550789999999999</v>
      </c>
      <c r="BH47" s="316">
        <v>19.56812</v>
      </c>
      <c r="BI47" s="316">
        <v>19.597239999999999</v>
      </c>
      <c r="BJ47" s="316">
        <v>19.626339999999999</v>
      </c>
      <c r="BK47" s="316">
        <v>19.661100000000001</v>
      </c>
      <c r="BL47" s="316">
        <v>19.685880000000001</v>
      </c>
      <c r="BM47" s="316">
        <v>19.70637</v>
      </c>
      <c r="BN47" s="316">
        <v>19.716290000000001</v>
      </c>
      <c r="BO47" s="316">
        <v>19.732890000000001</v>
      </c>
      <c r="BP47" s="316">
        <v>19.7499</v>
      </c>
      <c r="BQ47" s="316">
        <v>19.768429999999999</v>
      </c>
      <c r="BR47" s="316">
        <v>19.785430000000002</v>
      </c>
      <c r="BS47" s="316">
        <v>19.802</v>
      </c>
      <c r="BT47" s="316">
        <v>19.81814</v>
      </c>
      <c r="BU47" s="316">
        <v>19.833850000000002</v>
      </c>
      <c r="BV47" s="316">
        <v>19.849139999999998</v>
      </c>
    </row>
    <row r="48" spans="1:74" s="160" customFormat="1" ht="11.15" customHeight="1" x14ac:dyDescent="0.25">
      <c r="A48" s="148" t="s">
        <v>725</v>
      </c>
      <c r="B48" s="204" t="s">
        <v>435</v>
      </c>
      <c r="C48" s="250">
        <v>22.142002469000001</v>
      </c>
      <c r="D48" s="250">
        <v>22.161272839999999</v>
      </c>
      <c r="E48" s="250">
        <v>22.174924691000001</v>
      </c>
      <c r="F48" s="250">
        <v>22.170661727999999</v>
      </c>
      <c r="G48" s="250">
        <v>22.182298764999999</v>
      </c>
      <c r="H48" s="250">
        <v>22.197539505999998</v>
      </c>
      <c r="I48" s="250">
        <v>22.226230864000001</v>
      </c>
      <c r="J48" s="250">
        <v>22.241293827</v>
      </c>
      <c r="K48" s="250">
        <v>22.252575309000001</v>
      </c>
      <c r="L48" s="250">
        <v>22.253675308999998</v>
      </c>
      <c r="M48" s="250">
        <v>22.262193827000001</v>
      </c>
      <c r="N48" s="250">
        <v>22.271730863999998</v>
      </c>
      <c r="O48" s="250">
        <v>22.287402469</v>
      </c>
      <c r="P48" s="250">
        <v>22.295139506000002</v>
      </c>
      <c r="Q48" s="250">
        <v>22.300058024999998</v>
      </c>
      <c r="R48" s="250">
        <v>22.296202469000001</v>
      </c>
      <c r="S48" s="250">
        <v>22.299950617</v>
      </c>
      <c r="T48" s="250">
        <v>22.305346914000001</v>
      </c>
      <c r="U48" s="250">
        <v>22.316988889000001</v>
      </c>
      <c r="V48" s="250">
        <v>22.322233333</v>
      </c>
      <c r="W48" s="250">
        <v>22.325677777999999</v>
      </c>
      <c r="X48" s="250">
        <v>22.328433333</v>
      </c>
      <c r="Y48" s="250">
        <v>22.327444444000001</v>
      </c>
      <c r="Z48" s="250">
        <v>22.323822222</v>
      </c>
      <c r="AA48" s="250">
        <v>22.755966666999999</v>
      </c>
      <c r="AB48" s="250">
        <v>22.418277778</v>
      </c>
      <c r="AC48" s="250">
        <v>21.749155556000002</v>
      </c>
      <c r="AD48" s="250">
        <v>19.658540740999999</v>
      </c>
      <c r="AE48" s="250">
        <v>19.144096296000001</v>
      </c>
      <c r="AF48" s="250">
        <v>19.115762963000002</v>
      </c>
      <c r="AG48" s="250">
        <v>20.400390123000001</v>
      </c>
      <c r="AH48" s="250">
        <v>20.724141974999998</v>
      </c>
      <c r="AI48" s="250">
        <v>20.913867901</v>
      </c>
      <c r="AJ48" s="250">
        <v>20.800862747</v>
      </c>
      <c r="AK48" s="250">
        <v>20.849065687</v>
      </c>
      <c r="AL48" s="250">
        <v>20.889771566</v>
      </c>
      <c r="AM48" s="250">
        <v>20.906438508000001</v>
      </c>
      <c r="AN48" s="250">
        <v>20.944556676000001</v>
      </c>
      <c r="AO48" s="250">
        <v>20.987584191</v>
      </c>
      <c r="AP48" s="250">
        <v>21.020457317000002</v>
      </c>
      <c r="AQ48" s="250">
        <v>21.084601330999998</v>
      </c>
      <c r="AR48" s="250">
        <v>21.164952496000002</v>
      </c>
      <c r="AS48" s="250">
        <v>21.301435864999998</v>
      </c>
      <c r="AT48" s="250">
        <v>21.38425754</v>
      </c>
      <c r="AU48" s="250">
        <v>21.453342576000001</v>
      </c>
      <c r="AV48" s="250">
        <v>21.483976663</v>
      </c>
      <c r="AW48" s="250">
        <v>21.544124152999999</v>
      </c>
      <c r="AX48" s="250">
        <v>21.609070735</v>
      </c>
      <c r="AY48" s="316">
        <v>21.69135</v>
      </c>
      <c r="AZ48" s="316">
        <v>21.756489999999999</v>
      </c>
      <c r="BA48" s="316">
        <v>21.817039999999999</v>
      </c>
      <c r="BB48" s="316">
        <v>21.872630000000001</v>
      </c>
      <c r="BC48" s="316">
        <v>21.924240000000001</v>
      </c>
      <c r="BD48" s="316">
        <v>21.971540000000001</v>
      </c>
      <c r="BE48" s="316">
        <v>22.01172</v>
      </c>
      <c r="BF48" s="316">
        <v>22.052440000000001</v>
      </c>
      <c r="BG48" s="316">
        <v>22.090910000000001</v>
      </c>
      <c r="BH48" s="316">
        <v>22.132269999999998</v>
      </c>
      <c r="BI48" s="316">
        <v>22.162420000000001</v>
      </c>
      <c r="BJ48" s="316">
        <v>22.18647</v>
      </c>
      <c r="BK48" s="316">
        <v>22.196629999999999</v>
      </c>
      <c r="BL48" s="316">
        <v>22.214359999999999</v>
      </c>
      <c r="BM48" s="316">
        <v>22.231870000000001</v>
      </c>
      <c r="BN48" s="316">
        <v>22.251750000000001</v>
      </c>
      <c r="BO48" s="316">
        <v>22.266839999999998</v>
      </c>
      <c r="BP48" s="316">
        <v>22.279730000000001</v>
      </c>
      <c r="BQ48" s="316">
        <v>22.287839999999999</v>
      </c>
      <c r="BR48" s="316">
        <v>22.298310000000001</v>
      </c>
      <c r="BS48" s="316">
        <v>22.30855</v>
      </c>
      <c r="BT48" s="316">
        <v>22.318560000000002</v>
      </c>
      <c r="BU48" s="316">
        <v>22.328330000000001</v>
      </c>
      <c r="BV48" s="316">
        <v>22.337869999999999</v>
      </c>
    </row>
    <row r="49" spans="1:74" s="160" customFormat="1" ht="11.15" customHeight="1" x14ac:dyDescent="0.25">
      <c r="A49" s="148" t="s">
        <v>726</v>
      </c>
      <c r="B49" s="204" t="s">
        <v>436</v>
      </c>
      <c r="C49" s="250">
        <v>10.724025925999999</v>
      </c>
      <c r="D49" s="250">
        <v>10.731881481</v>
      </c>
      <c r="E49" s="250">
        <v>10.736892593</v>
      </c>
      <c r="F49" s="250">
        <v>10.731241975</v>
      </c>
      <c r="G49" s="250">
        <v>10.73642716</v>
      </c>
      <c r="H49" s="250">
        <v>10.744630863999999</v>
      </c>
      <c r="I49" s="250">
        <v>10.764381480999999</v>
      </c>
      <c r="J49" s="250">
        <v>10.772225926000001</v>
      </c>
      <c r="K49" s="250">
        <v>10.776692593</v>
      </c>
      <c r="L49" s="250">
        <v>10.77127284</v>
      </c>
      <c r="M49" s="250">
        <v>10.773865431999999</v>
      </c>
      <c r="N49" s="250">
        <v>10.777961727999999</v>
      </c>
      <c r="O49" s="250">
        <v>10.785082716</v>
      </c>
      <c r="P49" s="250">
        <v>10.791045679</v>
      </c>
      <c r="Q49" s="250">
        <v>10.797371605</v>
      </c>
      <c r="R49" s="250">
        <v>10.80552716</v>
      </c>
      <c r="S49" s="250">
        <v>10.811479011999999</v>
      </c>
      <c r="T49" s="250">
        <v>10.816693827</v>
      </c>
      <c r="U49" s="250">
        <v>10.819665432000001</v>
      </c>
      <c r="V49" s="250">
        <v>10.824535802</v>
      </c>
      <c r="W49" s="250">
        <v>10.829798765</v>
      </c>
      <c r="X49" s="250">
        <v>10.838288888999999</v>
      </c>
      <c r="Y49" s="250">
        <v>10.842211110999999</v>
      </c>
      <c r="Z49" s="250">
        <v>10.8444</v>
      </c>
      <c r="AA49" s="250">
        <v>11.008811111</v>
      </c>
      <c r="AB49" s="250">
        <v>10.884566667</v>
      </c>
      <c r="AC49" s="250">
        <v>10.635622222</v>
      </c>
      <c r="AD49" s="250">
        <v>9.8632913579999997</v>
      </c>
      <c r="AE49" s="250">
        <v>9.6639617284000003</v>
      </c>
      <c r="AF49" s="250">
        <v>9.6389469135999999</v>
      </c>
      <c r="AG49" s="250">
        <v>10.075190123</v>
      </c>
      <c r="AH49" s="250">
        <v>10.183597531</v>
      </c>
      <c r="AI49" s="250">
        <v>10.251112345999999</v>
      </c>
      <c r="AJ49" s="250">
        <v>10.226175703999999</v>
      </c>
      <c r="AK49" s="250">
        <v>10.250574480999999</v>
      </c>
      <c r="AL49" s="250">
        <v>10.272749814999999</v>
      </c>
      <c r="AM49" s="250">
        <v>10.284311404</v>
      </c>
      <c r="AN49" s="250">
        <v>10.308332574</v>
      </c>
      <c r="AO49" s="250">
        <v>10.336423023</v>
      </c>
      <c r="AP49" s="250">
        <v>10.368898829000001</v>
      </c>
      <c r="AQ49" s="250">
        <v>10.404890782000001</v>
      </c>
      <c r="AR49" s="250">
        <v>10.444714958</v>
      </c>
      <c r="AS49" s="250">
        <v>10.503875095</v>
      </c>
      <c r="AT49" s="250">
        <v>10.539735915</v>
      </c>
      <c r="AU49" s="250">
        <v>10.567801155</v>
      </c>
      <c r="AV49" s="250">
        <v>10.573614659</v>
      </c>
      <c r="AW49" s="250">
        <v>10.596930858</v>
      </c>
      <c r="AX49" s="250">
        <v>10.623293595</v>
      </c>
      <c r="AY49" s="316">
        <v>10.66024</v>
      </c>
      <c r="AZ49" s="316">
        <v>10.68704</v>
      </c>
      <c r="BA49" s="316">
        <v>10.71123</v>
      </c>
      <c r="BB49" s="316">
        <v>10.73038</v>
      </c>
      <c r="BC49" s="316">
        <v>10.75118</v>
      </c>
      <c r="BD49" s="316">
        <v>10.771190000000001</v>
      </c>
      <c r="BE49" s="316">
        <v>10.79308</v>
      </c>
      <c r="BF49" s="316">
        <v>10.80954</v>
      </c>
      <c r="BG49" s="316">
        <v>10.823230000000001</v>
      </c>
      <c r="BH49" s="316">
        <v>10.83273</v>
      </c>
      <c r="BI49" s="316">
        <v>10.841939999999999</v>
      </c>
      <c r="BJ49" s="316">
        <v>10.849449999999999</v>
      </c>
      <c r="BK49" s="316">
        <v>10.853479999999999</v>
      </c>
      <c r="BL49" s="316">
        <v>10.85891</v>
      </c>
      <c r="BM49" s="316">
        <v>10.863950000000001</v>
      </c>
      <c r="BN49" s="316">
        <v>10.86852</v>
      </c>
      <c r="BO49" s="316">
        <v>10.872870000000001</v>
      </c>
      <c r="BP49" s="316">
        <v>10.87692</v>
      </c>
      <c r="BQ49" s="316">
        <v>10.88022</v>
      </c>
      <c r="BR49" s="316">
        <v>10.88397</v>
      </c>
      <c r="BS49" s="316">
        <v>10.887740000000001</v>
      </c>
      <c r="BT49" s="316">
        <v>10.891529999999999</v>
      </c>
      <c r="BU49" s="316">
        <v>10.895339999999999</v>
      </c>
      <c r="BV49" s="316">
        <v>10.89916</v>
      </c>
    </row>
    <row r="50" spans="1:74" s="160" customFormat="1" ht="11.15" customHeight="1" x14ac:dyDescent="0.25">
      <c r="A50" s="148" t="s">
        <v>727</v>
      </c>
      <c r="B50" s="204" t="s">
        <v>437</v>
      </c>
      <c r="C50" s="250">
        <v>28.459277778000001</v>
      </c>
      <c r="D50" s="250">
        <v>28.512522222000001</v>
      </c>
      <c r="E50" s="250">
        <v>28.564</v>
      </c>
      <c r="F50" s="250">
        <v>28.614896296000001</v>
      </c>
      <c r="G50" s="250">
        <v>28.661951852000001</v>
      </c>
      <c r="H50" s="250">
        <v>28.706351852000001</v>
      </c>
      <c r="I50" s="250">
        <v>28.749222222</v>
      </c>
      <c r="J50" s="250">
        <v>28.787466667</v>
      </c>
      <c r="K50" s="250">
        <v>28.822211111000001</v>
      </c>
      <c r="L50" s="250">
        <v>28.841312345999999</v>
      </c>
      <c r="M50" s="250">
        <v>28.878164198</v>
      </c>
      <c r="N50" s="250">
        <v>28.920623457000001</v>
      </c>
      <c r="O50" s="250">
        <v>28.984655556</v>
      </c>
      <c r="P50" s="250">
        <v>29.026355555999999</v>
      </c>
      <c r="Q50" s="250">
        <v>29.061688888999999</v>
      </c>
      <c r="R50" s="250">
        <v>29.078571605</v>
      </c>
      <c r="S50" s="250">
        <v>29.110234567999999</v>
      </c>
      <c r="T50" s="250">
        <v>29.144593827000001</v>
      </c>
      <c r="U50" s="250">
        <v>29.185832098999999</v>
      </c>
      <c r="V50" s="250">
        <v>29.222446913999999</v>
      </c>
      <c r="W50" s="250">
        <v>29.258620988000001</v>
      </c>
      <c r="X50" s="250">
        <v>29.306625925999999</v>
      </c>
      <c r="Y50" s="250">
        <v>29.332714814999999</v>
      </c>
      <c r="Z50" s="250">
        <v>29.349159259</v>
      </c>
      <c r="AA50" s="250">
        <v>29.816453085999999</v>
      </c>
      <c r="AB50" s="250">
        <v>29.468238272000001</v>
      </c>
      <c r="AC50" s="250">
        <v>28.765008642000002</v>
      </c>
      <c r="AD50" s="250">
        <v>26.583825925999999</v>
      </c>
      <c r="AE50" s="250">
        <v>26.012770369999998</v>
      </c>
      <c r="AF50" s="250">
        <v>25.928903704</v>
      </c>
      <c r="AG50" s="250">
        <v>27.105287654000001</v>
      </c>
      <c r="AH50" s="250">
        <v>27.416002468999999</v>
      </c>
      <c r="AI50" s="250">
        <v>27.634109877</v>
      </c>
      <c r="AJ50" s="250">
        <v>27.674723509</v>
      </c>
      <c r="AK50" s="250">
        <v>27.771280876999999</v>
      </c>
      <c r="AL50" s="250">
        <v>27.838895612999998</v>
      </c>
      <c r="AM50" s="250">
        <v>27.815992655999999</v>
      </c>
      <c r="AN50" s="250">
        <v>27.871903422999999</v>
      </c>
      <c r="AO50" s="250">
        <v>27.945052854</v>
      </c>
      <c r="AP50" s="250">
        <v>28.022986019000001</v>
      </c>
      <c r="AQ50" s="250">
        <v>28.139953973000001</v>
      </c>
      <c r="AR50" s="250">
        <v>28.283501786999999</v>
      </c>
      <c r="AS50" s="250">
        <v>28.524766075999999</v>
      </c>
      <c r="AT50" s="250">
        <v>28.668121148000001</v>
      </c>
      <c r="AU50" s="250">
        <v>28.784703618999998</v>
      </c>
      <c r="AV50" s="250">
        <v>28.840705839999998</v>
      </c>
      <c r="AW50" s="250">
        <v>28.929098844999999</v>
      </c>
      <c r="AX50" s="250">
        <v>29.016074986</v>
      </c>
      <c r="AY50" s="316">
        <v>29.103390000000001</v>
      </c>
      <c r="AZ50" s="316">
        <v>29.186219999999999</v>
      </c>
      <c r="BA50" s="316">
        <v>29.266310000000001</v>
      </c>
      <c r="BB50" s="316">
        <v>29.347000000000001</v>
      </c>
      <c r="BC50" s="316">
        <v>29.419129999999999</v>
      </c>
      <c r="BD50" s="316">
        <v>29.486039999999999</v>
      </c>
      <c r="BE50" s="316">
        <v>29.548110000000001</v>
      </c>
      <c r="BF50" s="316">
        <v>29.60426</v>
      </c>
      <c r="BG50" s="316">
        <v>29.654879999999999</v>
      </c>
      <c r="BH50" s="316">
        <v>29.698519999999998</v>
      </c>
      <c r="BI50" s="316">
        <v>29.739170000000001</v>
      </c>
      <c r="BJ50" s="316">
        <v>29.775390000000002</v>
      </c>
      <c r="BK50" s="316">
        <v>29.802759999999999</v>
      </c>
      <c r="BL50" s="316">
        <v>29.833410000000001</v>
      </c>
      <c r="BM50" s="316">
        <v>29.862919999999999</v>
      </c>
      <c r="BN50" s="316">
        <v>29.892289999999999</v>
      </c>
      <c r="BO50" s="316">
        <v>29.918790000000001</v>
      </c>
      <c r="BP50" s="316">
        <v>29.94342</v>
      </c>
      <c r="BQ50" s="316">
        <v>29.964259999999999</v>
      </c>
      <c r="BR50" s="316">
        <v>29.986560000000001</v>
      </c>
      <c r="BS50" s="316">
        <v>30.008420000000001</v>
      </c>
      <c r="BT50" s="316">
        <v>30.029820000000001</v>
      </c>
      <c r="BU50" s="316">
        <v>30.05078</v>
      </c>
      <c r="BV50" s="316">
        <v>30.071290000000001</v>
      </c>
    </row>
    <row r="51" spans="1:74" s="160" customFormat="1" ht="11.15" customHeight="1" x14ac:dyDescent="0.25">
      <c r="A51" s="148" t="s">
        <v>728</v>
      </c>
      <c r="B51" s="204" t="s">
        <v>438</v>
      </c>
      <c r="C51" s="250">
        <v>8.1456370370000002</v>
      </c>
      <c r="D51" s="250">
        <v>8.1524481480999995</v>
      </c>
      <c r="E51" s="250">
        <v>8.1611148147999995</v>
      </c>
      <c r="F51" s="250">
        <v>8.1752617284000006</v>
      </c>
      <c r="G51" s="250">
        <v>8.1849209877</v>
      </c>
      <c r="H51" s="250">
        <v>8.1937172839999999</v>
      </c>
      <c r="I51" s="250">
        <v>8.1997049383</v>
      </c>
      <c r="J51" s="250">
        <v>8.2082345678999999</v>
      </c>
      <c r="K51" s="250">
        <v>8.2173604937999993</v>
      </c>
      <c r="L51" s="250">
        <v>8.2267370369999995</v>
      </c>
      <c r="M51" s="250">
        <v>8.2373148147999995</v>
      </c>
      <c r="N51" s="250">
        <v>8.2487481481000007</v>
      </c>
      <c r="O51" s="250">
        <v>8.2650864197999994</v>
      </c>
      <c r="P51" s="250">
        <v>8.2751938272000007</v>
      </c>
      <c r="Q51" s="250">
        <v>8.2831197530999994</v>
      </c>
      <c r="R51" s="250">
        <v>8.2849925926000001</v>
      </c>
      <c r="S51" s="250">
        <v>8.2914592592999998</v>
      </c>
      <c r="T51" s="250">
        <v>8.2986481480999998</v>
      </c>
      <c r="U51" s="250">
        <v>8.3097493826999997</v>
      </c>
      <c r="V51" s="250">
        <v>8.3159901235000007</v>
      </c>
      <c r="W51" s="250">
        <v>8.3205604938000004</v>
      </c>
      <c r="X51" s="250">
        <v>8.3193469136000004</v>
      </c>
      <c r="Y51" s="250">
        <v>8.3236617283999994</v>
      </c>
      <c r="Z51" s="250">
        <v>8.3293913580000005</v>
      </c>
      <c r="AA51" s="250">
        <v>8.4681061728000007</v>
      </c>
      <c r="AB51" s="250">
        <v>8.3779876543</v>
      </c>
      <c r="AC51" s="250">
        <v>8.1906061728000008</v>
      </c>
      <c r="AD51" s="250">
        <v>7.5930629630000004</v>
      </c>
      <c r="AE51" s="250">
        <v>7.4458296296000004</v>
      </c>
      <c r="AF51" s="250">
        <v>7.4360074074</v>
      </c>
      <c r="AG51" s="250">
        <v>7.7841839506000001</v>
      </c>
      <c r="AH51" s="250">
        <v>7.8837432099000004</v>
      </c>
      <c r="AI51" s="250">
        <v>7.9552728395000001</v>
      </c>
      <c r="AJ51" s="250">
        <v>7.9774183972000001</v>
      </c>
      <c r="AK51" s="250">
        <v>8.0089045992999992</v>
      </c>
      <c r="AL51" s="250">
        <v>8.0283770034999993</v>
      </c>
      <c r="AM51" s="250">
        <v>8.0145722996999993</v>
      </c>
      <c r="AN51" s="250">
        <v>8.0259645907999992</v>
      </c>
      <c r="AO51" s="250">
        <v>8.0412905667000008</v>
      </c>
      <c r="AP51" s="250">
        <v>8.0604744903000007</v>
      </c>
      <c r="AQ51" s="250">
        <v>8.0837246384999997</v>
      </c>
      <c r="AR51" s="250">
        <v>8.1109652741999998</v>
      </c>
      <c r="AS51" s="250">
        <v>8.1533763505000003</v>
      </c>
      <c r="AT51" s="250">
        <v>8.1802129965999999</v>
      </c>
      <c r="AU51" s="250">
        <v>8.2026551654999995</v>
      </c>
      <c r="AV51" s="250">
        <v>8.2139816798999998</v>
      </c>
      <c r="AW51" s="250">
        <v>8.2326757774000008</v>
      </c>
      <c r="AX51" s="250">
        <v>8.2520162805999995</v>
      </c>
      <c r="AY51" s="316">
        <v>8.2761139999999997</v>
      </c>
      <c r="AZ51" s="316">
        <v>8.2936639999999997</v>
      </c>
      <c r="BA51" s="316">
        <v>8.3087780000000002</v>
      </c>
      <c r="BB51" s="316">
        <v>8.3182600000000004</v>
      </c>
      <c r="BC51" s="316">
        <v>8.3308990000000005</v>
      </c>
      <c r="BD51" s="316">
        <v>8.3434980000000003</v>
      </c>
      <c r="BE51" s="316">
        <v>8.3562360000000009</v>
      </c>
      <c r="BF51" s="316">
        <v>8.3686220000000002</v>
      </c>
      <c r="BG51" s="316">
        <v>8.3808349999999994</v>
      </c>
      <c r="BH51" s="316">
        <v>8.3957569999999997</v>
      </c>
      <c r="BI51" s="316">
        <v>8.405462</v>
      </c>
      <c r="BJ51" s="316">
        <v>8.4128319999999999</v>
      </c>
      <c r="BK51" s="316">
        <v>8.4145470000000007</v>
      </c>
      <c r="BL51" s="316">
        <v>8.4197389999999999</v>
      </c>
      <c r="BM51" s="316">
        <v>8.4250860000000003</v>
      </c>
      <c r="BN51" s="316">
        <v>8.4318620000000006</v>
      </c>
      <c r="BO51" s="316">
        <v>8.4365659999999991</v>
      </c>
      <c r="BP51" s="316">
        <v>8.4404719999999998</v>
      </c>
      <c r="BQ51" s="316">
        <v>8.442933</v>
      </c>
      <c r="BR51" s="316">
        <v>8.4457269999999998</v>
      </c>
      <c r="BS51" s="316">
        <v>8.4482079999999993</v>
      </c>
      <c r="BT51" s="316">
        <v>8.4503740000000001</v>
      </c>
      <c r="BU51" s="316">
        <v>8.4522270000000006</v>
      </c>
      <c r="BV51" s="316">
        <v>8.4537659999999999</v>
      </c>
    </row>
    <row r="52" spans="1:74" s="160" customFormat="1" ht="11.15" customHeight="1" x14ac:dyDescent="0.25">
      <c r="A52" s="148" t="s">
        <v>729</v>
      </c>
      <c r="B52" s="204" t="s">
        <v>439</v>
      </c>
      <c r="C52" s="250">
        <v>17.284628394999999</v>
      </c>
      <c r="D52" s="250">
        <v>17.318698765000001</v>
      </c>
      <c r="E52" s="250">
        <v>17.353272839999999</v>
      </c>
      <c r="F52" s="250">
        <v>17.389461728000001</v>
      </c>
      <c r="G52" s="250">
        <v>17.424209876999999</v>
      </c>
      <c r="H52" s="250">
        <v>17.458628395000002</v>
      </c>
      <c r="I52" s="250">
        <v>17.495349383000001</v>
      </c>
      <c r="J52" s="250">
        <v>17.527134568000001</v>
      </c>
      <c r="K52" s="250">
        <v>17.556616048999999</v>
      </c>
      <c r="L52" s="250">
        <v>17.581309876999999</v>
      </c>
      <c r="M52" s="250">
        <v>17.608046913999999</v>
      </c>
      <c r="N52" s="250">
        <v>17.634343210000001</v>
      </c>
      <c r="O52" s="250">
        <v>17.661211111</v>
      </c>
      <c r="P52" s="250">
        <v>17.685866666999999</v>
      </c>
      <c r="Q52" s="250">
        <v>17.709322222000001</v>
      </c>
      <c r="R52" s="250">
        <v>17.727918518999999</v>
      </c>
      <c r="S52" s="250">
        <v>17.751718519000001</v>
      </c>
      <c r="T52" s="250">
        <v>17.777062962999999</v>
      </c>
      <c r="U52" s="250">
        <v>17.807818519000001</v>
      </c>
      <c r="V52" s="250">
        <v>17.833351852</v>
      </c>
      <c r="W52" s="250">
        <v>17.857529629999998</v>
      </c>
      <c r="X52" s="250">
        <v>17.885862963000001</v>
      </c>
      <c r="Y52" s="250">
        <v>17.903196296000001</v>
      </c>
      <c r="Z52" s="250">
        <v>17.915040740999999</v>
      </c>
      <c r="AA52" s="250">
        <v>18.165075308999999</v>
      </c>
      <c r="AB52" s="250">
        <v>17.983182716000002</v>
      </c>
      <c r="AC52" s="250">
        <v>17.613041975000002</v>
      </c>
      <c r="AD52" s="250">
        <v>16.485897530999999</v>
      </c>
      <c r="AE52" s="250">
        <v>16.165827159999999</v>
      </c>
      <c r="AF52" s="250">
        <v>16.084075308999999</v>
      </c>
      <c r="AG52" s="250">
        <v>16.586108641999999</v>
      </c>
      <c r="AH52" s="250">
        <v>16.721893826999999</v>
      </c>
      <c r="AI52" s="250">
        <v>16.836897531000002</v>
      </c>
      <c r="AJ52" s="250">
        <v>16.925628598999999</v>
      </c>
      <c r="AK52" s="250">
        <v>17.003187704999998</v>
      </c>
      <c r="AL52" s="250">
        <v>17.064083696000001</v>
      </c>
      <c r="AM52" s="250">
        <v>17.077779584000002</v>
      </c>
      <c r="AN52" s="250">
        <v>17.128252083</v>
      </c>
      <c r="AO52" s="250">
        <v>17.184964207</v>
      </c>
      <c r="AP52" s="250">
        <v>17.241067022999999</v>
      </c>
      <c r="AQ52" s="250">
        <v>17.315395091999999</v>
      </c>
      <c r="AR52" s="250">
        <v>17.401099484</v>
      </c>
      <c r="AS52" s="250">
        <v>17.531923001999999</v>
      </c>
      <c r="AT52" s="250">
        <v>17.615072935000001</v>
      </c>
      <c r="AU52" s="250">
        <v>17.684292086999999</v>
      </c>
      <c r="AV52" s="250">
        <v>17.722032264999999</v>
      </c>
      <c r="AW52" s="250">
        <v>17.776551001000001</v>
      </c>
      <c r="AX52" s="250">
        <v>17.830300099999999</v>
      </c>
      <c r="AY52" s="316">
        <v>17.887699999999999</v>
      </c>
      <c r="AZ52" s="316">
        <v>17.936589999999999</v>
      </c>
      <c r="BA52" s="316">
        <v>17.98141</v>
      </c>
      <c r="BB52" s="316">
        <v>18.016829999999999</v>
      </c>
      <c r="BC52" s="316">
        <v>18.057449999999999</v>
      </c>
      <c r="BD52" s="316">
        <v>18.09796</v>
      </c>
      <c r="BE52" s="316">
        <v>18.141719999999999</v>
      </c>
      <c r="BF52" s="316">
        <v>18.179480000000002</v>
      </c>
      <c r="BG52" s="316">
        <v>18.214590000000001</v>
      </c>
      <c r="BH52" s="316">
        <v>18.246919999999999</v>
      </c>
      <c r="BI52" s="316">
        <v>18.276869999999999</v>
      </c>
      <c r="BJ52" s="316">
        <v>18.304300000000001</v>
      </c>
      <c r="BK52" s="316">
        <v>18.327089999999998</v>
      </c>
      <c r="BL52" s="316">
        <v>18.351050000000001</v>
      </c>
      <c r="BM52" s="316">
        <v>18.374079999999999</v>
      </c>
      <c r="BN52" s="316">
        <v>18.396789999999999</v>
      </c>
      <c r="BO52" s="316">
        <v>18.417459999999998</v>
      </c>
      <c r="BP52" s="316">
        <v>18.436720000000001</v>
      </c>
      <c r="BQ52" s="316">
        <v>18.453469999999999</v>
      </c>
      <c r="BR52" s="316">
        <v>18.47071</v>
      </c>
      <c r="BS52" s="316">
        <v>18.487359999999999</v>
      </c>
      <c r="BT52" s="316">
        <v>18.503409999999999</v>
      </c>
      <c r="BU52" s="316">
        <v>18.51887</v>
      </c>
      <c r="BV52" s="316">
        <v>18.533729999999998</v>
      </c>
    </row>
    <row r="53" spans="1:74" s="160" customFormat="1" ht="11.15" customHeight="1" x14ac:dyDescent="0.25">
      <c r="A53" s="148" t="s">
        <v>730</v>
      </c>
      <c r="B53" s="204" t="s">
        <v>440</v>
      </c>
      <c r="C53" s="250">
        <v>10.694704937999999</v>
      </c>
      <c r="D53" s="250">
        <v>10.721223457000001</v>
      </c>
      <c r="E53" s="250">
        <v>10.746571605</v>
      </c>
      <c r="F53" s="250">
        <v>10.768848148</v>
      </c>
      <c r="G53" s="250">
        <v>10.793281480999999</v>
      </c>
      <c r="H53" s="250">
        <v>10.817970369999999</v>
      </c>
      <c r="I53" s="250">
        <v>10.845166667000001</v>
      </c>
      <c r="J53" s="250">
        <v>10.868677778</v>
      </c>
      <c r="K53" s="250">
        <v>10.890755556</v>
      </c>
      <c r="L53" s="250">
        <v>10.90862963</v>
      </c>
      <c r="M53" s="250">
        <v>10.929918518999999</v>
      </c>
      <c r="N53" s="250">
        <v>10.951851852000001</v>
      </c>
      <c r="O53" s="250">
        <v>10.975032099</v>
      </c>
      <c r="P53" s="250">
        <v>10.997802469</v>
      </c>
      <c r="Q53" s="250">
        <v>11.020765431999999</v>
      </c>
      <c r="R53" s="250">
        <v>11.043135802</v>
      </c>
      <c r="S53" s="250">
        <v>11.06707284</v>
      </c>
      <c r="T53" s="250">
        <v>11.091791358</v>
      </c>
      <c r="U53" s="250">
        <v>11.121735802</v>
      </c>
      <c r="V53" s="250">
        <v>11.144683950999999</v>
      </c>
      <c r="W53" s="250">
        <v>11.165080247000001</v>
      </c>
      <c r="X53" s="250">
        <v>11.183907407</v>
      </c>
      <c r="Y53" s="250">
        <v>11.198462963000001</v>
      </c>
      <c r="Z53" s="250">
        <v>11.20972963</v>
      </c>
      <c r="AA53" s="250">
        <v>11.391144444</v>
      </c>
      <c r="AB53" s="250">
        <v>11.265755556</v>
      </c>
      <c r="AC53" s="250">
        <v>11.007</v>
      </c>
      <c r="AD53" s="250">
        <v>10.195248147999999</v>
      </c>
      <c r="AE53" s="250">
        <v>9.9844814814999996</v>
      </c>
      <c r="AF53" s="250">
        <v>9.9550703703999996</v>
      </c>
      <c r="AG53" s="250">
        <v>10.396738272</v>
      </c>
      <c r="AH53" s="250">
        <v>10.512745679</v>
      </c>
      <c r="AI53" s="250">
        <v>10.592816049</v>
      </c>
      <c r="AJ53" s="250">
        <v>10.595474931</v>
      </c>
      <c r="AK53" s="250">
        <v>10.634777066</v>
      </c>
      <c r="AL53" s="250">
        <v>10.669248003</v>
      </c>
      <c r="AM53" s="250">
        <v>10.681426586000001</v>
      </c>
      <c r="AN53" s="250">
        <v>10.719330992</v>
      </c>
      <c r="AO53" s="250">
        <v>10.765500064999999</v>
      </c>
      <c r="AP53" s="250">
        <v>10.825612254999999</v>
      </c>
      <c r="AQ53" s="250">
        <v>10.884051829000001</v>
      </c>
      <c r="AR53" s="250">
        <v>10.946497235000001</v>
      </c>
      <c r="AS53" s="250">
        <v>11.036016534</v>
      </c>
      <c r="AT53" s="250">
        <v>11.089172559</v>
      </c>
      <c r="AU53" s="250">
        <v>11.12903337</v>
      </c>
      <c r="AV53" s="250">
        <v>11.134492527999999</v>
      </c>
      <c r="AW53" s="250">
        <v>11.163592742000001</v>
      </c>
      <c r="AX53" s="250">
        <v>11.195227573</v>
      </c>
      <c r="AY53" s="316">
        <v>11.2349</v>
      </c>
      <c r="AZ53" s="316">
        <v>11.267480000000001</v>
      </c>
      <c r="BA53" s="316">
        <v>11.29846</v>
      </c>
      <c r="BB53" s="316">
        <v>11.32779</v>
      </c>
      <c r="BC53" s="316">
        <v>11.355639999999999</v>
      </c>
      <c r="BD53" s="316">
        <v>11.381930000000001</v>
      </c>
      <c r="BE53" s="316">
        <v>11.40573</v>
      </c>
      <c r="BF53" s="316">
        <v>11.42963</v>
      </c>
      <c r="BG53" s="316">
        <v>11.45269</v>
      </c>
      <c r="BH53" s="316">
        <v>11.47761</v>
      </c>
      <c r="BI53" s="316">
        <v>11.49695</v>
      </c>
      <c r="BJ53" s="316">
        <v>11.51342</v>
      </c>
      <c r="BK53" s="316">
        <v>11.521940000000001</v>
      </c>
      <c r="BL53" s="316">
        <v>11.53647</v>
      </c>
      <c r="BM53" s="316">
        <v>11.551920000000001</v>
      </c>
      <c r="BN53" s="316">
        <v>11.57011</v>
      </c>
      <c r="BO53" s="316">
        <v>11.58606</v>
      </c>
      <c r="BP53" s="316">
        <v>11.60159</v>
      </c>
      <c r="BQ53" s="316">
        <v>11.617319999999999</v>
      </c>
      <c r="BR53" s="316">
        <v>11.63151</v>
      </c>
      <c r="BS53" s="316">
        <v>11.64479</v>
      </c>
      <c r="BT53" s="316">
        <v>11.657159999999999</v>
      </c>
      <c r="BU53" s="316">
        <v>11.668609999999999</v>
      </c>
      <c r="BV53" s="316">
        <v>11.67916</v>
      </c>
    </row>
    <row r="54" spans="1:74" s="160" customFormat="1" ht="11.15" customHeight="1" x14ac:dyDescent="0.25">
      <c r="A54" s="149" t="s">
        <v>731</v>
      </c>
      <c r="B54" s="205" t="s">
        <v>441</v>
      </c>
      <c r="C54" s="69">
        <v>23.310196296000001</v>
      </c>
      <c r="D54" s="69">
        <v>23.353462962999998</v>
      </c>
      <c r="E54" s="69">
        <v>23.388340741</v>
      </c>
      <c r="F54" s="69">
        <v>23.401506173000001</v>
      </c>
      <c r="G54" s="69">
        <v>23.429598765000001</v>
      </c>
      <c r="H54" s="69">
        <v>23.459295061999999</v>
      </c>
      <c r="I54" s="69">
        <v>23.490145679000001</v>
      </c>
      <c r="J54" s="69">
        <v>23.523386420000001</v>
      </c>
      <c r="K54" s="69">
        <v>23.558567901</v>
      </c>
      <c r="L54" s="69">
        <v>23.605235801999999</v>
      </c>
      <c r="M54" s="69">
        <v>23.637139506</v>
      </c>
      <c r="N54" s="69">
        <v>23.663824690999999</v>
      </c>
      <c r="O54" s="69">
        <v>23.674106172999998</v>
      </c>
      <c r="P54" s="69">
        <v>23.69874321</v>
      </c>
      <c r="Q54" s="69">
        <v>23.726550617000001</v>
      </c>
      <c r="R54" s="69">
        <v>23.760279012000002</v>
      </c>
      <c r="S54" s="69">
        <v>23.792364198000001</v>
      </c>
      <c r="T54" s="69">
        <v>23.82555679</v>
      </c>
      <c r="U54" s="69">
        <v>23.862582715999999</v>
      </c>
      <c r="V54" s="69">
        <v>23.895945679</v>
      </c>
      <c r="W54" s="69">
        <v>23.928371604999999</v>
      </c>
      <c r="X54" s="69">
        <v>23.963850616999999</v>
      </c>
      <c r="Y54" s="69">
        <v>23.991409876999999</v>
      </c>
      <c r="Z54" s="69">
        <v>24.015039506000001</v>
      </c>
      <c r="AA54" s="69">
        <v>24.508892592999999</v>
      </c>
      <c r="AB54" s="69">
        <v>24.169048148000002</v>
      </c>
      <c r="AC54" s="69">
        <v>23.469659259</v>
      </c>
      <c r="AD54" s="69">
        <v>21.349046913999999</v>
      </c>
      <c r="AE54" s="69">
        <v>20.726828394999998</v>
      </c>
      <c r="AF54" s="69">
        <v>20.541324691</v>
      </c>
      <c r="AG54" s="69">
        <v>21.447479011999999</v>
      </c>
      <c r="AH54" s="69">
        <v>21.644197531</v>
      </c>
      <c r="AI54" s="69">
        <v>21.786423457000001</v>
      </c>
      <c r="AJ54" s="69">
        <v>21.831528655</v>
      </c>
      <c r="AK54" s="69">
        <v>21.896740497</v>
      </c>
      <c r="AL54" s="69">
        <v>21.939430848000001</v>
      </c>
      <c r="AM54" s="69">
        <v>21.866650521</v>
      </c>
      <c r="AN54" s="69">
        <v>21.93400978</v>
      </c>
      <c r="AO54" s="69">
        <v>22.048559438000002</v>
      </c>
      <c r="AP54" s="69">
        <v>22.276358684000002</v>
      </c>
      <c r="AQ54" s="69">
        <v>22.435744748000001</v>
      </c>
      <c r="AR54" s="69">
        <v>22.592776820000001</v>
      </c>
      <c r="AS54" s="69">
        <v>22.773279467999998</v>
      </c>
      <c r="AT54" s="69">
        <v>22.906235125999999</v>
      </c>
      <c r="AU54" s="69">
        <v>23.017468364999999</v>
      </c>
      <c r="AV54" s="69">
        <v>23.078198450999999</v>
      </c>
      <c r="AW54" s="69">
        <v>23.167572401000001</v>
      </c>
      <c r="AX54" s="69">
        <v>23.256809482000001</v>
      </c>
      <c r="AY54" s="320">
        <v>23.351040000000001</v>
      </c>
      <c r="AZ54" s="320">
        <v>23.436160000000001</v>
      </c>
      <c r="BA54" s="320">
        <v>23.517289999999999</v>
      </c>
      <c r="BB54" s="320">
        <v>23.597639999999998</v>
      </c>
      <c r="BC54" s="320">
        <v>23.668399999999998</v>
      </c>
      <c r="BD54" s="320">
        <v>23.732769999999999</v>
      </c>
      <c r="BE54" s="320">
        <v>23.787279999999999</v>
      </c>
      <c r="BF54" s="320">
        <v>23.841480000000001</v>
      </c>
      <c r="BG54" s="320">
        <v>23.89188</v>
      </c>
      <c r="BH54" s="320">
        <v>23.940249999999999</v>
      </c>
      <c r="BI54" s="320">
        <v>23.981750000000002</v>
      </c>
      <c r="BJ54" s="320">
        <v>24.018139999999999</v>
      </c>
      <c r="BK54" s="320">
        <v>24.04992</v>
      </c>
      <c r="BL54" s="320">
        <v>24.075690000000002</v>
      </c>
      <c r="BM54" s="320">
        <v>24.095960000000002</v>
      </c>
      <c r="BN54" s="320">
        <v>24.1035</v>
      </c>
      <c r="BO54" s="320">
        <v>24.118179999999999</v>
      </c>
      <c r="BP54" s="320">
        <v>24.132770000000001</v>
      </c>
      <c r="BQ54" s="320">
        <v>24.14724</v>
      </c>
      <c r="BR54" s="320">
        <v>24.16168</v>
      </c>
      <c r="BS54" s="320">
        <v>24.176069999999999</v>
      </c>
      <c r="BT54" s="320">
        <v>24.1904</v>
      </c>
      <c r="BU54" s="320">
        <v>24.20468</v>
      </c>
      <c r="BV54" s="320">
        <v>24.218889999999998</v>
      </c>
    </row>
    <row r="55" spans="1:74" s="160" customFormat="1" ht="12" customHeight="1" x14ac:dyDescent="0.25">
      <c r="A55" s="148"/>
      <c r="B55" s="743" t="s">
        <v>810</v>
      </c>
      <c r="C55" s="735"/>
      <c r="D55" s="735"/>
      <c r="E55" s="735"/>
      <c r="F55" s="735"/>
      <c r="G55" s="735"/>
      <c r="H55" s="735"/>
      <c r="I55" s="735"/>
      <c r="J55" s="735"/>
      <c r="K55" s="735"/>
      <c r="L55" s="735"/>
      <c r="M55" s="735"/>
      <c r="N55" s="735"/>
      <c r="O55" s="735"/>
      <c r="P55" s="735"/>
      <c r="Q55" s="735"/>
      <c r="AY55" s="458"/>
      <c r="AZ55" s="458"/>
      <c r="BA55" s="458"/>
      <c r="BB55" s="458"/>
      <c r="BC55" s="458"/>
      <c r="BD55" s="458"/>
      <c r="BE55" s="458"/>
      <c r="BF55" s="458"/>
      <c r="BG55" s="458"/>
      <c r="BH55" s="458"/>
      <c r="BI55" s="458"/>
      <c r="BJ55" s="458"/>
    </row>
    <row r="56" spans="1:74" s="427" customFormat="1" ht="12" customHeight="1" x14ac:dyDescent="0.25">
      <c r="A56" s="426"/>
      <c r="B56" s="771" t="str">
        <f>"Notes: "&amp;"EIA completed modeling and analysis for this report on " &amp;Dates!D2&amp;"."</f>
        <v>Notes: EIA completed modeling and analysis for this report on Thursday January 6, 2022.</v>
      </c>
      <c r="C56" s="794"/>
      <c r="D56" s="794"/>
      <c r="E56" s="794"/>
      <c r="F56" s="794"/>
      <c r="G56" s="794"/>
      <c r="H56" s="794"/>
      <c r="I56" s="794"/>
      <c r="J56" s="794"/>
      <c r="K56" s="794"/>
      <c r="L56" s="794"/>
      <c r="M56" s="794"/>
      <c r="N56" s="794"/>
      <c r="O56" s="794"/>
      <c r="P56" s="794"/>
      <c r="Q56" s="772"/>
      <c r="AY56" s="459"/>
      <c r="AZ56" s="459"/>
      <c r="BA56" s="459"/>
      <c r="BB56" s="459"/>
      <c r="BC56" s="459"/>
      <c r="BD56" s="628"/>
      <c r="BE56" s="628"/>
      <c r="BF56" s="628"/>
      <c r="BG56" s="628"/>
      <c r="BH56" s="459"/>
      <c r="BI56" s="459"/>
      <c r="BJ56" s="459"/>
    </row>
    <row r="57" spans="1:74" s="427" customFormat="1" ht="12" customHeight="1" x14ac:dyDescent="0.25">
      <c r="A57" s="426"/>
      <c r="B57" s="761" t="s">
        <v>352</v>
      </c>
      <c r="C57" s="760"/>
      <c r="D57" s="760"/>
      <c r="E57" s="760"/>
      <c r="F57" s="760"/>
      <c r="G57" s="760"/>
      <c r="H57" s="760"/>
      <c r="I57" s="760"/>
      <c r="J57" s="760"/>
      <c r="K57" s="760"/>
      <c r="L57" s="760"/>
      <c r="M57" s="760"/>
      <c r="N57" s="760"/>
      <c r="O57" s="760"/>
      <c r="P57" s="760"/>
      <c r="Q57" s="760"/>
      <c r="AY57" s="459"/>
      <c r="AZ57" s="459"/>
      <c r="BA57" s="459"/>
      <c r="BB57" s="459"/>
      <c r="BC57" s="459"/>
      <c r="BD57" s="628"/>
      <c r="BE57" s="628"/>
      <c r="BF57" s="628"/>
      <c r="BG57" s="628"/>
      <c r="BH57" s="459"/>
      <c r="BI57" s="459"/>
      <c r="BJ57" s="459"/>
    </row>
    <row r="58" spans="1:74" s="427" customFormat="1" ht="12" customHeight="1" x14ac:dyDescent="0.25">
      <c r="A58" s="426"/>
      <c r="B58" s="756" t="s">
        <v>860</v>
      </c>
      <c r="C58" s="753"/>
      <c r="D58" s="753"/>
      <c r="E58" s="753"/>
      <c r="F58" s="753"/>
      <c r="G58" s="753"/>
      <c r="H58" s="753"/>
      <c r="I58" s="753"/>
      <c r="J58" s="753"/>
      <c r="K58" s="753"/>
      <c r="L58" s="753"/>
      <c r="M58" s="753"/>
      <c r="N58" s="753"/>
      <c r="O58" s="753"/>
      <c r="P58" s="753"/>
      <c r="Q58" s="750"/>
      <c r="AY58" s="459"/>
      <c r="AZ58" s="459"/>
      <c r="BA58" s="459"/>
      <c r="BB58" s="459"/>
      <c r="BC58" s="459"/>
      <c r="BD58" s="628"/>
      <c r="BE58" s="628"/>
      <c r="BF58" s="628"/>
      <c r="BG58" s="628"/>
      <c r="BH58" s="459"/>
      <c r="BI58" s="459"/>
      <c r="BJ58" s="459"/>
    </row>
    <row r="59" spans="1:74" s="428" customFormat="1" ht="12" customHeight="1" x14ac:dyDescent="0.25">
      <c r="A59" s="426"/>
      <c r="B59" s="791" t="s">
        <v>861</v>
      </c>
      <c r="C59" s="750"/>
      <c r="D59" s="750"/>
      <c r="E59" s="750"/>
      <c r="F59" s="750"/>
      <c r="G59" s="750"/>
      <c r="H59" s="750"/>
      <c r="I59" s="750"/>
      <c r="J59" s="750"/>
      <c r="K59" s="750"/>
      <c r="L59" s="750"/>
      <c r="M59" s="750"/>
      <c r="N59" s="750"/>
      <c r="O59" s="750"/>
      <c r="P59" s="750"/>
      <c r="Q59" s="750"/>
      <c r="AY59" s="460"/>
      <c r="AZ59" s="460"/>
      <c r="BA59" s="460"/>
      <c r="BB59" s="460"/>
      <c r="BC59" s="460"/>
      <c r="BD59" s="629"/>
      <c r="BE59" s="629"/>
      <c r="BF59" s="629"/>
      <c r="BG59" s="629"/>
      <c r="BH59" s="460"/>
      <c r="BI59" s="460"/>
      <c r="BJ59" s="460"/>
    </row>
    <row r="60" spans="1:74" s="427" customFormat="1" ht="12" customHeight="1" x14ac:dyDescent="0.25">
      <c r="A60" s="426"/>
      <c r="B60" s="754" t="s">
        <v>2</v>
      </c>
      <c r="C60" s="753"/>
      <c r="D60" s="753"/>
      <c r="E60" s="753"/>
      <c r="F60" s="753"/>
      <c r="G60" s="753"/>
      <c r="H60" s="753"/>
      <c r="I60" s="753"/>
      <c r="J60" s="753"/>
      <c r="K60" s="753"/>
      <c r="L60" s="753"/>
      <c r="M60" s="753"/>
      <c r="N60" s="753"/>
      <c r="O60" s="753"/>
      <c r="P60" s="753"/>
      <c r="Q60" s="750"/>
      <c r="AY60" s="459"/>
      <c r="AZ60" s="459"/>
      <c r="BA60" s="459"/>
      <c r="BB60" s="459"/>
      <c r="BC60" s="459"/>
      <c r="BD60" s="628"/>
      <c r="BE60" s="628"/>
      <c r="BF60" s="628"/>
      <c r="BG60" s="459"/>
      <c r="BH60" s="459"/>
      <c r="BI60" s="459"/>
      <c r="BJ60" s="459"/>
    </row>
    <row r="61" spans="1:74" s="427" customFormat="1" ht="12" customHeight="1" x14ac:dyDescent="0.25">
      <c r="A61" s="426"/>
      <c r="B61" s="756" t="s">
        <v>833</v>
      </c>
      <c r="C61" s="757"/>
      <c r="D61" s="757"/>
      <c r="E61" s="757"/>
      <c r="F61" s="757"/>
      <c r="G61" s="757"/>
      <c r="H61" s="757"/>
      <c r="I61" s="757"/>
      <c r="J61" s="757"/>
      <c r="K61" s="757"/>
      <c r="L61" s="757"/>
      <c r="M61" s="757"/>
      <c r="N61" s="757"/>
      <c r="O61" s="757"/>
      <c r="P61" s="757"/>
      <c r="Q61" s="750"/>
      <c r="AY61" s="459"/>
      <c r="AZ61" s="459"/>
      <c r="BA61" s="459"/>
      <c r="BB61" s="459"/>
      <c r="BC61" s="459"/>
      <c r="BD61" s="628"/>
      <c r="BE61" s="628"/>
      <c r="BF61" s="628"/>
      <c r="BG61" s="459"/>
      <c r="BH61" s="459"/>
      <c r="BI61" s="459"/>
      <c r="BJ61" s="459"/>
    </row>
    <row r="62" spans="1:74" s="427" customFormat="1" ht="12" customHeight="1" x14ac:dyDescent="0.25">
      <c r="A62" s="393"/>
      <c r="B62" s="758" t="s">
        <v>1367</v>
      </c>
      <c r="C62" s="750"/>
      <c r="D62" s="750"/>
      <c r="E62" s="750"/>
      <c r="F62" s="750"/>
      <c r="G62" s="750"/>
      <c r="H62" s="750"/>
      <c r="I62" s="750"/>
      <c r="J62" s="750"/>
      <c r="K62" s="750"/>
      <c r="L62" s="750"/>
      <c r="M62" s="750"/>
      <c r="N62" s="750"/>
      <c r="O62" s="750"/>
      <c r="P62" s="750"/>
      <c r="Q62" s="750"/>
      <c r="AY62" s="459"/>
      <c r="AZ62" s="459"/>
      <c r="BA62" s="459"/>
      <c r="BB62" s="459"/>
      <c r="BC62" s="459"/>
      <c r="BD62" s="628"/>
      <c r="BE62" s="628"/>
      <c r="BF62" s="628"/>
      <c r="BG62" s="459"/>
      <c r="BH62" s="459"/>
      <c r="BI62" s="459"/>
      <c r="BJ62" s="459"/>
    </row>
    <row r="63" spans="1:74" x14ac:dyDescent="0.25">
      <c r="BK63" s="321"/>
      <c r="BL63" s="321"/>
      <c r="BM63" s="321"/>
      <c r="BN63" s="321"/>
      <c r="BO63" s="321"/>
      <c r="BP63" s="321"/>
      <c r="BQ63" s="321"/>
      <c r="BR63" s="321"/>
      <c r="BS63" s="321"/>
      <c r="BT63" s="321"/>
      <c r="BU63" s="321"/>
      <c r="BV63" s="321"/>
    </row>
    <row r="64" spans="1:74" x14ac:dyDescent="0.25">
      <c r="BK64" s="321"/>
      <c r="BL64" s="321"/>
      <c r="BM64" s="321"/>
      <c r="BN64" s="321"/>
      <c r="BO64" s="321"/>
      <c r="BP64" s="321"/>
      <c r="BQ64" s="321"/>
      <c r="BR64" s="321"/>
      <c r="BS64" s="321"/>
      <c r="BT64" s="321"/>
      <c r="BU64" s="321"/>
      <c r="BV64" s="321"/>
    </row>
    <row r="65" spans="63:74" x14ac:dyDescent="0.25">
      <c r="BK65" s="321"/>
      <c r="BL65" s="321"/>
      <c r="BM65" s="321"/>
      <c r="BN65" s="321"/>
      <c r="BO65" s="321"/>
      <c r="BP65" s="321"/>
      <c r="BQ65" s="321"/>
      <c r="BR65" s="321"/>
      <c r="BS65" s="321"/>
      <c r="BT65" s="321"/>
      <c r="BU65" s="321"/>
      <c r="BV65" s="321"/>
    </row>
    <row r="66" spans="63:74" x14ac:dyDescent="0.25">
      <c r="BK66" s="321"/>
      <c r="BL66" s="321"/>
      <c r="BM66" s="321"/>
      <c r="BN66" s="321"/>
      <c r="BO66" s="321"/>
      <c r="BP66" s="321"/>
      <c r="BQ66" s="321"/>
      <c r="BR66" s="321"/>
      <c r="BS66" s="321"/>
      <c r="BT66" s="321"/>
      <c r="BU66" s="321"/>
      <c r="BV66" s="321"/>
    </row>
    <row r="67" spans="63:74" x14ac:dyDescent="0.25">
      <c r="BK67" s="321"/>
      <c r="BL67" s="321"/>
      <c r="BM67" s="321"/>
      <c r="BN67" s="321"/>
      <c r="BO67" s="321"/>
      <c r="BP67" s="321"/>
      <c r="BQ67" s="321"/>
      <c r="BR67" s="321"/>
      <c r="BS67" s="321"/>
      <c r="BT67" s="321"/>
      <c r="BU67" s="321"/>
      <c r="BV67" s="321"/>
    </row>
    <row r="68" spans="63:74" x14ac:dyDescent="0.25">
      <c r="BK68" s="321"/>
      <c r="BL68" s="321"/>
      <c r="BM68" s="321"/>
      <c r="BN68" s="321"/>
      <c r="BO68" s="321"/>
      <c r="BP68" s="321"/>
      <c r="BQ68" s="321"/>
      <c r="BR68" s="321"/>
      <c r="BS68" s="321"/>
      <c r="BT68" s="321"/>
      <c r="BU68" s="321"/>
      <c r="BV68" s="321"/>
    </row>
    <row r="69" spans="63:74" x14ac:dyDescent="0.25">
      <c r="BK69" s="321"/>
      <c r="BL69" s="321"/>
      <c r="BM69" s="321"/>
      <c r="BN69" s="321"/>
      <c r="BO69" s="321"/>
      <c r="BP69" s="321"/>
      <c r="BQ69" s="321"/>
      <c r="BR69" s="321"/>
      <c r="BS69" s="321"/>
      <c r="BT69" s="321"/>
      <c r="BU69" s="321"/>
      <c r="BV69" s="321"/>
    </row>
    <row r="70" spans="63:74" x14ac:dyDescent="0.25">
      <c r="BK70" s="321"/>
      <c r="BL70" s="321"/>
      <c r="BM70" s="321"/>
      <c r="BN70" s="321"/>
      <c r="BO70" s="321"/>
      <c r="BP70" s="321"/>
      <c r="BQ70" s="321"/>
      <c r="BR70" s="321"/>
      <c r="BS70" s="321"/>
      <c r="BT70" s="321"/>
      <c r="BU70" s="321"/>
      <c r="BV70" s="321"/>
    </row>
    <row r="71" spans="63:74" x14ac:dyDescent="0.25">
      <c r="BK71" s="321"/>
      <c r="BL71" s="321"/>
      <c r="BM71" s="321"/>
      <c r="BN71" s="321"/>
      <c r="BO71" s="321"/>
      <c r="BP71" s="321"/>
      <c r="BQ71" s="321"/>
      <c r="BR71" s="321"/>
      <c r="BS71" s="321"/>
      <c r="BT71" s="321"/>
      <c r="BU71" s="321"/>
      <c r="BV71" s="321"/>
    </row>
    <row r="72" spans="63:74" x14ac:dyDescent="0.25">
      <c r="BK72" s="321"/>
      <c r="BL72" s="321"/>
      <c r="BM72" s="321"/>
      <c r="BN72" s="321"/>
      <c r="BO72" s="321"/>
      <c r="BP72" s="321"/>
      <c r="BQ72" s="321"/>
      <c r="BR72" s="321"/>
      <c r="BS72" s="321"/>
      <c r="BT72" s="321"/>
      <c r="BU72" s="321"/>
      <c r="BV72" s="321"/>
    </row>
    <row r="73" spans="63:74" x14ac:dyDescent="0.25">
      <c r="BK73" s="321"/>
      <c r="BL73" s="321"/>
      <c r="BM73" s="321"/>
      <c r="BN73" s="321"/>
      <c r="BO73" s="321"/>
      <c r="BP73" s="321"/>
      <c r="BQ73" s="321"/>
      <c r="BR73" s="321"/>
      <c r="BS73" s="321"/>
      <c r="BT73" s="321"/>
      <c r="BU73" s="321"/>
      <c r="BV73" s="321"/>
    </row>
    <row r="74" spans="63:74" x14ac:dyDescent="0.25">
      <c r="BK74" s="321"/>
      <c r="BL74" s="321"/>
      <c r="BM74" s="321"/>
      <c r="BN74" s="321"/>
      <c r="BO74" s="321"/>
      <c r="BP74" s="321"/>
      <c r="BQ74" s="321"/>
      <c r="BR74" s="321"/>
      <c r="BS74" s="321"/>
      <c r="BT74" s="321"/>
      <c r="BU74" s="321"/>
      <c r="BV74" s="321"/>
    </row>
    <row r="75" spans="63:74" x14ac:dyDescent="0.25">
      <c r="BK75" s="321"/>
      <c r="BL75" s="321"/>
      <c r="BM75" s="321"/>
      <c r="BN75" s="321"/>
      <c r="BO75" s="321"/>
      <c r="BP75" s="321"/>
      <c r="BQ75" s="321"/>
      <c r="BR75" s="321"/>
      <c r="BS75" s="321"/>
      <c r="BT75" s="321"/>
      <c r="BU75" s="321"/>
      <c r="BV75" s="321"/>
    </row>
    <row r="76" spans="63:74" x14ac:dyDescent="0.25">
      <c r="BK76" s="321"/>
      <c r="BL76" s="321"/>
      <c r="BM76" s="321"/>
      <c r="BN76" s="321"/>
      <c r="BO76" s="321"/>
      <c r="BP76" s="321"/>
      <c r="BQ76" s="321"/>
      <c r="BR76" s="321"/>
      <c r="BS76" s="321"/>
      <c r="BT76" s="321"/>
      <c r="BU76" s="321"/>
      <c r="BV76" s="321"/>
    </row>
    <row r="77" spans="63:74" x14ac:dyDescent="0.25">
      <c r="BK77" s="321"/>
      <c r="BL77" s="321"/>
      <c r="BM77" s="321"/>
      <c r="BN77" s="321"/>
      <c r="BO77" s="321"/>
      <c r="BP77" s="321"/>
      <c r="BQ77" s="321"/>
      <c r="BR77" s="321"/>
      <c r="BS77" s="321"/>
      <c r="BT77" s="321"/>
      <c r="BU77" s="321"/>
      <c r="BV77" s="321"/>
    </row>
    <row r="78" spans="63:74" x14ac:dyDescent="0.25">
      <c r="BK78" s="321"/>
      <c r="BL78" s="321"/>
      <c r="BM78" s="321"/>
      <c r="BN78" s="321"/>
      <c r="BO78" s="321"/>
      <c r="BP78" s="321"/>
      <c r="BQ78" s="321"/>
      <c r="BR78" s="321"/>
      <c r="BS78" s="321"/>
      <c r="BT78" s="321"/>
      <c r="BU78" s="321"/>
      <c r="BV78" s="321"/>
    </row>
    <row r="79" spans="63:74" x14ac:dyDescent="0.25">
      <c r="BK79" s="321"/>
      <c r="BL79" s="321"/>
      <c r="BM79" s="321"/>
      <c r="BN79" s="321"/>
      <c r="BO79" s="321"/>
      <c r="BP79" s="321"/>
      <c r="BQ79" s="321"/>
      <c r="BR79" s="321"/>
      <c r="BS79" s="321"/>
      <c r="BT79" s="321"/>
      <c r="BU79" s="321"/>
      <c r="BV79" s="321"/>
    </row>
    <row r="80" spans="63:74" x14ac:dyDescent="0.25">
      <c r="BK80" s="321"/>
      <c r="BL80" s="321"/>
      <c r="BM80" s="321"/>
      <c r="BN80" s="321"/>
      <c r="BO80" s="321"/>
      <c r="BP80" s="321"/>
      <c r="BQ80" s="321"/>
      <c r="BR80" s="321"/>
      <c r="BS80" s="321"/>
      <c r="BT80" s="321"/>
      <c r="BU80" s="321"/>
      <c r="BV80" s="321"/>
    </row>
    <row r="81" spans="63:74" x14ac:dyDescent="0.25">
      <c r="BK81" s="321"/>
      <c r="BL81" s="321"/>
      <c r="BM81" s="321"/>
      <c r="BN81" s="321"/>
      <c r="BO81" s="321"/>
      <c r="BP81" s="321"/>
      <c r="BQ81" s="321"/>
      <c r="BR81" s="321"/>
      <c r="BS81" s="321"/>
      <c r="BT81" s="321"/>
      <c r="BU81" s="321"/>
      <c r="BV81" s="321"/>
    </row>
    <row r="82" spans="63:74" x14ac:dyDescent="0.25">
      <c r="BK82" s="321"/>
      <c r="BL82" s="321"/>
      <c r="BM82" s="321"/>
      <c r="BN82" s="321"/>
      <c r="BO82" s="321"/>
      <c r="BP82" s="321"/>
      <c r="BQ82" s="321"/>
      <c r="BR82" s="321"/>
      <c r="BS82" s="321"/>
      <c r="BT82" s="321"/>
      <c r="BU82" s="321"/>
      <c r="BV82" s="321"/>
    </row>
    <row r="83" spans="63:74" x14ac:dyDescent="0.25">
      <c r="BK83" s="321"/>
      <c r="BL83" s="321"/>
      <c r="BM83" s="321"/>
      <c r="BN83" s="321"/>
      <c r="BO83" s="321"/>
      <c r="BP83" s="321"/>
      <c r="BQ83" s="321"/>
      <c r="BR83" s="321"/>
      <c r="BS83" s="321"/>
      <c r="BT83" s="321"/>
      <c r="BU83" s="321"/>
      <c r="BV83" s="321"/>
    </row>
    <row r="84" spans="63:74" x14ac:dyDescent="0.25">
      <c r="BK84" s="321"/>
      <c r="BL84" s="321"/>
      <c r="BM84" s="321"/>
      <c r="BN84" s="321"/>
      <c r="BO84" s="321"/>
      <c r="BP84" s="321"/>
      <c r="BQ84" s="321"/>
      <c r="BR84" s="321"/>
      <c r="BS84" s="321"/>
      <c r="BT84" s="321"/>
      <c r="BU84" s="321"/>
      <c r="BV84" s="321"/>
    </row>
    <row r="85" spans="63:74" x14ac:dyDescent="0.25">
      <c r="BK85" s="321"/>
      <c r="BL85" s="321"/>
      <c r="BM85" s="321"/>
      <c r="BN85" s="321"/>
      <c r="BO85" s="321"/>
      <c r="BP85" s="321"/>
      <c r="BQ85" s="321"/>
      <c r="BR85" s="321"/>
      <c r="BS85" s="321"/>
      <c r="BT85" s="321"/>
      <c r="BU85" s="321"/>
      <c r="BV85" s="321"/>
    </row>
    <row r="86" spans="63:74" x14ac:dyDescent="0.25">
      <c r="BK86" s="321"/>
      <c r="BL86" s="321"/>
      <c r="BM86" s="321"/>
      <c r="BN86" s="321"/>
      <c r="BO86" s="321"/>
      <c r="BP86" s="321"/>
      <c r="BQ86" s="321"/>
      <c r="BR86" s="321"/>
      <c r="BS86" s="321"/>
      <c r="BT86" s="321"/>
      <c r="BU86" s="321"/>
      <c r="BV86" s="321"/>
    </row>
    <row r="87" spans="63:74" x14ac:dyDescent="0.25">
      <c r="BK87" s="321"/>
      <c r="BL87" s="321"/>
      <c r="BM87" s="321"/>
      <c r="BN87" s="321"/>
      <c r="BO87" s="321"/>
      <c r="BP87" s="321"/>
      <c r="BQ87" s="321"/>
      <c r="BR87" s="321"/>
      <c r="BS87" s="321"/>
      <c r="BT87" s="321"/>
      <c r="BU87" s="321"/>
      <c r="BV87" s="321"/>
    </row>
    <row r="88" spans="63:74" x14ac:dyDescent="0.25">
      <c r="BK88" s="321"/>
      <c r="BL88" s="321"/>
      <c r="BM88" s="321"/>
      <c r="BN88" s="321"/>
      <c r="BO88" s="321"/>
      <c r="BP88" s="321"/>
      <c r="BQ88" s="321"/>
      <c r="BR88" s="321"/>
      <c r="BS88" s="321"/>
      <c r="BT88" s="321"/>
      <c r="BU88" s="321"/>
      <c r="BV88" s="321"/>
    </row>
    <row r="89" spans="63:74" x14ac:dyDescent="0.25">
      <c r="BK89" s="321"/>
      <c r="BL89" s="321"/>
      <c r="BM89" s="321"/>
      <c r="BN89" s="321"/>
      <c r="BO89" s="321"/>
      <c r="BP89" s="321"/>
      <c r="BQ89" s="321"/>
      <c r="BR89" s="321"/>
      <c r="BS89" s="321"/>
      <c r="BT89" s="321"/>
      <c r="BU89" s="321"/>
      <c r="BV89" s="321"/>
    </row>
    <row r="90" spans="63:74" x14ac:dyDescent="0.25">
      <c r="BK90" s="321"/>
      <c r="BL90" s="321"/>
      <c r="BM90" s="321"/>
      <c r="BN90" s="321"/>
      <c r="BO90" s="321"/>
      <c r="BP90" s="321"/>
      <c r="BQ90" s="321"/>
      <c r="BR90" s="321"/>
      <c r="BS90" s="321"/>
      <c r="BT90" s="321"/>
      <c r="BU90" s="321"/>
      <c r="BV90" s="321"/>
    </row>
    <row r="91" spans="63:74" x14ac:dyDescent="0.25">
      <c r="BK91" s="321"/>
      <c r="BL91" s="321"/>
      <c r="BM91" s="321"/>
      <c r="BN91" s="321"/>
      <c r="BO91" s="321"/>
      <c r="BP91" s="321"/>
      <c r="BQ91" s="321"/>
      <c r="BR91" s="321"/>
      <c r="BS91" s="321"/>
      <c r="BT91" s="321"/>
      <c r="BU91" s="321"/>
      <c r="BV91" s="321"/>
    </row>
    <row r="92" spans="63:74" x14ac:dyDescent="0.25">
      <c r="BK92" s="321"/>
      <c r="BL92" s="321"/>
      <c r="BM92" s="321"/>
      <c r="BN92" s="321"/>
      <c r="BO92" s="321"/>
      <c r="BP92" s="321"/>
      <c r="BQ92" s="321"/>
      <c r="BR92" s="321"/>
      <c r="BS92" s="321"/>
      <c r="BT92" s="321"/>
      <c r="BU92" s="321"/>
      <c r="BV92" s="321"/>
    </row>
    <row r="93" spans="63:74" x14ac:dyDescent="0.25">
      <c r="BK93" s="321"/>
      <c r="BL93" s="321"/>
      <c r="BM93" s="321"/>
      <c r="BN93" s="321"/>
      <c r="BO93" s="321"/>
      <c r="BP93" s="321"/>
      <c r="BQ93" s="321"/>
      <c r="BR93" s="321"/>
      <c r="BS93" s="321"/>
      <c r="BT93" s="321"/>
      <c r="BU93" s="321"/>
      <c r="BV93" s="321"/>
    </row>
    <row r="94" spans="63:74" x14ac:dyDescent="0.25">
      <c r="BK94" s="321"/>
      <c r="BL94" s="321"/>
      <c r="BM94" s="321"/>
      <c r="BN94" s="321"/>
      <c r="BO94" s="321"/>
      <c r="BP94" s="321"/>
      <c r="BQ94" s="321"/>
      <c r="BR94" s="321"/>
      <c r="BS94" s="321"/>
      <c r="BT94" s="321"/>
      <c r="BU94" s="321"/>
      <c r="BV94" s="321"/>
    </row>
    <row r="95" spans="63:74" x14ac:dyDescent="0.25">
      <c r="BK95" s="321"/>
      <c r="BL95" s="321"/>
      <c r="BM95" s="321"/>
      <c r="BN95" s="321"/>
      <c r="BO95" s="321"/>
      <c r="BP95" s="321"/>
      <c r="BQ95" s="321"/>
      <c r="BR95" s="321"/>
      <c r="BS95" s="321"/>
      <c r="BT95" s="321"/>
      <c r="BU95" s="321"/>
      <c r="BV95" s="321"/>
    </row>
    <row r="96" spans="63:74" x14ac:dyDescent="0.25">
      <c r="BK96" s="321"/>
      <c r="BL96" s="321"/>
      <c r="BM96" s="321"/>
      <c r="BN96" s="321"/>
      <c r="BO96" s="321"/>
      <c r="BP96" s="321"/>
      <c r="BQ96" s="321"/>
      <c r="BR96" s="321"/>
      <c r="BS96" s="321"/>
      <c r="BT96" s="321"/>
      <c r="BU96" s="321"/>
      <c r="BV96" s="321"/>
    </row>
    <row r="97" spans="63:74" x14ac:dyDescent="0.25">
      <c r="BK97" s="321"/>
      <c r="BL97" s="321"/>
      <c r="BM97" s="321"/>
      <c r="BN97" s="321"/>
      <c r="BO97" s="321"/>
      <c r="BP97" s="321"/>
      <c r="BQ97" s="321"/>
      <c r="BR97" s="321"/>
      <c r="BS97" s="321"/>
      <c r="BT97" s="321"/>
      <c r="BU97" s="321"/>
      <c r="BV97" s="321"/>
    </row>
    <row r="98" spans="63:74" x14ac:dyDescent="0.25">
      <c r="BK98" s="321"/>
      <c r="BL98" s="321"/>
      <c r="BM98" s="321"/>
      <c r="BN98" s="321"/>
      <c r="BO98" s="321"/>
      <c r="BP98" s="321"/>
      <c r="BQ98" s="321"/>
      <c r="BR98" s="321"/>
      <c r="BS98" s="321"/>
      <c r="BT98" s="321"/>
      <c r="BU98" s="321"/>
      <c r="BV98" s="321"/>
    </row>
    <row r="99" spans="63:74" x14ac:dyDescent="0.25">
      <c r="BK99" s="321"/>
      <c r="BL99" s="321"/>
      <c r="BM99" s="321"/>
      <c r="BN99" s="321"/>
      <c r="BO99" s="321"/>
      <c r="BP99" s="321"/>
      <c r="BQ99" s="321"/>
      <c r="BR99" s="321"/>
      <c r="BS99" s="321"/>
      <c r="BT99" s="321"/>
      <c r="BU99" s="321"/>
      <c r="BV99" s="321"/>
    </row>
    <row r="100" spans="63:74" x14ac:dyDescent="0.25">
      <c r="BK100" s="321"/>
      <c r="BL100" s="321"/>
      <c r="BM100" s="321"/>
      <c r="BN100" s="321"/>
      <c r="BO100" s="321"/>
      <c r="BP100" s="321"/>
      <c r="BQ100" s="321"/>
      <c r="BR100" s="321"/>
      <c r="BS100" s="321"/>
      <c r="BT100" s="321"/>
      <c r="BU100" s="321"/>
      <c r="BV100" s="321"/>
    </row>
    <row r="101" spans="63:74" x14ac:dyDescent="0.25">
      <c r="BK101" s="321"/>
      <c r="BL101" s="321"/>
      <c r="BM101" s="321"/>
      <c r="BN101" s="321"/>
      <c r="BO101" s="321"/>
      <c r="BP101" s="321"/>
      <c r="BQ101" s="321"/>
      <c r="BR101" s="321"/>
      <c r="BS101" s="321"/>
      <c r="BT101" s="321"/>
      <c r="BU101" s="321"/>
      <c r="BV101" s="321"/>
    </row>
    <row r="102" spans="63:74" x14ac:dyDescent="0.25">
      <c r="BK102" s="321"/>
      <c r="BL102" s="321"/>
      <c r="BM102" s="321"/>
      <c r="BN102" s="321"/>
      <c r="BO102" s="321"/>
      <c r="BP102" s="321"/>
      <c r="BQ102" s="321"/>
      <c r="BR102" s="321"/>
      <c r="BS102" s="321"/>
      <c r="BT102" s="321"/>
      <c r="BU102" s="321"/>
      <c r="BV102" s="321"/>
    </row>
    <row r="103" spans="63:74" x14ac:dyDescent="0.25">
      <c r="BK103" s="321"/>
      <c r="BL103" s="321"/>
      <c r="BM103" s="321"/>
      <c r="BN103" s="321"/>
      <c r="BO103" s="321"/>
      <c r="BP103" s="321"/>
      <c r="BQ103" s="321"/>
      <c r="BR103" s="321"/>
      <c r="BS103" s="321"/>
      <c r="BT103" s="321"/>
      <c r="BU103" s="321"/>
      <c r="BV103" s="321"/>
    </row>
    <row r="104" spans="63:74" x14ac:dyDescent="0.25">
      <c r="BK104" s="321"/>
      <c r="BL104" s="321"/>
      <c r="BM104" s="321"/>
      <c r="BN104" s="321"/>
      <c r="BO104" s="321"/>
      <c r="BP104" s="321"/>
      <c r="BQ104" s="321"/>
      <c r="BR104" s="321"/>
      <c r="BS104" s="321"/>
      <c r="BT104" s="321"/>
      <c r="BU104" s="321"/>
      <c r="BV104" s="321"/>
    </row>
    <row r="105" spans="63:74" x14ac:dyDescent="0.25">
      <c r="BK105" s="321"/>
      <c r="BL105" s="321"/>
      <c r="BM105" s="321"/>
      <c r="BN105" s="321"/>
      <c r="BO105" s="321"/>
      <c r="BP105" s="321"/>
      <c r="BQ105" s="321"/>
      <c r="BR105" s="321"/>
      <c r="BS105" s="321"/>
      <c r="BT105" s="321"/>
      <c r="BU105" s="321"/>
      <c r="BV105" s="321"/>
    </row>
    <row r="106" spans="63:74" x14ac:dyDescent="0.25">
      <c r="BK106" s="321"/>
      <c r="BL106" s="321"/>
      <c r="BM106" s="321"/>
      <c r="BN106" s="321"/>
      <c r="BO106" s="321"/>
      <c r="BP106" s="321"/>
      <c r="BQ106" s="321"/>
      <c r="BR106" s="321"/>
      <c r="BS106" s="321"/>
      <c r="BT106" s="321"/>
      <c r="BU106" s="321"/>
      <c r="BV106" s="321"/>
    </row>
    <row r="107" spans="63:74" x14ac:dyDescent="0.25">
      <c r="BK107" s="321"/>
      <c r="BL107" s="321"/>
      <c r="BM107" s="321"/>
      <c r="BN107" s="321"/>
      <c r="BO107" s="321"/>
      <c r="BP107" s="321"/>
      <c r="BQ107" s="321"/>
      <c r="BR107" s="321"/>
      <c r="BS107" s="321"/>
      <c r="BT107" s="321"/>
      <c r="BU107" s="321"/>
      <c r="BV107" s="321"/>
    </row>
    <row r="108" spans="63:74" x14ac:dyDescent="0.25">
      <c r="BK108" s="321"/>
      <c r="BL108" s="321"/>
      <c r="BM108" s="321"/>
      <c r="BN108" s="321"/>
      <c r="BO108" s="321"/>
      <c r="BP108" s="321"/>
      <c r="BQ108" s="321"/>
      <c r="BR108" s="321"/>
      <c r="BS108" s="321"/>
      <c r="BT108" s="321"/>
      <c r="BU108" s="321"/>
      <c r="BV108" s="321"/>
    </row>
    <row r="109" spans="63:74" x14ac:dyDescent="0.25">
      <c r="BK109" s="321"/>
      <c r="BL109" s="321"/>
      <c r="BM109" s="321"/>
      <c r="BN109" s="321"/>
      <c r="BO109" s="321"/>
      <c r="BP109" s="321"/>
      <c r="BQ109" s="321"/>
      <c r="BR109" s="321"/>
      <c r="BS109" s="321"/>
      <c r="BT109" s="321"/>
      <c r="BU109" s="321"/>
      <c r="BV109" s="321"/>
    </row>
    <row r="110" spans="63:74" x14ac:dyDescent="0.25">
      <c r="BK110" s="321"/>
      <c r="BL110" s="321"/>
      <c r="BM110" s="321"/>
      <c r="BN110" s="321"/>
      <c r="BO110" s="321"/>
      <c r="BP110" s="321"/>
      <c r="BQ110" s="321"/>
      <c r="BR110" s="321"/>
      <c r="BS110" s="321"/>
      <c r="BT110" s="321"/>
      <c r="BU110" s="321"/>
      <c r="BV110" s="321"/>
    </row>
    <row r="111" spans="63:74" x14ac:dyDescent="0.25">
      <c r="BK111" s="321"/>
      <c r="BL111" s="321"/>
      <c r="BM111" s="321"/>
      <c r="BN111" s="321"/>
      <c r="BO111" s="321"/>
      <c r="BP111" s="321"/>
      <c r="BQ111" s="321"/>
      <c r="BR111" s="321"/>
      <c r="BS111" s="321"/>
      <c r="BT111" s="321"/>
      <c r="BU111" s="321"/>
      <c r="BV111" s="321"/>
    </row>
    <row r="112" spans="63:74" x14ac:dyDescent="0.25">
      <c r="BK112" s="321"/>
      <c r="BL112" s="321"/>
      <c r="BM112" s="321"/>
      <c r="BN112" s="321"/>
      <c r="BO112" s="321"/>
      <c r="BP112" s="321"/>
      <c r="BQ112" s="321"/>
      <c r="BR112" s="321"/>
      <c r="BS112" s="321"/>
      <c r="BT112" s="321"/>
      <c r="BU112" s="321"/>
      <c r="BV112" s="321"/>
    </row>
    <row r="113" spans="63:74" x14ac:dyDescent="0.25">
      <c r="BK113" s="321"/>
      <c r="BL113" s="321"/>
      <c r="BM113" s="321"/>
      <c r="BN113" s="321"/>
      <c r="BO113" s="321"/>
      <c r="BP113" s="321"/>
      <c r="BQ113" s="321"/>
      <c r="BR113" s="321"/>
      <c r="BS113" s="321"/>
      <c r="BT113" s="321"/>
      <c r="BU113" s="321"/>
      <c r="BV113" s="321"/>
    </row>
    <row r="114" spans="63:74" x14ac:dyDescent="0.25">
      <c r="BK114" s="321"/>
      <c r="BL114" s="321"/>
      <c r="BM114" s="321"/>
      <c r="BN114" s="321"/>
      <c r="BO114" s="321"/>
      <c r="BP114" s="321"/>
      <c r="BQ114" s="321"/>
      <c r="BR114" s="321"/>
      <c r="BS114" s="321"/>
      <c r="BT114" s="321"/>
      <c r="BU114" s="321"/>
      <c r="BV114" s="321"/>
    </row>
    <row r="115" spans="63:74" x14ac:dyDescent="0.25">
      <c r="BK115" s="321"/>
      <c r="BL115" s="321"/>
      <c r="BM115" s="321"/>
      <c r="BN115" s="321"/>
      <c r="BO115" s="321"/>
      <c r="BP115" s="321"/>
      <c r="BQ115" s="321"/>
      <c r="BR115" s="321"/>
      <c r="BS115" s="321"/>
      <c r="BT115" s="321"/>
      <c r="BU115" s="321"/>
      <c r="BV115" s="321"/>
    </row>
    <row r="116" spans="63:74" x14ac:dyDescent="0.25">
      <c r="BK116" s="321"/>
      <c r="BL116" s="321"/>
      <c r="BM116" s="321"/>
      <c r="BN116" s="321"/>
      <c r="BO116" s="321"/>
      <c r="BP116" s="321"/>
      <c r="BQ116" s="321"/>
      <c r="BR116" s="321"/>
      <c r="BS116" s="321"/>
      <c r="BT116" s="321"/>
      <c r="BU116" s="321"/>
      <c r="BV116" s="321"/>
    </row>
    <row r="117" spans="63:74" x14ac:dyDescent="0.25">
      <c r="BK117" s="321"/>
      <c r="BL117" s="321"/>
      <c r="BM117" s="321"/>
      <c r="BN117" s="321"/>
      <c r="BO117" s="321"/>
      <c r="BP117" s="321"/>
      <c r="BQ117" s="321"/>
      <c r="BR117" s="321"/>
      <c r="BS117" s="321"/>
      <c r="BT117" s="321"/>
      <c r="BU117" s="321"/>
      <c r="BV117" s="321"/>
    </row>
    <row r="118" spans="63:74" x14ac:dyDescent="0.25">
      <c r="BK118" s="321"/>
      <c r="BL118" s="321"/>
      <c r="BM118" s="321"/>
      <c r="BN118" s="321"/>
      <c r="BO118" s="321"/>
      <c r="BP118" s="321"/>
      <c r="BQ118" s="321"/>
      <c r="BR118" s="321"/>
      <c r="BS118" s="321"/>
      <c r="BT118" s="321"/>
      <c r="BU118" s="321"/>
      <c r="BV118" s="321"/>
    </row>
    <row r="119" spans="63:74" x14ac:dyDescent="0.25">
      <c r="BK119" s="321"/>
      <c r="BL119" s="321"/>
      <c r="BM119" s="321"/>
      <c r="BN119" s="321"/>
      <c r="BO119" s="321"/>
      <c r="BP119" s="321"/>
      <c r="BQ119" s="321"/>
      <c r="BR119" s="321"/>
      <c r="BS119" s="321"/>
      <c r="BT119" s="321"/>
      <c r="BU119" s="321"/>
      <c r="BV119" s="321"/>
    </row>
    <row r="120" spans="63:74" x14ac:dyDescent="0.25">
      <c r="BK120" s="321"/>
      <c r="BL120" s="321"/>
      <c r="BM120" s="321"/>
      <c r="BN120" s="321"/>
      <c r="BO120" s="321"/>
      <c r="BP120" s="321"/>
      <c r="BQ120" s="321"/>
      <c r="BR120" s="321"/>
      <c r="BS120" s="321"/>
      <c r="BT120" s="321"/>
      <c r="BU120" s="321"/>
      <c r="BV120" s="321"/>
    </row>
    <row r="121" spans="63:74" x14ac:dyDescent="0.25">
      <c r="BK121" s="321"/>
      <c r="BL121" s="321"/>
      <c r="BM121" s="321"/>
      <c r="BN121" s="321"/>
      <c r="BO121" s="321"/>
      <c r="BP121" s="321"/>
      <c r="BQ121" s="321"/>
      <c r="BR121" s="321"/>
      <c r="BS121" s="321"/>
      <c r="BT121" s="321"/>
      <c r="BU121" s="321"/>
      <c r="BV121" s="321"/>
    </row>
    <row r="122" spans="63:74" x14ac:dyDescent="0.25">
      <c r="BK122" s="321"/>
      <c r="BL122" s="321"/>
      <c r="BM122" s="321"/>
      <c r="BN122" s="321"/>
      <c r="BO122" s="321"/>
      <c r="BP122" s="321"/>
      <c r="BQ122" s="321"/>
      <c r="BR122" s="321"/>
      <c r="BS122" s="321"/>
      <c r="BT122" s="321"/>
      <c r="BU122" s="321"/>
      <c r="BV122" s="321"/>
    </row>
    <row r="123" spans="63:74" x14ac:dyDescent="0.25">
      <c r="BK123" s="321"/>
      <c r="BL123" s="321"/>
      <c r="BM123" s="321"/>
      <c r="BN123" s="321"/>
      <c r="BO123" s="321"/>
      <c r="BP123" s="321"/>
      <c r="BQ123" s="321"/>
      <c r="BR123" s="321"/>
      <c r="BS123" s="321"/>
      <c r="BT123" s="321"/>
      <c r="BU123" s="321"/>
      <c r="BV123" s="321"/>
    </row>
    <row r="124" spans="63:74" x14ac:dyDescent="0.25">
      <c r="BK124" s="321"/>
      <c r="BL124" s="321"/>
      <c r="BM124" s="321"/>
      <c r="BN124" s="321"/>
      <c r="BO124" s="321"/>
      <c r="BP124" s="321"/>
      <c r="BQ124" s="321"/>
      <c r="BR124" s="321"/>
      <c r="BS124" s="321"/>
      <c r="BT124" s="321"/>
      <c r="BU124" s="321"/>
      <c r="BV124" s="321"/>
    </row>
    <row r="125" spans="63:74" x14ac:dyDescent="0.25">
      <c r="BK125" s="321"/>
      <c r="BL125" s="321"/>
      <c r="BM125" s="321"/>
      <c r="BN125" s="321"/>
      <c r="BO125" s="321"/>
      <c r="BP125" s="321"/>
      <c r="BQ125" s="321"/>
      <c r="BR125" s="321"/>
      <c r="BS125" s="321"/>
      <c r="BT125" s="321"/>
      <c r="BU125" s="321"/>
      <c r="BV125" s="321"/>
    </row>
    <row r="126" spans="63:74" x14ac:dyDescent="0.25">
      <c r="BK126" s="321"/>
      <c r="BL126" s="321"/>
      <c r="BM126" s="321"/>
      <c r="BN126" s="321"/>
      <c r="BO126" s="321"/>
      <c r="BP126" s="321"/>
      <c r="BQ126" s="321"/>
      <c r="BR126" s="321"/>
      <c r="BS126" s="321"/>
      <c r="BT126" s="321"/>
      <c r="BU126" s="321"/>
      <c r="BV126" s="321"/>
    </row>
    <row r="127" spans="63:74" x14ac:dyDescent="0.25">
      <c r="BK127" s="321"/>
      <c r="BL127" s="321"/>
      <c r="BM127" s="321"/>
      <c r="BN127" s="321"/>
      <c r="BO127" s="321"/>
      <c r="BP127" s="321"/>
      <c r="BQ127" s="321"/>
      <c r="BR127" s="321"/>
      <c r="BS127" s="321"/>
      <c r="BT127" s="321"/>
      <c r="BU127" s="321"/>
      <c r="BV127" s="321"/>
    </row>
    <row r="128" spans="63:74" x14ac:dyDescent="0.25">
      <c r="BK128" s="321"/>
      <c r="BL128" s="321"/>
      <c r="BM128" s="321"/>
      <c r="BN128" s="321"/>
      <c r="BO128" s="321"/>
      <c r="BP128" s="321"/>
      <c r="BQ128" s="321"/>
      <c r="BR128" s="321"/>
      <c r="BS128" s="321"/>
      <c r="BT128" s="321"/>
      <c r="BU128" s="321"/>
      <c r="BV128" s="321"/>
    </row>
    <row r="129" spans="63:74" x14ac:dyDescent="0.25">
      <c r="BK129" s="321"/>
      <c r="BL129" s="321"/>
      <c r="BM129" s="321"/>
      <c r="BN129" s="321"/>
      <c r="BO129" s="321"/>
      <c r="BP129" s="321"/>
      <c r="BQ129" s="321"/>
      <c r="BR129" s="321"/>
      <c r="BS129" s="321"/>
      <c r="BT129" s="321"/>
      <c r="BU129" s="321"/>
      <c r="BV129" s="321"/>
    </row>
    <row r="130" spans="63:74" x14ac:dyDescent="0.25">
      <c r="BK130" s="321"/>
      <c r="BL130" s="321"/>
      <c r="BM130" s="321"/>
      <c r="BN130" s="321"/>
      <c r="BO130" s="321"/>
      <c r="BP130" s="321"/>
      <c r="BQ130" s="321"/>
      <c r="BR130" s="321"/>
      <c r="BS130" s="321"/>
      <c r="BT130" s="321"/>
      <c r="BU130" s="321"/>
      <c r="BV130" s="321"/>
    </row>
    <row r="131" spans="63:74" x14ac:dyDescent="0.25">
      <c r="BK131" s="321"/>
      <c r="BL131" s="321"/>
      <c r="BM131" s="321"/>
      <c r="BN131" s="321"/>
      <c r="BO131" s="321"/>
      <c r="BP131" s="321"/>
      <c r="BQ131" s="321"/>
      <c r="BR131" s="321"/>
      <c r="BS131" s="321"/>
      <c r="BT131" s="321"/>
      <c r="BU131" s="321"/>
      <c r="BV131" s="321"/>
    </row>
    <row r="132" spans="63:74" x14ac:dyDescent="0.25">
      <c r="BK132" s="321"/>
      <c r="BL132" s="321"/>
      <c r="BM132" s="321"/>
      <c r="BN132" s="321"/>
      <c r="BO132" s="321"/>
      <c r="BP132" s="321"/>
      <c r="BQ132" s="321"/>
      <c r="BR132" s="321"/>
      <c r="BS132" s="321"/>
      <c r="BT132" s="321"/>
      <c r="BU132" s="321"/>
      <c r="BV132" s="321"/>
    </row>
    <row r="133" spans="63:74" x14ac:dyDescent="0.25">
      <c r="BK133" s="321"/>
      <c r="BL133" s="321"/>
      <c r="BM133" s="321"/>
      <c r="BN133" s="321"/>
      <c r="BO133" s="321"/>
      <c r="BP133" s="321"/>
      <c r="BQ133" s="321"/>
      <c r="BR133" s="321"/>
      <c r="BS133" s="321"/>
      <c r="BT133" s="321"/>
      <c r="BU133" s="321"/>
      <c r="BV133" s="321"/>
    </row>
    <row r="134" spans="63:74" x14ac:dyDescent="0.25">
      <c r="BK134" s="321"/>
      <c r="BL134" s="321"/>
      <c r="BM134" s="321"/>
      <c r="BN134" s="321"/>
      <c r="BO134" s="321"/>
      <c r="BP134" s="321"/>
      <c r="BQ134" s="321"/>
      <c r="BR134" s="321"/>
      <c r="BS134" s="321"/>
      <c r="BT134" s="321"/>
      <c r="BU134" s="321"/>
      <c r="BV134" s="321"/>
    </row>
    <row r="135" spans="63:74" x14ac:dyDescent="0.25">
      <c r="BK135" s="321"/>
      <c r="BL135" s="321"/>
      <c r="BM135" s="321"/>
      <c r="BN135" s="321"/>
      <c r="BO135" s="321"/>
      <c r="BP135" s="321"/>
      <c r="BQ135" s="321"/>
      <c r="BR135" s="321"/>
      <c r="BS135" s="321"/>
      <c r="BT135" s="321"/>
      <c r="BU135" s="321"/>
      <c r="BV135" s="321"/>
    </row>
    <row r="136" spans="63:74" x14ac:dyDescent="0.25">
      <c r="BK136" s="321"/>
      <c r="BL136" s="321"/>
      <c r="BM136" s="321"/>
      <c r="BN136" s="321"/>
      <c r="BO136" s="321"/>
      <c r="BP136" s="321"/>
      <c r="BQ136" s="321"/>
      <c r="BR136" s="321"/>
      <c r="BS136" s="321"/>
      <c r="BT136" s="321"/>
      <c r="BU136" s="321"/>
      <c r="BV136" s="321"/>
    </row>
    <row r="137" spans="63:74" x14ac:dyDescent="0.25">
      <c r="BK137" s="321"/>
      <c r="BL137" s="321"/>
      <c r="BM137" s="321"/>
      <c r="BN137" s="321"/>
      <c r="BO137" s="321"/>
      <c r="BP137" s="321"/>
      <c r="BQ137" s="321"/>
      <c r="BR137" s="321"/>
      <c r="BS137" s="321"/>
      <c r="BT137" s="321"/>
      <c r="BU137" s="321"/>
      <c r="BV137" s="321"/>
    </row>
    <row r="138" spans="63:74" x14ac:dyDescent="0.25">
      <c r="BK138" s="321"/>
      <c r="BL138" s="321"/>
      <c r="BM138" s="321"/>
      <c r="BN138" s="321"/>
      <c r="BO138" s="321"/>
      <c r="BP138" s="321"/>
      <c r="BQ138" s="321"/>
      <c r="BR138" s="321"/>
      <c r="BS138" s="321"/>
      <c r="BT138" s="321"/>
      <c r="BU138" s="321"/>
      <c r="BV138" s="321"/>
    </row>
    <row r="139" spans="63:74" x14ac:dyDescent="0.25">
      <c r="BK139" s="321"/>
      <c r="BL139" s="321"/>
      <c r="BM139" s="321"/>
      <c r="BN139" s="321"/>
      <c r="BO139" s="321"/>
      <c r="BP139" s="321"/>
      <c r="BQ139" s="321"/>
      <c r="BR139" s="321"/>
      <c r="BS139" s="321"/>
      <c r="BT139" s="321"/>
      <c r="BU139" s="321"/>
      <c r="BV139" s="321"/>
    </row>
    <row r="140" spans="63:74" x14ac:dyDescent="0.25">
      <c r="BK140" s="321"/>
      <c r="BL140" s="321"/>
      <c r="BM140" s="321"/>
      <c r="BN140" s="321"/>
      <c r="BO140" s="321"/>
      <c r="BP140" s="321"/>
      <c r="BQ140" s="321"/>
      <c r="BR140" s="321"/>
      <c r="BS140" s="321"/>
      <c r="BT140" s="321"/>
      <c r="BU140" s="321"/>
      <c r="BV140" s="321"/>
    </row>
    <row r="141" spans="63:74" x14ac:dyDescent="0.25">
      <c r="BK141" s="321"/>
      <c r="BL141" s="321"/>
      <c r="BM141" s="321"/>
      <c r="BN141" s="321"/>
      <c r="BO141" s="321"/>
      <c r="BP141" s="321"/>
      <c r="BQ141" s="321"/>
      <c r="BR141" s="321"/>
      <c r="BS141" s="321"/>
      <c r="BT141" s="321"/>
      <c r="BU141" s="321"/>
      <c r="BV141" s="321"/>
    </row>
    <row r="142" spans="63:74" x14ac:dyDescent="0.25">
      <c r="BK142" s="321"/>
      <c r="BL142" s="321"/>
      <c r="BM142" s="321"/>
      <c r="BN142" s="321"/>
      <c r="BO142" s="321"/>
      <c r="BP142" s="321"/>
      <c r="BQ142" s="321"/>
      <c r="BR142" s="321"/>
      <c r="BS142" s="321"/>
      <c r="BT142" s="321"/>
      <c r="BU142" s="321"/>
      <c r="BV142" s="321"/>
    </row>
    <row r="143" spans="63:74" x14ac:dyDescent="0.25">
      <c r="BK143" s="321"/>
      <c r="BL143" s="321"/>
      <c r="BM143" s="321"/>
      <c r="BN143" s="321"/>
      <c r="BO143" s="321"/>
      <c r="BP143" s="321"/>
      <c r="BQ143" s="321"/>
      <c r="BR143" s="321"/>
      <c r="BS143" s="321"/>
      <c r="BT143" s="321"/>
      <c r="BU143" s="321"/>
      <c r="BV143" s="321"/>
    </row>
  </sheetData>
  <mergeCells count="16">
    <mergeCell ref="A1:A2"/>
    <mergeCell ref="AM3:AX3"/>
    <mergeCell ref="AY3:BJ3"/>
    <mergeCell ref="BK3:BV3"/>
    <mergeCell ref="B1:AL1"/>
    <mergeCell ref="C3:N3"/>
    <mergeCell ref="O3:Z3"/>
    <mergeCell ref="AA3:AL3"/>
    <mergeCell ref="B60:Q60"/>
    <mergeCell ref="B61:Q61"/>
    <mergeCell ref="B62:Q62"/>
    <mergeCell ref="B55:Q55"/>
    <mergeCell ref="B56:Q56"/>
    <mergeCell ref="B58:Q58"/>
    <mergeCell ref="B59:Q59"/>
    <mergeCell ref="B57:Q57"/>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T5" activePane="bottomRight" state="frozen"/>
      <selection activeCell="BI18" sqref="BI18"/>
      <selection pane="topRight" activeCell="BI18" sqref="BI18"/>
      <selection pane="bottomLeft" activeCell="BI18" sqref="BI18"/>
      <selection pane="bottomRight" activeCell="AX15" sqref="AX15"/>
    </sheetView>
  </sheetViews>
  <sheetFormatPr defaultColWidth="9.6328125" defaultRowHeight="10" x14ac:dyDescent="0.2"/>
  <cols>
    <col min="1" max="1" width="13.36328125" style="188" customWidth="1"/>
    <col min="2" max="2" width="36.36328125" style="188" customWidth="1"/>
    <col min="3" max="50" width="6.6328125" style="188" customWidth="1"/>
    <col min="51" max="55" width="6.6328125" style="314" customWidth="1"/>
    <col min="56" max="58" width="6.6328125" style="631" customWidth="1"/>
    <col min="59" max="62" width="6.6328125" style="314" customWidth="1"/>
    <col min="63" max="74" width="6.6328125" style="188" customWidth="1"/>
    <col min="75" max="16384" width="9.6328125" style="188"/>
  </cols>
  <sheetData>
    <row r="1" spans="1:74" ht="13.25" customHeight="1" x14ac:dyDescent="0.3">
      <c r="A1" s="732" t="s">
        <v>794</v>
      </c>
      <c r="B1" s="832" t="s">
        <v>1355</v>
      </c>
      <c r="C1" s="833"/>
      <c r="D1" s="833"/>
      <c r="E1" s="833"/>
      <c r="F1" s="833"/>
      <c r="G1" s="833"/>
      <c r="H1" s="833"/>
      <c r="I1" s="833"/>
      <c r="J1" s="833"/>
      <c r="K1" s="833"/>
      <c r="L1" s="833"/>
      <c r="M1" s="833"/>
      <c r="N1" s="833"/>
      <c r="O1" s="833"/>
      <c r="P1" s="833"/>
      <c r="Q1" s="833"/>
      <c r="R1" s="833"/>
      <c r="S1" s="833"/>
      <c r="T1" s="833"/>
      <c r="U1" s="833"/>
      <c r="V1" s="833"/>
      <c r="W1" s="833"/>
      <c r="X1" s="833"/>
      <c r="Y1" s="833"/>
      <c r="Z1" s="833"/>
      <c r="AA1" s="833"/>
      <c r="AB1" s="833"/>
      <c r="AC1" s="833"/>
      <c r="AD1" s="833"/>
      <c r="AE1" s="833"/>
      <c r="AF1" s="833"/>
      <c r="AG1" s="833"/>
      <c r="AH1" s="833"/>
      <c r="AI1" s="833"/>
      <c r="AJ1" s="833"/>
      <c r="AK1" s="833"/>
      <c r="AL1" s="833"/>
      <c r="AM1" s="192"/>
    </row>
    <row r="2" spans="1:74" s="189" customFormat="1" ht="13.25" customHeight="1" x14ac:dyDescent="0.25">
      <c r="A2" s="733"/>
      <c r="B2" s="672" t="str">
        <f>"U.S. Energy Information Administration  |  Short-Term Energy Outlook  - "&amp;Dates!D1</f>
        <v>U.S. Energy Information Administration  |  Short-Term Energy Outlook  - January 2022</v>
      </c>
      <c r="C2" s="673"/>
      <c r="D2" s="673"/>
      <c r="E2" s="673"/>
      <c r="F2" s="673"/>
      <c r="G2" s="673"/>
      <c r="H2" s="673"/>
      <c r="I2" s="673"/>
      <c r="J2" s="673"/>
      <c r="K2" s="673"/>
      <c r="L2" s="673"/>
      <c r="M2" s="673"/>
      <c r="N2" s="673"/>
      <c r="O2" s="673"/>
      <c r="P2" s="673"/>
      <c r="Q2" s="673"/>
      <c r="R2" s="673"/>
      <c r="S2" s="673"/>
      <c r="T2" s="673"/>
      <c r="U2" s="673"/>
      <c r="V2" s="673"/>
      <c r="W2" s="673"/>
      <c r="X2" s="673"/>
      <c r="Y2" s="673"/>
      <c r="Z2" s="673"/>
      <c r="AA2" s="673"/>
      <c r="AB2" s="673"/>
      <c r="AC2" s="673"/>
      <c r="AD2" s="673"/>
      <c r="AE2" s="673"/>
      <c r="AF2" s="673"/>
      <c r="AG2" s="673"/>
      <c r="AH2" s="673"/>
      <c r="AI2" s="673"/>
      <c r="AJ2" s="673"/>
      <c r="AK2" s="673"/>
      <c r="AL2" s="673"/>
      <c r="AM2" s="273"/>
      <c r="AY2" s="453"/>
      <c r="AZ2" s="453"/>
      <c r="BA2" s="453"/>
      <c r="BB2" s="453"/>
      <c r="BC2" s="453"/>
      <c r="BD2" s="632"/>
      <c r="BE2" s="632"/>
      <c r="BF2" s="632"/>
      <c r="BG2" s="453"/>
      <c r="BH2" s="453"/>
      <c r="BI2" s="453"/>
      <c r="BJ2" s="453"/>
    </row>
    <row r="3" spans="1:74" s="12" customFormat="1" ht="13" x14ac:dyDescent="0.3">
      <c r="A3" s="14"/>
      <c r="B3" s="15"/>
      <c r="C3" s="736">
        <f>Dates!D3</f>
        <v>2018</v>
      </c>
      <c r="D3" s="737"/>
      <c r="E3" s="737"/>
      <c r="F3" s="737"/>
      <c r="G3" s="737"/>
      <c r="H3" s="737"/>
      <c r="I3" s="737"/>
      <c r="J3" s="737"/>
      <c r="K3" s="737"/>
      <c r="L3" s="737"/>
      <c r="M3" s="737"/>
      <c r="N3" s="738"/>
      <c r="O3" s="736">
        <f>C3+1</f>
        <v>2019</v>
      </c>
      <c r="P3" s="739"/>
      <c r="Q3" s="739"/>
      <c r="R3" s="739"/>
      <c r="S3" s="739"/>
      <c r="T3" s="739"/>
      <c r="U3" s="739"/>
      <c r="V3" s="739"/>
      <c r="W3" s="739"/>
      <c r="X3" s="737"/>
      <c r="Y3" s="737"/>
      <c r="Z3" s="738"/>
      <c r="AA3" s="740">
        <f>O3+1</f>
        <v>2020</v>
      </c>
      <c r="AB3" s="737"/>
      <c r="AC3" s="737"/>
      <c r="AD3" s="737"/>
      <c r="AE3" s="737"/>
      <c r="AF3" s="737"/>
      <c r="AG3" s="737"/>
      <c r="AH3" s="737"/>
      <c r="AI3" s="737"/>
      <c r="AJ3" s="737"/>
      <c r="AK3" s="737"/>
      <c r="AL3" s="738"/>
      <c r="AM3" s="740">
        <f>AA3+1</f>
        <v>2021</v>
      </c>
      <c r="AN3" s="737"/>
      <c r="AO3" s="737"/>
      <c r="AP3" s="737"/>
      <c r="AQ3" s="737"/>
      <c r="AR3" s="737"/>
      <c r="AS3" s="737"/>
      <c r="AT3" s="737"/>
      <c r="AU3" s="737"/>
      <c r="AV3" s="737"/>
      <c r="AW3" s="737"/>
      <c r="AX3" s="738"/>
      <c r="AY3" s="740">
        <f>AM3+1</f>
        <v>2022</v>
      </c>
      <c r="AZ3" s="741"/>
      <c r="BA3" s="741"/>
      <c r="BB3" s="741"/>
      <c r="BC3" s="741"/>
      <c r="BD3" s="741"/>
      <c r="BE3" s="741"/>
      <c r="BF3" s="741"/>
      <c r="BG3" s="741"/>
      <c r="BH3" s="741"/>
      <c r="BI3" s="741"/>
      <c r="BJ3" s="742"/>
      <c r="BK3" s="740">
        <f>AY3+1</f>
        <v>2023</v>
      </c>
      <c r="BL3" s="737"/>
      <c r="BM3" s="737"/>
      <c r="BN3" s="737"/>
      <c r="BO3" s="737"/>
      <c r="BP3" s="737"/>
      <c r="BQ3" s="737"/>
      <c r="BR3" s="737"/>
      <c r="BS3" s="737"/>
      <c r="BT3" s="737"/>
      <c r="BU3" s="737"/>
      <c r="BV3" s="738"/>
    </row>
    <row r="4" spans="1:74" s="12" customFormat="1" ht="10.5" x14ac:dyDescent="0.25">
      <c r="A4" s="16"/>
      <c r="B4" s="17"/>
      <c r="C4" s="18" t="s">
        <v>472</v>
      </c>
      <c r="D4" s="18" t="s">
        <v>473</v>
      </c>
      <c r="E4" s="18" t="s">
        <v>474</v>
      </c>
      <c r="F4" s="18" t="s">
        <v>475</v>
      </c>
      <c r="G4" s="18" t="s">
        <v>476</v>
      </c>
      <c r="H4" s="18" t="s">
        <v>477</v>
      </c>
      <c r="I4" s="18" t="s">
        <v>478</v>
      </c>
      <c r="J4" s="18" t="s">
        <v>479</v>
      </c>
      <c r="K4" s="18" t="s">
        <v>480</v>
      </c>
      <c r="L4" s="18" t="s">
        <v>481</v>
      </c>
      <c r="M4" s="18" t="s">
        <v>482</v>
      </c>
      <c r="N4" s="18" t="s">
        <v>483</v>
      </c>
      <c r="O4" s="18" t="s">
        <v>472</v>
      </c>
      <c r="P4" s="18" t="s">
        <v>473</v>
      </c>
      <c r="Q4" s="18" t="s">
        <v>474</v>
      </c>
      <c r="R4" s="18" t="s">
        <v>475</v>
      </c>
      <c r="S4" s="18" t="s">
        <v>476</v>
      </c>
      <c r="T4" s="18" t="s">
        <v>477</v>
      </c>
      <c r="U4" s="18" t="s">
        <v>478</v>
      </c>
      <c r="V4" s="18" t="s">
        <v>479</v>
      </c>
      <c r="W4" s="18" t="s">
        <v>480</v>
      </c>
      <c r="X4" s="18" t="s">
        <v>481</v>
      </c>
      <c r="Y4" s="18" t="s">
        <v>482</v>
      </c>
      <c r="Z4" s="18" t="s">
        <v>483</v>
      </c>
      <c r="AA4" s="18" t="s">
        <v>472</v>
      </c>
      <c r="AB4" s="18" t="s">
        <v>473</v>
      </c>
      <c r="AC4" s="18" t="s">
        <v>474</v>
      </c>
      <c r="AD4" s="18" t="s">
        <v>475</v>
      </c>
      <c r="AE4" s="18" t="s">
        <v>476</v>
      </c>
      <c r="AF4" s="18" t="s">
        <v>477</v>
      </c>
      <c r="AG4" s="18" t="s">
        <v>478</v>
      </c>
      <c r="AH4" s="18" t="s">
        <v>479</v>
      </c>
      <c r="AI4" s="18" t="s">
        <v>480</v>
      </c>
      <c r="AJ4" s="18" t="s">
        <v>481</v>
      </c>
      <c r="AK4" s="18" t="s">
        <v>482</v>
      </c>
      <c r="AL4" s="18" t="s">
        <v>483</v>
      </c>
      <c r="AM4" s="18" t="s">
        <v>472</v>
      </c>
      <c r="AN4" s="18" t="s">
        <v>473</v>
      </c>
      <c r="AO4" s="18" t="s">
        <v>474</v>
      </c>
      <c r="AP4" s="18" t="s">
        <v>475</v>
      </c>
      <c r="AQ4" s="18" t="s">
        <v>476</v>
      </c>
      <c r="AR4" s="18" t="s">
        <v>477</v>
      </c>
      <c r="AS4" s="18" t="s">
        <v>478</v>
      </c>
      <c r="AT4" s="18" t="s">
        <v>479</v>
      </c>
      <c r="AU4" s="18" t="s">
        <v>480</v>
      </c>
      <c r="AV4" s="18" t="s">
        <v>481</v>
      </c>
      <c r="AW4" s="18" t="s">
        <v>482</v>
      </c>
      <c r="AX4" s="18" t="s">
        <v>483</v>
      </c>
      <c r="AY4" s="18" t="s">
        <v>472</v>
      </c>
      <c r="AZ4" s="18" t="s">
        <v>473</v>
      </c>
      <c r="BA4" s="18" t="s">
        <v>474</v>
      </c>
      <c r="BB4" s="18" t="s">
        <v>475</v>
      </c>
      <c r="BC4" s="18" t="s">
        <v>476</v>
      </c>
      <c r="BD4" s="18" t="s">
        <v>477</v>
      </c>
      <c r="BE4" s="18" t="s">
        <v>478</v>
      </c>
      <c r="BF4" s="18" t="s">
        <v>479</v>
      </c>
      <c r="BG4" s="18" t="s">
        <v>480</v>
      </c>
      <c r="BH4" s="18" t="s">
        <v>481</v>
      </c>
      <c r="BI4" s="18" t="s">
        <v>482</v>
      </c>
      <c r="BJ4" s="18" t="s">
        <v>483</v>
      </c>
      <c r="BK4" s="18" t="s">
        <v>472</v>
      </c>
      <c r="BL4" s="18" t="s">
        <v>473</v>
      </c>
      <c r="BM4" s="18" t="s">
        <v>474</v>
      </c>
      <c r="BN4" s="18" t="s">
        <v>475</v>
      </c>
      <c r="BO4" s="18" t="s">
        <v>476</v>
      </c>
      <c r="BP4" s="18" t="s">
        <v>477</v>
      </c>
      <c r="BQ4" s="18" t="s">
        <v>478</v>
      </c>
      <c r="BR4" s="18" t="s">
        <v>479</v>
      </c>
      <c r="BS4" s="18" t="s">
        <v>480</v>
      </c>
      <c r="BT4" s="18" t="s">
        <v>481</v>
      </c>
      <c r="BU4" s="18" t="s">
        <v>482</v>
      </c>
      <c r="BV4" s="18" t="s">
        <v>483</v>
      </c>
    </row>
    <row r="5" spans="1:74" ht="11.15" customHeight="1" x14ac:dyDescent="0.25">
      <c r="A5" s="8"/>
      <c r="B5" s="190" t="s">
        <v>156</v>
      </c>
      <c r="C5" s="191"/>
      <c r="D5" s="191"/>
      <c r="E5" s="191"/>
      <c r="F5" s="191"/>
      <c r="G5" s="191"/>
      <c r="H5" s="191"/>
      <c r="I5" s="191"/>
      <c r="J5" s="191"/>
      <c r="K5" s="191"/>
      <c r="L5" s="191"/>
      <c r="M5" s="191"/>
      <c r="N5" s="191"/>
      <c r="O5" s="191"/>
      <c r="P5" s="191"/>
      <c r="Q5" s="191"/>
      <c r="R5" s="191"/>
      <c r="S5" s="191"/>
      <c r="T5" s="191"/>
      <c r="U5" s="191"/>
      <c r="V5" s="191"/>
      <c r="W5" s="191"/>
      <c r="X5" s="191"/>
      <c r="Y5" s="191"/>
      <c r="Z5" s="191"/>
      <c r="AA5" s="191"/>
      <c r="AB5" s="191"/>
      <c r="AC5" s="191"/>
      <c r="AD5" s="191"/>
      <c r="AE5" s="191"/>
      <c r="AF5" s="191"/>
      <c r="AG5" s="191"/>
      <c r="AH5" s="191"/>
      <c r="AI5" s="191"/>
      <c r="AJ5" s="191"/>
      <c r="AK5" s="191"/>
      <c r="AL5" s="191"/>
      <c r="AM5" s="191"/>
      <c r="AN5" s="191"/>
      <c r="AO5" s="191"/>
      <c r="AP5" s="191"/>
      <c r="AQ5" s="191"/>
      <c r="AR5" s="191"/>
      <c r="AS5" s="191"/>
      <c r="AT5" s="191"/>
      <c r="AU5" s="191"/>
      <c r="AV5" s="191"/>
      <c r="AW5" s="191"/>
      <c r="AX5" s="191"/>
      <c r="AY5" s="450"/>
      <c r="AZ5" s="450"/>
      <c r="BA5" s="450"/>
      <c r="BB5" s="630"/>
      <c r="BC5" s="450"/>
      <c r="BD5" s="191"/>
      <c r="BE5" s="191"/>
      <c r="BF5" s="191"/>
      <c r="BG5" s="191"/>
      <c r="BH5" s="191"/>
      <c r="BI5" s="191"/>
      <c r="BJ5" s="450"/>
      <c r="BK5" s="375"/>
      <c r="BL5" s="375"/>
      <c r="BM5" s="375"/>
      <c r="BN5" s="375"/>
      <c r="BO5" s="375"/>
      <c r="BP5" s="375"/>
      <c r="BQ5" s="375"/>
      <c r="BR5" s="375"/>
      <c r="BS5" s="375"/>
      <c r="BT5" s="375"/>
      <c r="BU5" s="375"/>
      <c r="BV5" s="375"/>
    </row>
    <row r="6" spans="1:74" ht="11.15" customHeight="1" x14ac:dyDescent="0.25">
      <c r="A6" s="9" t="s">
        <v>66</v>
      </c>
      <c r="B6" s="206" t="s">
        <v>434</v>
      </c>
      <c r="C6" s="266">
        <v>1257.0988691</v>
      </c>
      <c r="D6" s="266">
        <v>868.61149699999999</v>
      </c>
      <c r="E6" s="266">
        <v>925.73236328999997</v>
      </c>
      <c r="F6" s="266">
        <v>674.06231819000004</v>
      </c>
      <c r="G6" s="266">
        <v>167.84576645999999</v>
      </c>
      <c r="H6" s="266">
        <v>61.247399578</v>
      </c>
      <c r="I6" s="266">
        <v>1.5944124633000001</v>
      </c>
      <c r="J6" s="266">
        <v>3.4192495640999998</v>
      </c>
      <c r="K6" s="266">
        <v>64.478193000999994</v>
      </c>
      <c r="L6" s="266">
        <v>456.65187427000001</v>
      </c>
      <c r="M6" s="266">
        <v>818.19696045000001</v>
      </c>
      <c r="N6" s="266">
        <v>1026.2308786000001</v>
      </c>
      <c r="O6" s="266">
        <v>1220.7805043999999</v>
      </c>
      <c r="P6" s="266">
        <v>1029.9476861000001</v>
      </c>
      <c r="Q6" s="266">
        <v>976.08163232000004</v>
      </c>
      <c r="R6" s="266">
        <v>527.28724527999998</v>
      </c>
      <c r="S6" s="266">
        <v>313.05382328000002</v>
      </c>
      <c r="T6" s="266">
        <v>55.421070501999999</v>
      </c>
      <c r="U6" s="266">
        <v>1.6824456936000001</v>
      </c>
      <c r="V6" s="266">
        <v>15.83532217</v>
      </c>
      <c r="W6" s="266">
        <v>117.78341981</v>
      </c>
      <c r="X6" s="266">
        <v>388.67717768</v>
      </c>
      <c r="Y6" s="266">
        <v>830.72690702</v>
      </c>
      <c r="Z6" s="266">
        <v>1060.4192438</v>
      </c>
      <c r="AA6" s="266">
        <v>1032.998615</v>
      </c>
      <c r="AB6" s="266">
        <v>923.94330604000004</v>
      </c>
      <c r="AC6" s="266">
        <v>779.54589126999997</v>
      </c>
      <c r="AD6" s="266">
        <v>655.72092067000005</v>
      </c>
      <c r="AE6" s="266">
        <v>290.52386579</v>
      </c>
      <c r="AF6" s="266">
        <v>29.621578692</v>
      </c>
      <c r="AG6" s="266">
        <v>1.0798587454999999</v>
      </c>
      <c r="AH6" s="266">
        <v>9.5215407247999995</v>
      </c>
      <c r="AI6" s="266">
        <v>105.28144532</v>
      </c>
      <c r="AJ6" s="266">
        <v>399.25288060999998</v>
      </c>
      <c r="AK6" s="266">
        <v>616.34088292000001</v>
      </c>
      <c r="AL6" s="266">
        <v>987.17912619000003</v>
      </c>
      <c r="AM6" s="266">
        <v>1123.9122892</v>
      </c>
      <c r="AN6" s="266">
        <v>1054.8940494000001</v>
      </c>
      <c r="AO6" s="266">
        <v>839.63590279000005</v>
      </c>
      <c r="AP6" s="266">
        <v>521.12721005000003</v>
      </c>
      <c r="AQ6" s="266">
        <v>247.11910657000001</v>
      </c>
      <c r="AR6" s="266">
        <v>14.901538133000001</v>
      </c>
      <c r="AS6" s="266">
        <v>14.312605758</v>
      </c>
      <c r="AT6" s="266">
        <v>3.4098954791999998</v>
      </c>
      <c r="AU6" s="266">
        <v>67.766755032000006</v>
      </c>
      <c r="AV6" s="266">
        <v>281.55590949999998</v>
      </c>
      <c r="AW6" s="266">
        <v>726.98437165999997</v>
      </c>
      <c r="AX6" s="266">
        <v>918.62316295999995</v>
      </c>
      <c r="AY6" s="309">
        <v>1165.2959754999999</v>
      </c>
      <c r="AZ6" s="309">
        <v>983.76982207000003</v>
      </c>
      <c r="BA6" s="309">
        <v>880.66506507999998</v>
      </c>
      <c r="BB6" s="309">
        <v>546.24181128999999</v>
      </c>
      <c r="BC6" s="309">
        <v>265.54558857000001</v>
      </c>
      <c r="BD6" s="309">
        <v>50.621802324000001</v>
      </c>
      <c r="BE6" s="309">
        <v>8.1613557440999998</v>
      </c>
      <c r="BF6" s="309">
        <v>18.239996394999999</v>
      </c>
      <c r="BG6" s="309">
        <v>109.81457494</v>
      </c>
      <c r="BH6" s="309">
        <v>423.71298331999998</v>
      </c>
      <c r="BI6" s="309">
        <v>690.62951078000003</v>
      </c>
      <c r="BJ6" s="309">
        <v>1035.2549382</v>
      </c>
      <c r="BK6" s="309">
        <v>1203.7507932000001</v>
      </c>
      <c r="BL6" s="309">
        <v>1012.5030461</v>
      </c>
      <c r="BM6" s="309">
        <v>892.82694317999994</v>
      </c>
      <c r="BN6" s="309">
        <v>546.29238954000004</v>
      </c>
      <c r="BO6" s="309">
        <v>265.58245312999998</v>
      </c>
      <c r="BP6" s="309">
        <v>50.638831801999999</v>
      </c>
      <c r="BQ6" s="309">
        <v>8.1663891059000004</v>
      </c>
      <c r="BR6" s="309">
        <v>18.247418373999999</v>
      </c>
      <c r="BS6" s="309">
        <v>109.83954855</v>
      </c>
      <c r="BT6" s="309">
        <v>423.74862569999999</v>
      </c>
      <c r="BU6" s="309">
        <v>690.66436768000005</v>
      </c>
      <c r="BV6" s="309">
        <v>1035.2933416000001</v>
      </c>
    </row>
    <row r="7" spans="1:74" ht="11.15" customHeight="1" x14ac:dyDescent="0.25">
      <c r="A7" s="9" t="s">
        <v>68</v>
      </c>
      <c r="B7" s="206" t="s">
        <v>467</v>
      </c>
      <c r="C7" s="266">
        <v>1215.9992844999999</v>
      </c>
      <c r="D7" s="266">
        <v>812.55321677999996</v>
      </c>
      <c r="E7" s="266">
        <v>913.26081438999995</v>
      </c>
      <c r="F7" s="266">
        <v>617.91736960000003</v>
      </c>
      <c r="G7" s="266">
        <v>108.11689502999999</v>
      </c>
      <c r="H7" s="266">
        <v>28.758972014000001</v>
      </c>
      <c r="I7" s="266">
        <v>0.78250090970999997</v>
      </c>
      <c r="J7" s="266">
        <v>2.3473312524000001</v>
      </c>
      <c r="K7" s="266">
        <v>33.671165297999998</v>
      </c>
      <c r="L7" s="266">
        <v>354.94407079000001</v>
      </c>
      <c r="M7" s="266">
        <v>765.92763893999995</v>
      </c>
      <c r="N7" s="266">
        <v>929.33863971000005</v>
      </c>
      <c r="O7" s="266">
        <v>1153.2297487999999</v>
      </c>
      <c r="P7" s="266">
        <v>941.62306245000002</v>
      </c>
      <c r="Q7" s="266">
        <v>890.40953852999996</v>
      </c>
      <c r="R7" s="266">
        <v>413.59248058999998</v>
      </c>
      <c r="S7" s="266">
        <v>188.80105139</v>
      </c>
      <c r="T7" s="266">
        <v>32.136920726</v>
      </c>
      <c r="U7" s="266">
        <v>0.78181320656999997</v>
      </c>
      <c r="V7" s="266">
        <v>9.7211759664000006</v>
      </c>
      <c r="W7" s="266">
        <v>57.594106027000002</v>
      </c>
      <c r="X7" s="266">
        <v>302.61335553999999</v>
      </c>
      <c r="Y7" s="266">
        <v>790.19590777999997</v>
      </c>
      <c r="Z7" s="266">
        <v>972.20080576999999</v>
      </c>
      <c r="AA7" s="266">
        <v>957.81907386</v>
      </c>
      <c r="AB7" s="266">
        <v>840.50599584999998</v>
      </c>
      <c r="AC7" s="266">
        <v>669.62649596999995</v>
      </c>
      <c r="AD7" s="266">
        <v>567.86655760999997</v>
      </c>
      <c r="AE7" s="266">
        <v>249.99747472999999</v>
      </c>
      <c r="AF7" s="266">
        <v>17.757601559000001</v>
      </c>
      <c r="AG7" s="266">
        <v>0</v>
      </c>
      <c r="AH7" s="266">
        <v>4.0743042592999998</v>
      </c>
      <c r="AI7" s="266">
        <v>80.540231241000001</v>
      </c>
      <c r="AJ7" s="266">
        <v>337.41122229000001</v>
      </c>
      <c r="AK7" s="266">
        <v>547.55234077</v>
      </c>
      <c r="AL7" s="266">
        <v>944.56415815000003</v>
      </c>
      <c r="AM7" s="266">
        <v>1065.7480445000001</v>
      </c>
      <c r="AN7" s="266">
        <v>1016.0365589</v>
      </c>
      <c r="AO7" s="266">
        <v>736.28375937999999</v>
      </c>
      <c r="AP7" s="266">
        <v>440.71846577999997</v>
      </c>
      <c r="AQ7" s="266">
        <v>215.20323263</v>
      </c>
      <c r="AR7" s="266">
        <v>10.3860172</v>
      </c>
      <c r="AS7" s="266">
        <v>3.7633541114</v>
      </c>
      <c r="AT7" s="266">
        <v>2.0349727547000001</v>
      </c>
      <c r="AU7" s="266">
        <v>49.760020224000002</v>
      </c>
      <c r="AV7" s="266">
        <v>206.41234674</v>
      </c>
      <c r="AW7" s="266">
        <v>703.54235471000004</v>
      </c>
      <c r="AX7" s="266">
        <v>788.67592291999995</v>
      </c>
      <c r="AY7" s="309">
        <v>1090.08422</v>
      </c>
      <c r="AZ7" s="309">
        <v>920.53243660999999</v>
      </c>
      <c r="BA7" s="309">
        <v>799.90157289000001</v>
      </c>
      <c r="BB7" s="309">
        <v>462.24136720000001</v>
      </c>
      <c r="BC7" s="309">
        <v>202.27917216</v>
      </c>
      <c r="BD7" s="309">
        <v>26.012549593999999</v>
      </c>
      <c r="BE7" s="309">
        <v>3.0330281333000002</v>
      </c>
      <c r="BF7" s="309">
        <v>8.4605152963000005</v>
      </c>
      <c r="BG7" s="309">
        <v>76.718879556000005</v>
      </c>
      <c r="BH7" s="309">
        <v>365.06164102000002</v>
      </c>
      <c r="BI7" s="309">
        <v>635.77033919999997</v>
      </c>
      <c r="BJ7" s="309">
        <v>971.25811938000004</v>
      </c>
      <c r="BK7" s="309">
        <v>1114.4606054000001</v>
      </c>
      <c r="BL7" s="309">
        <v>940.04993582999998</v>
      </c>
      <c r="BM7" s="309">
        <v>803.45284793999997</v>
      </c>
      <c r="BN7" s="309">
        <v>462.16953145000002</v>
      </c>
      <c r="BO7" s="309">
        <v>202.22852431000001</v>
      </c>
      <c r="BP7" s="309">
        <v>25.998810527</v>
      </c>
      <c r="BQ7" s="309">
        <v>3.0311681955999998</v>
      </c>
      <c r="BR7" s="309">
        <v>8.4569003696999996</v>
      </c>
      <c r="BS7" s="309">
        <v>76.698708327999995</v>
      </c>
      <c r="BT7" s="309">
        <v>365.02520494999999</v>
      </c>
      <c r="BU7" s="309">
        <v>635.72977116000004</v>
      </c>
      <c r="BV7" s="309">
        <v>971.21309402999998</v>
      </c>
    </row>
    <row r="8" spans="1:74" ht="11.15" customHeight="1" x14ac:dyDescent="0.25">
      <c r="A8" s="9" t="s">
        <v>69</v>
      </c>
      <c r="B8" s="206" t="s">
        <v>435</v>
      </c>
      <c r="C8" s="266">
        <v>1307.5978046</v>
      </c>
      <c r="D8" s="266">
        <v>980.59366910000006</v>
      </c>
      <c r="E8" s="266">
        <v>922.35340819999999</v>
      </c>
      <c r="F8" s="266">
        <v>703.30584381999995</v>
      </c>
      <c r="G8" s="266">
        <v>99.090251718999994</v>
      </c>
      <c r="H8" s="266">
        <v>23.942693989999999</v>
      </c>
      <c r="I8" s="266">
        <v>4.0836133044</v>
      </c>
      <c r="J8" s="266">
        <v>8.0749108790000008</v>
      </c>
      <c r="K8" s="266">
        <v>48.173476205999997</v>
      </c>
      <c r="L8" s="266">
        <v>420.05163053000001</v>
      </c>
      <c r="M8" s="266">
        <v>913.24995793000005</v>
      </c>
      <c r="N8" s="266">
        <v>1003.3932265</v>
      </c>
      <c r="O8" s="266">
        <v>1302.7478378999999</v>
      </c>
      <c r="P8" s="266">
        <v>1061.8682014000001</v>
      </c>
      <c r="Q8" s="266">
        <v>961.04783554999995</v>
      </c>
      <c r="R8" s="266">
        <v>475.17013788999998</v>
      </c>
      <c r="S8" s="266">
        <v>236.32905436999999</v>
      </c>
      <c r="T8" s="266">
        <v>48.561070901000001</v>
      </c>
      <c r="U8" s="266">
        <v>1.3836808600999999</v>
      </c>
      <c r="V8" s="266">
        <v>20.355996880999999</v>
      </c>
      <c r="W8" s="266">
        <v>42.558049359999998</v>
      </c>
      <c r="X8" s="266">
        <v>390.0623602</v>
      </c>
      <c r="Y8" s="266">
        <v>912.71944986000005</v>
      </c>
      <c r="Z8" s="266">
        <v>974.72161189999997</v>
      </c>
      <c r="AA8" s="266">
        <v>1051.2785194999999</v>
      </c>
      <c r="AB8" s="266">
        <v>1001.9231966999999</v>
      </c>
      <c r="AC8" s="266">
        <v>733.43868118</v>
      </c>
      <c r="AD8" s="266">
        <v>566.60436873000003</v>
      </c>
      <c r="AE8" s="266">
        <v>256.85655802999997</v>
      </c>
      <c r="AF8" s="266">
        <v>22.717020336000001</v>
      </c>
      <c r="AG8" s="266">
        <v>0.71116857879999995</v>
      </c>
      <c r="AH8" s="266">
        <v>13.149064851</v>
      </c>
      <c r="AI8" s="266">
        <v>112.14457096</v>
      </c>
      <c r="AJ8" s="266">
        <v>464.80957659000001</v>
      </c>
      <c r="AK8" s="266">
        <v>598.90174572000001</v>
      </c>
      <c r="AL8" s="266">
        <v>1035.3324944999999</v>
      </c>
      <c r="AM8" s="266">
        <v>1147.6890552</v>
      </c>
      <c r="AN8" s="266">
        <v>1248.1587328000001</v>
      </c>
      <c r="AO8" s="266">
        <v>689.88112263999994</v>
      </c>
      <c r="AP8" s="266">
        <v>450.00176253000001</v>
      </c>
      <c r="AQ8" s="266">
        <v>243.91938096999999</v>
      </c>
      <c r="AR8" s="266">
        <v>14.444895254</v>
      </c>
      <c r="AS8" s="266">
        <v>6.8844434426000003</v>
      </c>
      <c r="AT8" s="266">
        <v>4.9466157271000002</v>
      </c>
      <c r="AU8" s="266">
        <v>58.042241885999999</v>
      </c>
      <c r="AV8" s="266">
        <v>227.26287889</v>
      </c>
      <c r="AW8" s="266">
        <v>781.41335211000001</v>
      </c>
      <c r="AX8" s="266">
        <v>864.51193020000005</v>
      </c>
      <c r="AY8" s="309">
        <v>1239.4261690999999</v>
      </c>
      <c r="AZ8" s="309">
        <v>1023.5144108</v>
      </c>
      <c r="BA8" s="309">
        <v>841.12913799</v>
      </c>
      <c r="BB8" s="309">
        <v>471.71632008</v>
      </c>
      <c r="BC8" s="309">
        <v>223.12572374000001</v>
      </c>
      <c r="BD8" s="309">
        <v>38.863697701</v>
      </c>
      <c r="BE8" s="309">
        <v>8.1881159103000005</v>
      </c>
      <c r="BF8" s="309">
        <v>21.498240300999999</v>
      </c>
      <c r="BG8" s="309">
        <v>105.62703705</v>
      </c>
      <c r="BH8" s="309">
        <v>410.28390116000003</v>
      </c>
      <c r="BI8" s="309">
        <v>730.34009338999999</v>
      </c>
      <c r="BJ8" s="309">
        <v>1119.5929778</v>
      </c>
      <c r="BK8" s="309">
        <v>1239.8889985999999</v>
      </c>
      <c r="BL8" s="309">
        <v>1021.3012719</v>
      </c>
      <c r="BM8" s="309">
        <v>832.52556463999997</v>
      </c>
      <c r="BN8" s="309">
        <v>471.72835004000001</v>
      </c>
      <c r="BO8" s="309">
        <v>223.13679205</v>
      </c>
      <c r="BP8" s="309">
        <v>38.870534999</v>
      </c>
      <c r="BQ8" s="309">
        <v>8.1914022287999995</v>
      </c>
      <c r="BR8" s="309">
        <v>21.501232520999999</v>
      </c>
      <c r="BS8" s="309">
        <v>105.64333729000001</v>
      </c>
      <c r="BT8" s="309">
        <v>410.29610180999998</v>
      </c>
      <c r="BU8" s="309">
        <v>730.33269877999999</v>
      </c>
      <c r="BV8" s="309">
        <v>1119.5605731999999</v>
      </c>
    </row>
    <row r="9" spans="1:74" ht="11.15" customHeight="1" x14ac:dyDescent="0.25">
      <c r="A9" s="9" t="s">
        <v>70</v>
      </c>
      <c r="B9" s="206" t="s">
        <v>436</v>
      </c>
      <c r="C9" s="266">
        <v>1373.6669125999999</v>
      </c>
      <c r="D9" s="266">
        <v>1178.5727603</v>
      </c>
      <c r="E9" s="266">
        <v>868.91980881999996</v>
      </c>
      <c r="F9" s="266">
        <v>716.06819281000003</v>
      </c>
      <c r="G9" s="266">
        <v>88.890920953999995</v>
      </c>
      <c r="H9" s="266">
        <v>23.191179048999999</v>
      </c>
      <c r="I9" s="266">
        <v>10.972633468</v>
      </c>
      <c r="J9" s="266">
        <v>19.541641921</v>
      </c>
      <c r="K9" s="266">
        <v>90.503639933000002</v>
      </c>
      <c r="L9" s="266">
        <v>494.22076914000002</v>
      </c>
      <c r="M9" s="266">
        <v>1003.1995236</v>
      </c>
      <c r="N9" s="266">
        <v>1103.6182652</v>
      </c>
      <c r="O9" s="266">
        <v>1359.8689836999999</v>
      </c>
      <c r="P9" s="266">
        <v>1285.043866</v>
      </c>
      <c r="Q9" s="266">
        <v>1002.4503529</v>
      </c>
      <c r="R9" s="266">
        <v>454.76767237000001</v>
      </c>
      <c r="S9" s="266">
        <v>272.59469496000003</v>
      </c>
      <c r="T9" s="266">
        <v>45.548046608</v>
      </c>
      <c r="U9" s="266">
        <v>8.1611000039999997</v>
      </c>
      <c r="V9" s="266">
        <v>32.477051080000003</v>
      </c>
      <c r="W9" s="266">
        <v>67.629956042000003</v>
      </c>
      <c r="X9" s="266">
        <v>526.32208797999999</v>
      </c>
      <c r="Y9" s="266">
        <v>924.41511944000001</v>
      </c>
      <c r="Z9" s="266">
        <v>1098.4836088</v>
      </c>
      <c r="AA9" s="266">
        <v>1224.0117253000001</v>
      </c>
      <c r="AB9" s="266">
        <v>1070.8676267999999</v>
      </c>
      <c r="AC9" s="266">
        <v>745.13979606999999</v>
      </c>
      <c r="AD9" s="266">
        <v>532.64495908000004</v>
      </c>
      <c r="AE9" s="266">
        <v>245.97253443</v>
      </c>
      <c r="AF9" s="266">
        <v>20.920800443000001</v>
      </c>
      <c r="AG9" s="266">
        <v>6.0373699578000002</v>
      </c>
      <c r="AH9" s="266">
        <v>18.353151043</v>
      </c>
      <c r="AI9" s="266">
        <v>142.24922161000001</v>
      </c>
      <c r="AJ9" s="266">
        <v>555.53237471</v>
      </c>
      <c r="AK9" s="266">
        <v>663.13992175999999</v>
      </c>
      <c r="AL9" s="266">
        <v>1097.6003447000001</v>
      </c>
      <c r="AM9" s="266">
        <v>1180.4954588000001</v>
      </c>
      <c r="AN9" s="266">
        <v>1375.4202172</v>
      </c>
      <c r="AO9" s="266">
        <v>672.91246422999996</v>
      </c>
      <c r="AP9" s="266">
        <v>480.46524042999999</v>
      </c>
      <c r="AQ9" s="266">
        <v>225.23008802000001</v>
      </c>
      <c r="AR9" s="266">
        <v>13.820133265999999</v>
      </c>
      <c r="AS9" s="266">
        <v>8.5251461048999992</v>
      </c>
      <c r="AT9" s="266">
        <v>11.277699763999999</v>
      </c>
      <c r="AU9" s="266">
        <v>68.546747694000004</v>
      </c>
      <c r="AV9" s="266">
        <v>295.53267054000003</v>
      </c>
      <c r="AW9" s="266">
        <v>737.09211305999997</v>
      </c>
      <c r="AX9" s="266">
        <v>1010.7383791</v>
      </c>
      <c r="AY9" s="309">
        <v>1324.9126134999999</v>
      </c>
      <c r="AZ9" s="309">
        <v>1062.5336414999999</v>
      </c>
      <c r="BA9" s="309">
        <v>841.20200449000004</v>
      </c>
      <c r="BB9" s="309">
        <v>455.89904789000002</v>
      </c>
      <c r="BC9" s="309">
        <v>203.52128551000001</v>
      </c>
      <c r="BD9" s="309">
        <v>46.544644536</v>
      </c>
      <c r="BE9" s="309">
        <v>14.445020529000001</v>
      </c>
      <c r="BF9" s="309">
        <v>26.206699030999999</v>
      </c>
      <c r="BG9" s="309">
        <v>127.55158796000001</v>
      </c>
      <c r="BH9" s="309">
        <v>427.73568468000002</v>
      </c>
      <c r="BI9" s="309">
        <v>812.50410464000004</v>
      </c>
      <c r="BJ9" s="309">
        <v>1238.2053840000001</v>
      </c>
      <c r="BK9" s="309">
        <v>1331.2777709</v>
      </c>
      <c r="BL9" s="309">
        <v>1067.4647864999999</v>
      </c>
      <c r="BM9" s="309">
        <v>846.59008727000003</v>
      </c>
      <c r="BN9" s="309">
        <v>456.02644303</v>
      </c>
      <c r="BO9" s="309">
        <v>203.60161504000001</v>
      </c>
      <c r="BP9" s="309">
        <v>46.578951471000003</v>
      </c>
      <c r="BQ9" s="309">
        <v>14.457263349</v>
      </c>
      <c r="BR9" s="309">
        <v>26.222706099</v>
      </c>
      <c r="BS9" s="309">
        <v>127.61254386</v>
      </c>
      <c r="BT9" s="309">
        <v>427.85688478999998</v>
      </c>
      <c r="BU9" s="309">
        <v>812.66467050999995</v>
      </c>
      <c r="BV9" s="309">
        <v>1238.3921478</v>
      </c>
    </row>
    <row r="10" spans="1:74" ht="11.15" customHeight="1" x14ac:dyDescent="0.25">
      <c r="A10" s="9" t="s">
        <v>331</v>
      </c>
      <c r="B10" s="206" t="s">
        <v>468</v>
      </c>
      <c r="C10" s="266">
        <v>700.96011057999999</v>
      </c>
      <c r="D10" s="266">
        <v>308.05455196999998</v>
      </c>
      <c r="E10" s="266">
        <v>435.67159157999998</v>
      </c>
      <c r="F10" s="266">
        <v>205.61983072000001</v>
      </c>
      <c r="G10" s="266">
        <v>11.984118339</v>
      </c>
      <c r="H10" s="266">
        <v>0.97101665400000003</v>
      </c>
      <c r="I10" s="266">
        <v>5.5476655205000003E-2</v>
      </c>
      <c r="J10" s="266">
        <v>5.5411058093000003E-2</v>
      </c>
      <c r="K10" s="266">
        <v>1.9798334298</v>
      </c>
      <c r="L10" s="266">
        <v>99.143196708000005</v>
      </c>
      <c r="M10" s="266">
        <v>380.54546388</v>
      </c>
      <c r="N10" s="266">
        <v>489.11028159</v>
      </c>
      <c r="O10" s="266">
        <v>583.74469670999997</v>
      </c>
      <c r="P10" s="266">
        <v>377.8404223</v>
      </c>
      <c r="Q10" s="266">
        <v>376.55773363999998</v>
      </c>
      <c r="R10" s="266">
        <v>109.74287547</v>
      </c>
      <c r="S10" s="266">
        <v>16.009816990000001</v>
      </c>
      <c r="T10" s="266">
        <v>2.1742180841000001</v>
      </c>
      <c r="U10" s="266">
        <v>2.7349457797000001E-2</v>
      </c>
      <c r="V10" s="266">
        <v>8.1955328162000005E-2</v>
      </c>
      <c r="W10" s="266">
        <v>2.0238727435000001</v>
      </c>
      <c r="X10" s="266">
        <v>77.960326886000004</v>
      </c>
      <c r="Y10" s="266">
        <v>392.99110518999998</v>
      </c>
      <c r="Z10" s="266">
        <v>450.55289246000001</v>
      </c>
      <c r="AA10" s="266">
        <v>481.40275142000002</v>
      </c>
      <c r="AB10" s="266">
        <v>397.14566349</v>
      </c>
      <c r="AC10" s="266">
        <v>231.51865255999999</v>
      </c>
      <c r="AD10" s="266">
        <v>177.32789313000001</v>
      </c>
      <c r="AE10" s="266">
        <v>74.209912063999994</v>
      </c>
      <c r="AF10" s="266">
        <v>1.7653343727999999</v>
      </c>
      <c r="AG10" s="266">
        <v>0</v>
      </c>
      <c r="AH10" s="266">
        <v>5.3989522909999997E-2</v>
      </c>
      <c r="AI10" s="266">
        <v>17.184936142000002</v>
      </c>
      <c r="AJ10" s="266">
        <v>95.956439988</v>
      </c>
      <c r="AK10" s="266">
        <v>226.26267645999999</v>
      </c>
      <c r="AL10" s="266">
        <v>556.42302800000004</v>
      </c>
      <c r="AM10" s="266">
        <v>578.33853493000004</v>
      </c>
      <c r="AN10" s="266">
        <v>484.73678668000002</v>
      </c>
      <c r="AO10" s="266">
        <v>283.02562571999999</v>
      </c>
      <c r="AP10" s="266">
        <v>153.51351801000001</v>
      </c>
      <c r="AQ10" s="266">
        <v>56.133228547999998</v>
      </c>
      <c r="AR10" s="266">
        <v>1.161250087</v>
      </c>
      <c r="AS10" s="266">
        <v>5.3422676028E-2</v>
      </c>
      <c r="AT10" s="266">
        <v>2.6686868663000001E-2</v>
      </c>
      <c r="AU10" s="266">
        <v>10.455971806999999</v>
      </c>
      <c r="AV10" s="266">
        <v>69.483779420000005</v>
      </c>
      <c r="AW10" s="266">
        <v>376.06496306000003</v>
      </c>
      <c r="AX10" s="266">
        <v>347.82565715999999</v>
      </c>
      <c r="AY10" s="309">
        <v>578.11712769999997</v>
      </c>
      <c r="AZ10" s="309">
        <v>443.90346466</v>
      </c>
      <c r="BA10" s="309">
        <v>329.46173959999999</v>
      </c>
      <c r="BB10" s="309">
        <v>144.79283255999999</v>
      </c>
      <c r="BC10" s="309">
        <v>45.037538798</v>
      </c>
      <c r="BD10" s="309">
        <v>1.2144028384000001</v>
      </c>
      <c r="BE10" s="309">
        <v>5.2829864982999998E-2</v>
      </c>
      <c r="BF10" s="309">
        <v>0.22415767154999999</v>
      </c>
      <c r="BG10" s="309">
        <v>13.118506045</v>
      </c>
      <c r="BH10" s="309">
        <v>130.80503944</v>
      </c>
      <c r="BI10" s="309">
        <v>301.30104279</v>
      </c>
      <c r="BJ10" s="309">
        <v>518.76596414999995</v>
      </c>
      <c r="BK10" s="309">
        <v>590.10433660000001</v>
      </c>
      <c r="BL10" s="309">
        <v>458.15988271999998</v>
      </c>
      <c r="BM10" s="309">
        <v>339.64822714000002</v>
      </c>
      <c r="BN10" s="309">
        <v>144.47272247999999</v>
      </c>
      <c r="BO10" s="309">
        <v>44.912068841</v>
      </c>
      <c r="BP10" s="309">
        <v>1.2063200843999999</v>
      </c>
      <c r="BQ10" s="309">
        <v>5.2240067825E-2</v>
      </c>
      <c r="BR10" s="309">
        <v>0.22223410931000001</v>
      </c>
      <c r="BS10" s="309">
        <v>13.073942869</v>
      </c>
      <c r="BT10" s="309">
        <v>130.52373822999999</v>
      </c>
      <c r="BU10" s="309">
        <v>300.79596443999998</v>
      </c>
      <c r="BV10" s="309">
        <v>518.04787049000004</v>
      </c>
    </row>
    <row r="11" spans="1:74" ht="11.15" customHeight="1" x14ac:dyDescent="0.25">
      <c r="A11" s="9" t="s">
        <v>71</v>
      </c>
      <c r="B11" s="206" t="s">
        <v>438</v>
      </c>
      <c r="C11" s="266">
        <v>928.56333076999999</v>
      </c>
      <c r="D11" s="266">
        <v>410.11034422</v>
      </c>
      <c r="E11" s="266">
        <v>474.15528843999999</v>
      </c>
      <c r="F11" s="266">
        <v>311.61199335999999</v>
      </c>
      <c r="G11" s="266">
        <v>13.056632485</v>
      </c>
      <c r="H11" s="266">
        <v>0</v>
      </c>
      <c r="I11" s="266">
        <v>0</v>
      </c>
      <c r="J11" s="266">
        <v>0</v>
      </c>
      <c r="K11" s="266">
        <v>2.5629416021</v>
      </c>
      <c r="L11" s="266">
        <v>138.07468331999999</v>
      </c>
      <c r="M11" s="266">
        <v>565.54226625000001</v>
      </c>
      <c r="N11" s="266">
        <v>633.48602416999995</v>
      </c>
      <c r="O11" s="266">
        <v>747.77488473000005</v>
      </c>
      <c r="P11" s="266">
        <v>458.92001039000002</v>
      </c>
      <c r="Q11" s="266">
        <v>505.08511285999998</v>
      </c>
      <c r="R11" s="266">
        <v>165.47390927000001</v>
      </c>
      <c r="S11" s="266">
        <v>24.034847767999999</v>
      </c>
      <c r="T11" s="266">
        <v>3.1589197411000001</v>
      </c>
      <c r="U11" s="266">
        <v>0</v>
      </c>
      <c r="V11" s="266">
        <v>0</v>
      </c>
      <c r="W11" s="266">
        <v>1.3948840825</v>
      </c>
      <c r="X11" s="266">
        <v>128.10590142000001</v>
      </c>
      <c r="Y11" s="266">
        <v>572.89894563999997</v>
      </c>
      <c r="Z11" s="266">
        <v>572.76922797999998</v>
      </c>
      <c r="AA11" s="266">
        <v>634.51572865000003</v>
      </c>
      <c r="AB11" s="266">
        <v>554.35569181999995</v>
      </c>
      <c r="AC11" s="266">
        <v>293.21065515999999</v>
      </c>
      <c r="AD11" s="266">
        <v>248.05151952</v>
      </c>
      <c r="AE11" s="266">
        <v>86.102093038000007</v>
      </c>
      <c r="AF11" s="266">
        <v>2.6948743505000001</v>
      </c>
      <c r="AG11" s="266">
        <v>0</v>
      </c>
      <c r="AH11" s="266">
        <v>0</v>
      </c>
      <c r="AI11" s="266">
        <v>19.968510518999999</v>
      </c>
      <c r="AJ11" s="266">
        <v>154.57145656</v>
      </c>
      <c r="AK11" s="266">
        <v>344.10387292000001</v>
      </c>
      <c r="AL11" s="266">
        <v>724.89731373999996</v>
      </c>
      <c r="AM11" s="266">
        <v>735.17816678999998</v>
      </c>
      <c r="AN11" s="266">
        <v>715.31405557999994</v>
      </c>
      <c r="AO11" s="266">
        <v>337.19633999000001</v>
      </c>
      <c r="AP11" s="266">
        <v>228.28339868</v>
      </c>
      <c r="AQ11" s="266">
        <v>81.927071427000001</v>
      </c>
      <c r="AR11" s="266">
        <v>0.92682175111999998</v>
      </c>
      <c r="AS11" s="266">
        <v>0</v>
      </c>
      <c r="AT11" s="266">
        <v>0</v>
      </c>
      <c r="AU11" s="266">
        <v>19.419836157999999</v>
      </c>
      <c r="AV11" s="266">
        <v>103.26422488</v>
      </c>
      <c r="AW11" s="266">
        <v>515.61335069999996</v>
      </c>
      <c r="AX11" s="266">
        <v>417.16523154999999</v>
      </c>
      <c r="AY11" s="309">
        <v>747.98693902000002</v>
      </c>
      <c r="AZ11" s="309">
        <v>569.51931429000001</v>
      </c>
      <c r="BA11" s="309">
        <v>411.84346879999998</v>
      </c>
      <c r="BB11" s="309">
        <v>184.36127189999999</v>
      </c>
      <c r="BC11" s="309">
        <v>57.475812810000001</v>
      </c>
      <c r="BD11" s="309">
        <v>2.1077325955999999</v>
      </c>
      <c r="BE11" s="309">
        <v>0</v>
      </c>
      <c r="BF11" s="309">
        <v>0.23133915695999999</v>
      </c>
      <c r="BG11" s="309">
        <v>21.772924504999999</v>
      </c>
      <c r="BH11" s="309">
        <v>186.14460897999999</v>
      </c>
      <c r="BI11" s="309">
        <v>422.13858413999998</v>
      </c>
      <c r="BJ11" s="309">
        <v>705.79832449000003</v>
      </c>
      <c r="BK11" s="309">
        <v>778.57626721999998</v>
      </c>
      <c r="BL11" s="309">
        <v>593.20050083000001</v>
      </c>
      <c r="BM11" s="309">
        <v>428.66528620000003</v>
      </c>
      <c r="BN11" s="309">
        <v>184.47097178000001</v>
      </c>
      <c r="BO11" s="309">
        <v>57.529079451000001</v>
      </c>
      <c r="BP11" s="309">
        <v>2.1088766342</v>
      </c>
      <c r="BQ11" s="309">
        <v>0</v>
      </c>
      <c r="BR11" s="309">
        <v>0.23114317110999999</v>
      </c>
      <c r="BS11" s="309">
        <v>21.791590078999999</v>
      </c>
      <c r="BT11" s="309">
        <v>186.2495658</v>
      </c>
      <c r="BU11" s="309">
        <v>422.29492425000001</v>
      </c>
      <c r="BV11" s="309">
        <v>706.00285269000005</v>
      </c>
    </row>
    <row r="12" spans="1:74" ht="11.15" customHeight="1" x14ac:dyDescent="0.25">
      <c r="A12" s="9" t="s">
        <v>72</v>
      </c>
      <c r="B12" s="206" t="s">
        <v>439</v>
      </c>
      <c r="C12" s="266">
        <v>659.88746988000003</v>
      </c>
      <c r="D12" s="266">
        <v>347.68992462</v>
      </c>
      <c r="E12" s="266">
        <v>185.97106853</v>
      </c>
      <c r="F12" s="266">
        <v>141.63468709</v>
      </c>
      <c r="G12" s="266">
        <v>0.4947367104</v>
      </c>
      <c r="H12" s="266">
        <v>0</v>
      </c>
      <c r="I12" s="266">
        <v>0</v>
      </c>
      <c r="J12" s="266">
        <v>7.4585373470999999E-2</v>
      </c>
      <c r="K12" s="266">
        <v>2.5791203489000001</v>
      </c>
      <c r="L12" s="266">
        <v>69.554182265999998</v>
      </c>
      <c r="M12" s="266">
        <v>372.38151850999998</v>
      </c>
      <c r="N12" s="266">
        <v>471.49404605000001</v>
      </c>
      <c r="O12" s="266">
        <v>545.16665649000004</v>
      </c>
      <c r="P12" s="266">
        <v>356.63410884000001</v>
      </c>
      <c r="Q12" s="266">
        <v>305.29707488999998</v>
      </c>
      <c r="R12" s="266">
        <v>78.219300167</v>
      </c>
      <c r="S12" s="266">
        <v>11.380533794</v>
      </c>
      <c r="T12" s="266">
        <v>0.24573960414000001</v>
      </c>
      <c r="U12" s="266">
        <v>0</v>
      </c>
      <c r="V12" s="266">
        <v>7.4088678872999997E-2</v>
      </c>
      <c r="W12" s="266">
        <v>7.4048815815999994E-2</v>
      </c>
      <c r="X12" s="266">
        <v>84.320731391999999</v>
      </c>
      <c r="Y12" s="266">
        <v>345.52306192999998</v>
      </c>
      <c r="Z12" s="266">
        <v>418.21199502000002</v>
      </c>
      <c r="AA12" s="266">
        <v>429.58854504999999</v>
      </c>
      <c r="AB12" s="266">
        <v>401.85530154999998</v>
      </c>
      <c r="AC12" s="266">
        <v>138.79402352</v>
      </c>
      <c r="AD12" s="266">
        <v>89.699973396999994</v>
      </c>
      <c r="AE12" s="266">
        <v>12.601054253999999</v>
      </c>
      <c r="AF12" s="266">
        <v>7.3725758150000001E-2</v>
      </c>
      <c r="AG12" s="266">
        <v>0</v>
      </c>
      <c r="AH12" s="266">
        <v>0.24426908468</v>
      </c>
      <c r="AI12" s="266">
        <v>7.511349407</v>
      </c>
      <c r="AJ12" s="266">
        <v>83.304873448999999</v>
      </c>
      <c r="AK12" s="266">
        <v>175.59688939</v>
      </c>
      <c r="AL12" s="266">
        <v>478.25907016000002</v>
      </c>
      <c r="AM12" s="266">
        <v>516.05544670999996</v>
      </c>
      <c r="AN12" s="266">
        <v>581.66257492</v>
      </c>
      <c r="AO12" s="266">
        <v>200.96816609999999</v>
      </c>
      <c r="AP12" s="266">
        <v>103.69238179</v>
      </c>
      <c r="AQ12" s="266">
        <v>18.324768624000001</v>
      </c>
      <c r="AR12" s="266">
        <v>7.3304543582000004E-2</v>
      </c>
      <c r="AS12" s="266">
        <v>0</v>
      </c>
      <c r="AT12" s="266">
        <v>0</v>
      </c>
      <c r="AU12" s="266">
        <v>1.2376598715</v>
      </c>
      <c r="AV12" s="266">
        <v>32.858285950999999</v>
      </c>
      <c r="AW12" s="266">
        <v>256.42357778000002</v>
      </c>
      <c r="AX12" s="266">
        <v>214.8755294</v>
      </c>
      <c r="AY12" s="309">
        <v>500.04621474999999</v>
      </c>
      <c r="AZ12" s="309">
        <v>353.22842288999999</v>
      </c>
      <c r="BA12" s="309">
        <v>219.69452099</v>
      </c>
      <c r="BB12" s="309">
        <v>65.930084346000001</v>
      </c>
      <c r="BC12" s="309">
        <v>8.3686265866999996</v>
      </c>
      <c r="BD12" s="309">
        <v>0.33806959017999999</v>
      </c>
      <c r="BE12" s="309">
        <v>0</v>
      </c>
      <c r="BF12" s="309">
        <v>0.24167978908000001</v>
      </c>
      <c r="BG12" s="309">
        <v>4.2885923226999996</v>
      </c>
      <c r="BH12" s="309">
        <v>64.999664663000004</v>
      </c>
      <c r="BI12" s="309">
        <v>256.60253626000002</v>
      </c>
      <c r="BJ12" s="309">
        <v>511.27257721000001</v>
      </c>
      <c r="BK12" s="309">
        <v>555.80422652000004</v>
      </c>
      <c r="BL12" s="309">
        <v>399.40993558000002</v>
      </c>
      <c r="BM12" s="309">
        <v>256.89751582999997</v>
      </c>
      <c r="BN12" s="309">
        <v>65.831500660000003</v>
      </c>
      <c r="BO12" s="309">
        <v>8.3423478099999997</v>
      </c>
      <c r="BP12" s="309">
        <v>0.3363265594</v>
      </c>
      <c r="BQ12" s="309">
        <v>0</v>
      </c>
      <c r="BR12" s="309">
        <v>0.24036348513</v>
      </c>
      <c r="BS12" s="309">
        <v>4.2722132107000004</v>
      </c>
      <c r="BT12" s="309">
        <v>64.895340759000007</v>
      </c>
      <c r="BU12" s="309">
        <v>256.43953980999999</v>
      </c>
      <c r="BV12" s="309">
        <v>511.07273034000002</v>
      </c>
    </row>
    <row r="13" spans="1:74" ht="11.15" customHeight="1" x14ac:dyDescent="0.25">
      <c r="A13" s="9" t="s">
        <v>73</v>
      </c>
      <c r="B13" s="206" t="s">
        <v>440</v>
      </c>
      <c r="C13" s="266">
        <v>774.24874510999996</v>
      </c>
      <c r="D13" s="266">
        <v>750.96824823999998</v>
      </c>
      <c r="E13" s="266">
        <v>607.01642013000003</v>
      </c>
      <c r="F13" s="266">
        <v>382.59272019999997</v>
      </c>
      <c r="G13" s="266">
        <v>164.28014662999999</v>
      </c>
      <c r="H13" s="266">
        <v>57.013061473</v>
      </c>
      <c r="I13" s="266">
        <v>9.1327144234999995</v>
      </c>
      <c r="J13" s="266">
        <v>24.921923235000001</v>
      </c>
      <c r="K13" s="266">
        <v>90.012841777999995</v>
      </c>
      <c r="L13" s="266">
        <v>386.55816357999998</v>
      </c>
      <c r="M13" s="266">
        <v>682.04455607</v>
      </c>
      <c r="N13" s="266">
        <v>901.09684983</v>
      </c>
      <c r="O13" s="266">
        <v>896.75524044999997</v>
      </c>
      <c r="P13" s="266">
        <v>870.00803602999997</v>
      </c>
      <c r="Q13" s="266">
        <v>670.59308220000003</v>
      </c>
      <c r="R13" s="266">
        <v>376.63888391</v>
      </c>
      <c r="S13" s="266">
        <v>316.59713388</v>
      </c>
      <c r="T13" s="266">
        <v>97.752421224000003</v>
      </c>
      <c r="U13" s="266">
        <v>14.798958624999999</v>
      </c>
      <c r="V13" s="266">
        <v>16.943098410000001</v>
      </c>
      <c r="W13" s="266">
        <v>96.352852745000007</v>
      </c>
      <c r="X13" s="266">
        <v>481.60500230999997</v>
      </c>
      <c r="Y13" s="266">
        <v>620.99912157000006</v>
      </c>
      <c r="Z13" s="266">
        <v>873.85406345000001</v>
      </c>
      <c r="AA13" s="266">
        <v>853.56065706000004</v>
      </c>
      <c r="AB13" s="266">
        <v>766.83970050999994</v>
      </c>
      <c r="AC13" s="266">
        <v>602.07170298000005</v>
      </c>
      <c r="AD13" s="266">
        <v>415.55614083</v>
      </c>
      <c r="AE13" s="266">
        <v>186.49993817999999</v>
      </c>
      <c r="AF13" s="266">
        <v>74.175198304000006</v>
      </c>
      <c r="AG13" s="266">
        <v>14.183323435</v>
      </c>
      <c r="AH13" s="266">
        <v>9.0975769940000006</v>
      </c>
      <c r="AI13" s="266">
        <v>104.97000677</v>
      </c>
      <c r="AJ13" s="266">
        <v>326.70294955999998</v>
      </c>
      <c r="AK13" s="266">
        <v>567.57819919999997</v>
      </c>
      <c r="AL13" s="266">
        <v>888.74661995999998</v>
      </c>
      <c r="AM13" s="266">
        <v>878.14658294000003</v>
      </c>
      <c r="AN13" s="266">
        <v>783.61932299</v>
      </c>
      <c r="AO13" s="266">
        <v>644.21595675000003</v>
      </c>
      <c r="AP13" s="266">
        <v>405.61194301</v>
      </c>
      <c r="AQ13" s="266">
        <v>221.54824070999999</v>
      </c>
      <c r="AR13" s="266">
        <v>34.554371345</v>
      </c>
      <c r="AS13" s="266">
        <v>4.4393469756000004</v>
      </c>
      <c r="AT13" s="266">
        <v>22.85435854</v>
      </c>
      <c r="AU13" s="266">
        <v>81.860961282999995</v>
      </c>
      <c r="AV13" s="266">
        <v>346.24687112999999</v>
      </c>
      <c r="AW13" s="266">
        <v>489.48830007999999</v>
      </c>
      <c r="AX13" s="266">
        <v>820.82783482000002</v>
      </c>
      <c r="AY13" s="309">
        <v>908.77924599999994</v>
      </c>
      <c r="AZ13" s="309">
        <v>731.62045805000002</v>
      </c>
      <c r="BA13" s="309">
        <v>611.52513815999998</v>
      </c>
      <c r="BB13" s="309">
        <v>405.16219518000003</v>
      </c>
      <c r="BC13" s="309">
        <v>210.31548427000001</v>
      </c>
      <c r="BD13" s="309">
        <v>76.144569806000007</v>
      </c>
      <c r="BE13" s="309">
        <v>14.050416114000001</v>
      </c>
      <c r="BF13" s="309">
        <v>20.093736405000001</v>
      </c>
      <c r="BG13" s="309">
        <v>110.39694049000001</v>
      </c>
      <c r="BH13" s="309">
        <v>332.00888734</v>
      </c>
      <c r="BI13" s="309">
        <v>631.59018103000005</v>
      </c>
      <c r="BJ13" s="309">
        <v>917.15290547999996</v>
      </c>
      <c r="BK13" s="309">
        <v>906.98749523000004</v>
      </c>
      <c r="BL13" s="309">
        <v>735.82839529</v>
      </c>
      <c r="BM13" s="309">
        <v>620.58332187999997</v>
      </c>
      <c r="BN13" s="309">
        <v>404.96861769999998</v>
      </c>
      <c r="BO13" s="309">
        <v>210.20853514999999</v>
      </c>
      <c r="BP13" s="309">
        <v>76.115938771000003</v>
      </c>
      <c r="BQ13" s="309">
        <v>14.03755763</v>
      </c>
      <c r="BR13" s="309">
        <v>20.074000656999999</v>
      </c>
      <c r="BS13" s="309">
        <v>110.3183212</v>
      </c>
      <c r="BT13" s="309">
        <v>331.81277484999998</v>
      </c>
      <c r="BU13" s="309">
        <v>631.33932917000004</v>
      </c>
      <c r="BV13" s="309">
        <v>916.88698748000002</v>
      </c>
    </row>
    <row r="14" spans="1:74" ht="11.15" customHeight="1" x14ac:dyDescent="0.25">
      <c r="A14" s="9" t="s">
        <v>74</v>
      </c>
      <c r="B14" s="206" t="s">
        <v>441</v>
      </c>
      <c r="C14" s="266">
        <v>457.91487887</v>
      </c>
      <c r="D14" s="266">
        <v>495.44676922000002</v>
      </c>
      <c r="E14" s="266">
        <v>486.2369104</v>
      </c>
      <c r="F14" s="266">
        <v>299.00083009000002</v>
      </c>
      <c r="G14" s="266">
        <v>175.47215532999999</v>
      </c>
      <c r="H14" s="266">
        <v>64.974171948000006</v>
      </c>
      <c r="I14" s="266">
        <v>8.4814615728000007</v>
      </c>
      <c r="J14" s="266">
        <v>13.517087049000001</v>
      </c>
      <c r="K14" s="266">
        <v>62.103899624999997</v>
      </c>
      <c r="L14" s="266">
        <v>186.66122053999999</v>
      </c>
      <c r="M14" s="266">
        <v>354.06513491999999</v>
      </c>
      <c r="N14" s="266">
        <v>563.90823747000002</v>
      </c>
      <c r="O14" s="266">
        <v>541.81368540999995</v>
      </c>
      <c r="P14" s="266">
        <v>655.05668235999997</v>
      </c>
      <c r="Q14" s="266">
        <v>490.52996013000001</v>
      </c>
      <c r="R14" s="266">
        <v>275.17113850999999</v>
      </c>
      <c r="S14" s="266">
        <v>241.14895616000001</v>
      </c>
      <c r="T14" s="266">
        <v>60.073173554999997</v>
      </c>
      <c r="U14" s="266">
        <v>20.030492571</v>
      </c>
      <c r="V14" s="266">
        <v>12.203612273999999</v>
      </c>
      <c r="W14" s="266">
        <v>64.151809284999999</v>
      </c>
      <c r="X14" s="266">
        <v>238.53465738</v>
      </c>
      <c r="Y14" s="266">
        <v>371.39196394999999</v>
      </c>
      <c r="Z14" s="266">
        <v>575.19757036999999</v>
      </c>
      <c r="AA14" s="266">
        <v>563.73159652000004</v>
      </c>
      <c r="AB14" s="266">
        <v>448.30048204000002</v>
      </c>
      <c r="AC14" s="266">
        <v>524.89574224</v>
      </c>
      <c r="AD14" s="266">
        <v>309.42254616000002</v>
      </c>
      <c r="AE14" s="266">
        <v>147.78198578999999</v>
      </c>
      <c r="AF14" s="266">
        <v>69.659150479000004</v>
      </c>
      <c r="AG14" s="266">
        <v>18.899835862</v>
      </c>
      <c r="AH14" s="266">
        <v>15.587298798999999</v>
      </c>
      <c r="AI14" s="266">
        <v>31.345487028000001</v>
      </c>
      <c r="AJ14" s="266">
        <v>133.97110541000001</v>
      </c>
      <c r="AK14" s="266">
        <v>415.75991785000002</v>
      </c>
      <c r="AL14" s="266">
        <v>546.37427565999997</v>
      </c>
      <c r="AM14" s="266">
        <v>552.17018776999998</v>
      </c>
      <c r="AN14" s="266">
        <v>493.08365594999998</v>
      </c>
      <c r="AO14" s="266">
        <v>522.08511292000003</v>
      </c>
      <c r="AP14" s="266">
        <v>284.76979182999997</v>
      </c>
      <c r="AQ14" s="266">
        <v>172.27222624999999</v>
      </c>
      <c r="AR14" s="266">
        <v>28.911489441000001</v>
      </c>
      <c r="AS14" s="266">
        <v>10.293204554000001</v>
      </c>
      <c r="AT14" s="266">
        <v>14.333169457</v>
      </c>
      <c r="AU14" s="266">
        <v>52.397803396</v>
      </c>
      <c r="AV14" s="266">
        <v>249.72940154</v>
      </c>
      <c r="AW14" s="266">
        <v>323.85417912000003</v>
      </c>
      <c r="AX14" s="266">
        <v>606.66881621000005</v>
      </c>
      <c r="AY14" s="309">
        <v>608.26612308999995</v>
      </c>
      <c r="AZ14" s="309">
        <v>507.58678093999998</v>
      </c>
      <c r="BA14" s="309">
        <v>469.31904348</v>
      </c>
      <c r="BB14" s="309">
        <v>347.74351717000002</v>
      </c>
      <c r="BC14" s="309">
        <v>196.29671683999999</v>
      </c>
      <c r="BD14" s="309">
        <v>70.577711484999995</v>
      </c>
      <c r="BE14" s="309">
        <v>20.623477678</v>
      </c>
      <c r="BF14" s="309">
        <v>18.008632899999999</v>
      </c>
      <c r="BG14" s="309">
        <v>50.009822968000002</v>
      </c>
      <c r="BH14" s="309">
        <v>199.03427758000001</v>
      </c>
      <c r="BI14" s="309">
        <v>423.92365408000001</v>
      </c>
      <c r="BJ14" s="309">
        <v>608.18393531000004</v>
      </c>
      <c r="BK14" s="309">
        <v>590.93746071999999</v>
      </c>
      <c r="BL14" s="309">
        <v>492.69129757000002</v>
      </c>
      <c r="BM14" s="309">
        <v>456.04872458</v>
      </c>
      <c r="BN14" s="309">
        <v>347.98524841</v>
      </c>
      <c r="BO14" s="309">
        <v>196.49204799</v>
      </c>
      <c r="BP14" s="309">
        <v>70.710737124000005</v>
      </c>
      <c r="BQ14" s="309">
        <v>20.676613368000002</v>
      </c>
      <c r="BR14" s="309">
        <v>18.044850957000001</v>
      </c>
      <c r="BS14" s="309">
        <v>50.131509413000003</v>
      </c>
      <c r="BT14" s="309">
        <v>199.31448309999999</v>
      </c>
      <c r="BU14" s="309">
        <v>424.23454863000001</v>
      </c>
      <c r="BV14" s="309">
        <v>608.51463275000003</v>
      </c>
    </row>
    <row r="15" spans="1:74" ht="11.15" customHeight="1" x14ac:dyDescent="0.25">
      <c r="A15" s="9" t="s">
        <v>562</v>
      </c>
      <c r="B15" s="206" t="s">
        <v>469</v>
      </c>
      <c r="C15" s="266">
        <v>898.66374611000003</v>
      </c>
      <c r="D15" s="266">
        <v>626.88032684999996</v>
      </c>
      <c r="E15" s="266">
        <v>610.96560586999999</v>
      </c>
      <c r="F15" s="266">
        <v>412.08706251000001</v>
      </c>
      <c r="G15" s="266">
        <v>85.657945312999999</v>
      </c>
      <c r="H15" s="266">
        <v>26.471681568000001</v>
      </c>
      <c r="I15" s="266">
        <v>3.5468552290000002</v>
      </c>
      <c r="J15" s="266">
        <v>6.9667562562000001</v>
      </c>
      <c r="K15" s="266">
        <v>37.777571794000004</v>
      </c>
      <c r="L15" s="266">
        <v>254.67553018999999</v>
      </c>
      <c r="M15" s="266">
        <v>595.41541946999996</v>
      </c>
      <c r="N15" s="266">
        <v>733.53041493000001</v>
      </c>
      <c r="O15" s="266">
        <v>861.54190299000004</v>
      </c>
      <c r="P15" s="266">
        <v>721.53463144</v>
      </c>
      <c r="Q15" s="266">
        <v>634.07224597000004</v>
      </c>
      <c r="R15" s="266">
        <v>289.04415945</v>
      </c>
      <c r="S15" s="266">
        <v>159.04834342000001</v>
      </c>
      <c r="T15" s="266">
        <v>34.301378491000001</v>
      </c>
      <c r="U15" s="266">
        <v>5.2700498714000004</v>
      </c>
      <c r="V15" s="266">
        <v>10.280453423999999</v>
      </c>
      <c r="W15" s="266">
        <v>41.395192815999998</v>
      </c>
      <c r="X15" s="266">
        <v>254.92159839000001</v>
      </c>
      <c r="Y15" s="266">
        <v>591.28723226</v>
      </c>
      <c r="Z15" s="266">
        <v>717.69573176999995</v>
      </c>
      <c r="AA15" s="266">
        <v>741.47204600999999</v>
      </c>
      <c r="AB15" s="266">
        <v>654.24338953999995</v>
      </c>
      <c r="AC15" s="266">
        <v>485.41344428000002</v>
      </c>
      <c r="AD15" s="266">
        <v>360.54341195000001</v>
      </c>
      <c r="AE15" s="266">
        <v>157.29811939999999</v>
      </c>
      <c r="AF15" s="266">
        <v>25.612013075</v>
      </c>
      <c r="AG15" s="266">
        <v>4.6726848958999998</v>
      </c>
      <c r="AH15" s="266">
        <v>7.2759094784</v>
      </c>
      <c r="AI15" s="266">
        <v>58.873423727999999</v>
      </c>
      <c r="AJ15" s="266">
        <v>248.57095759000001</v>
      </c>
      <c r="AK15" s="266">
        <v>423.67840748999998</v>
      </c>
      <c r="AL15" s="266">
        <v>752.74628290999999</v>
      </c>
      <c r="AM15" s="266">
        <v>805.58342607999998</v>
      </c>
      <c r="AN15" s="266">
        <v>794.58372249000001</v>
      </c>
      <c r="AO15" s="266">
        <v>508.42355608000003</v>
      </c>
      <c r="AP15" s="266">
        <v>308.83145388999998</v>
      </c>
      <c r="AQ15" s="266">
        <v>150.93455827</v>
      </c>
      <c r="AR15" s="266">
        <v>12.542022493999999</v>
      </c>
      <c r="AS15" s="266">
        <v>4.6723614377000002</v>
      </c>
      <c r="AT15" s="266">
        <v>5.9084358758000004</v>
      </c>
      <c r="AU15" s="266">
        <v>40.181326611999999</v>
      </c>
      <c r="AV15" s="266">
        <v>181.22695673000001</v>
      </c>
      <c r="AW15" s="266">
        <v>508.1702745</v>
      </c>
      <c r="AX15" s="266">
        <v>611.53723237999998</v>
      </c>
      <c r="AY15" s="309">
        <v>842.47553667</v>
      </c>
      <c r="AZ15" s="309">
        <v>679.61830795000003</v>
      </c>
      <c r="BA15" s="309">
        <v>555.20549438</v>
      </c>
      <c r="BB15" s="309">
        <v>314.91574200000002</v>
      </c>
      <c r="BC15" s="309">
        <v>143.67135852000001</v>
      </c>
      <c r="BD15" s="309">
        <v>31.726748442000002</v>
      </c>
      <c r="BE15" s="309">
        <v>7.2613970369</v>
      </c>
      <c r="BF15" s="309">
        <v>11.171869467</v>
      </c>
      <c r="BG15" s="309">
        <v>58.872863565000003</v>
      </c>
      <c r="BH15" s="309">
        <v>253.96554266999999</v>
      </c>
      <c r="BI15" s="309">
        <v>501.66339692999998</v>
      </c>
      <c r="BJ15" s="309">
        <v>785.95858822000002</v>
      </c>
      <c r="BK15" s="309">
        <v>855.26140013999998</v>
      </c>
      <c r="BL15" s="309">
        <v>690.64126339999996</v>
      </c>
      <c r="BM15" s="309">
        <v>560.90683781999996</v>
      </c>
      <c r="BN15" s="309">
        <v>314.43500992999998</v>
      </c>
      <c r="BO15" s="309">
        <v>143.44872276000001</v>
      </c>
      <c r="BP15" s="309">
        <v>31.718199824999999</v>
      </c>
      <c r="BQ15" s="309">
        <v>7.2632681927</v>
      </c>
      <c r="BR15" s="309">
        <v>11.160072221</v>
      </c>
      <c r="BS15" s="309">
        <v>58.796954827</v>
      </c>
      <c r="BT15" s="309">
        <v>253.60362875999999</v>
      </c>
      <c r="BU15" s="309">
        <v>501.12830574999998</v>
      </c>
      <c r="BV15" s="309">
        <v>785.22166230000005</v>
      </c>
    </row>
    <row r="16" spans="1:74" ht="11.15" customHeight="1" x14ac:dyDescent="0.25">
      <c r="A16" s="9"/>
      <c r="B16" s="190" t="s">
        <v>157</v>
      </c>
      <c r="C16" s="241"/>
      <c r="D16" s="241"/>
      <c r="E16" s="241"/>
      <c r="F16" s="241"/>
      <c r="G16" s="241"/>
      <c r="H16" s="241"/>
      <c r="I16" s="241"/>
      <c r="J16" s="241"/>
      <c r="K16" s="241"/>
      <c r="L16" s="241"/>
      <c r="M16" s="241"/>
      <c r="N16" s="241"/>
      <c r="O16" s="241"/>
      <c r="P16" s="241"/>
      <c r="Q16" s="241"/>
      <c r="R16" s="241"/>
      <c r="S16" s="241"/>
      <c r="T16" s="241"/>
      <c r="U16" s="241"/>
      <c r="V16" s="241"/>
      <c r="W16" s="241"/>
      <c r="X16" s="241"/>
      <c r="Y16" s="241"/>
      <c r="Z16" s="241"/>
      <c r="AA16" s="241"/>
      <c r="AB16" s="241"/>
      <c r="AC16" s="241"/>
      <c r="AD16" s="241"/>
      <c r="AE16" s="241"/>
      <c r="AF16" s="241"/>
      <c r="AG16" s="241"/>
      <c r="AH16" s="241"/>
      <c r="AI16" s="241"/>
      <c r="AJ16" s="241"/>
      <c r="AK16" s="241"/>
      <c r="AL16" s="241"/>
      <c r="AM16" s="241"/>
      <c r="AN16" s="241"/>
      <c r="AO16" s="241"/>
      <c r="AP16" s="241"/>
      <c r="AQ16" s="241"/>
      <c r="AR16" s="241"/>
      <c r="AS16" s="241"/>
      <c r="AT16" s="241"/>
      <c r="AU16" s="241"/>
      <c r="AV16" s="241"/>
      <c r="AW16" s="241"/>
      <c r="AX16" s="241"/>
      <c r="AY16" s="310"/>
      <c r="AZ16" s="310"/>
      <c r="BA16" s="310"/>
      <c r="BB16" s="310"/>
      <c r="BC16" s="310"/>
      <c r="BD16" s="310"/>
      <c r="BE16" s="310"/>
      <c r="BF16" s="310"/>
      <c r="BG16" s="310"/>
      <c r="BH16" s="310"/>
      <c r="BI16" s="310"/>
      <c r="BJ16" s="310"/>
      <c r="BK16" s="310"/>
      <c r="BL16" s="310"/>
      <c r="BM16" s="310"/>
      <c r="BN16" s="310"/>
      <c r="BO16" s="310"/>
      <c r="BP16" s="310"/>
      <c r="BQ16" s="310"/>
      <c r="BR16" s="310"/>
      <c r="BS16" s="310"/>
      <c r="BT16" s="310"/>
      <c r="BU16" s="310"/>
      <c r="BV16" s="310"/>
    </row>
    <row r="17" spans="1:74" ht="11.15" customHeight="1" x14ac:dyDescent="0.25">
      <c r="A17" s="9" t="s">
        <v>136</v>
      </c>
      <c r="B17" s="206" t="s">
        <v>434</v>
      </c>
      <c r="C17" s="266">
        <v>1212.2712974999999</v>
      </c>
      <c r="D17" s="266">
        <v>1047.6376623000001</v>
      </c>
      <c r="E17" s="266">
        <v>911.39920930000005</v>
      </c>
      <c r="F17" s="266">
        <v>527.12238645000002</v>
      </c>
      <c r="G17" s="266">
        <v>237.42293340000001</v>
      </c>
      <c r="H17" s="266">
        <v>52.853503302</v>
      </c>
      <c r="I17" s="266">
        <v>6.2367151854999996</v>
      </c>
      <c r="J17" s="266">
        <v>17.905387803</v>
      </c>
      <c r="K17" s="266">
        <v>95.110386487</v>
      </c>
      <c r="L17" s="266">
        <v>399.74358102999997</v>
      </c>
      <c r="M17" s="266">
        <v>703.41816107</v>
      </c>
      <c r="N17" s="266">
        <v>1017.2940460999999</v>
      </c>
      <c r="O17" s="266">
        <v>1224.0840975000001</v>
      </c>
      <c r="P17" s="266">
        <v>1032.1530981000001</v>
      </c>
      <c r="Q17" s="266">
        <v>909.07741486999998</v>
      </c>
      <c r="R17" s="266">
        <v>542.71359318999998</v>
      </c>
      <c r="S17" s="266">
        <v>220.94013065999999</v>
      </c>
      <c r="T17" s="266">
        <v>55.863678810000003</v>
      </c>
      <c r="U17" s="266">
        <v>6.0432322743000002</v>
      </c>
      <c r="V17" s="266">
        <v>14.663193144999999</v>
      </c>
      <c r="W17" s="266">
        <v>90.296578488999998</v>
      </c>
      <c r="X17" s="266">
        <v>396.62779234999999</v>
      </c>
      <c r="Y17" s="266">
        <v>709.92122497000003</v>
      </c>
      <c r="Z17" s="266">
        <v>1014.9851535</v>
      </c>
      <c r="AA17" s="266">
        <v>1205.4446544</v>
      </c>
      <c r="AB17" s="266">
        <v>1032.9935954</v>
      </c>
      <c r="AC17" s="266">
        <v>913.81253422999998</v>
      </c>
      <c r="AD17" s="266">
        <v>544.72847434000005</v>
      </c>
      <c r="AE17" s="266">
        <v>226.02226640999999</v>
      </c>
      <c r="AF17" s="266">
        <v>51.661853129000001</v>
      </c>
      <c r="AG17" s="266">
        <v>3.5499673870000001</v>
      </c>
      <c r="AH17" s="266">
        <v>15.322709324</v>
      </c>
      <c r="AI17" s="266">
        <v>85.681696447999997</v>
      </c>
      <c r="AJ17" s="266">
        <v>383.94961770999998</v>
      </c>
      <c r="AK17" s="266">
        <v>733.48522069000001</v>
      </c>
      <c r="AL17" s="266">
        <v>1009.9691855</v>
      </c>
      <c r="AM17" s="266">
        <v>1188.3125886</v>
      </c>
      <c r="AN17" s="266">
        <v>1026.0056818</v>
      </c>
      <c r="AO17" s="266">
        <v>918.91393896</v>
      </c>
      <c r="AP17" s="266">
        <v>566.98844752000002</v>
      </c>
      <c r="AQ17" s="266">
        <v>237.44215550000001</v>
      </c>
      <c r="AR17" s="266">
        <v>51.467530134999997</v>
      </c>
      <c r="AS17" s="266">
        <v>3.5140032311999998</v>
      </c>
      <c r="AT17" s="266">
        <v>14.847700557</v>
      </c>
      <c r="AU17" s="266">
        <v>88.946044470999993</v>
      </c>
      <c r="AV17" s="266">
        <v>381.94471554</v>
      </c>
      <c r="AW17" s="266">
        <v>723.34004687000004</v>
      </c>
      <c r="AX17" s="266">
        <v>994.48066396000002</v>
      </c>
      <c r="AY17" s="309">
        <v>1168.9760000000001</v>
      </c>
      <c r="AZ17" s="309">
        <v>1020.977</v>
      </c>
      <c r="BA17" s="309">
        <v>911.07979999999998</v>
      </c>
      <c r="BB17" s="309">
        <v>566.01610000000005</v>
      </c>
      <c r="BC17" s="309">
        <v>239.7423</v>
      </c>
      <c r="BD17" s="309">
        <v>47.495989999999999</v>
      </c>
      <c r="BE17" s="309">
        <v>4.6844570000000001</v>
      </c>
      <c r="BF17" s="309">
        <v>13.76061</v>
      </c>
      <c r="BG17" s="309">
        <v>89.218190000000007</v>
      </c>
      <c r="BH17" s="309">
        <v>371.95589999999999</v>
      </c>
      <c r="BI17" s="309">
        <v>736.8261</v>
      </c>
      <c r="BJ17" s="309">
        <v>995.42960000000005</v>
      </c>
      <c r="BK17" s="309">
        <v>1177.471</v>
      </c>
      <c r="BL17" s="309">
        <v>1030.3679999999999</v>
      </c>
      <c r="BM17" s="309">
        <v>933.17639999999994</v>
      </c>
      <c r="BN17" s="309">
        <v>571.63499999999999</v>
      </c>
      <c r="BO17" s="309">
        <v>248.47149999999999</v>
      </c>
      <c r="BP17" s="309">
        <v>46.722340000000003</v>
      </c>
      <c r="BQ17" s="309">
        <v>5.2097610000000003</v>
      </c>
      <c r="BR17" s="309">
        <v>14.881589999999999</v>
      </c>
      <c r="BS17" s="309">
        <v>88.207030000000003</v>
      </c>
      <c r="BT17" s="309">
        <v>378.93430000000001</v>
      </c>
      <c r="BU17" s="309">
        <v>727.81889999999999</v>
      </c>
      <c r="BV17" s="309">
        <v>1004.7089999999999</v>
      </c>
    </row>
    <row r="18" spans="1:74" ht="11.15" customHeight="1" x14ac:dyDescent="0.25">
      <c r="A18" s="9" t="s">
        <v>137</v>
      </c>
      <c r="B18" s="206" t="s">
        <v>467</v>
      </c>
      <c r="C18" s="266">
        <v>1148.3469261</v>
      </c>
      <c r="D18" s="266">
        <v>979.90653624000004</v>
      </c>
      <c r="E18" s="266">
        <v>818.95271764999995</v>
      </c>
      <c r="F18" s="266">
        <v>441.38293514999998</v>
      </c>
      <c r="G18" s="266">
        <v>180.85895904</v>
      </c>
      <c r="H18" s="266">
        <v>23.563757615</v>
      </c>
      <c r="I18" s="266">
        <v>3.7599347966000001</v>
      </c>
      <c r="J18" s="266">
        <v>11.441662456</v>
      </c>
      <c r="K18" s="266">
        <v>66.040010578999997</v>
      </c>
      <c r="L18" s="266">
        <v>346.87291119999998</v>
      </c>
      <c r="M18" s="266">
        <v>656.77066043000002</v>
      </c>
      <c r="N18" s="266">
        <v>945.14992027000005</v>
      </c>
      <c r="O18" s="266">
        <v>1165.6056824</v>
      </c>
      <c r="P18" s="266">
        <v>965.25366154000005</v>
      </c>
      <c r="Q18" s="266">
        <v>825.46065540999996</v>
      </c>
      <c r="R18" s="266">
        <v>462.79909550999997</v>
      </c>
      <c r="S18" s="266">
        <v>162.14539930000001</v>
      </c>
      <c r="T18" s="266">
        <v>25.419025484999999</v>
      </c>
      <c r="U18" s="266">
        <v>3.5241490746999999</v>
      </c>
      <c r="V18" s="266">
        <v>9.3899408292000004</v>
      </c>
      <c r="W18" s="266">
        <v>62.763088826000001</v>
      </c>
      <c r="X18" s="266">
        <v>338.86072646999997</v>
      </c>
      <c r="Y18" s="266">
        <v>662.28878855000005</v>
      </c>
      <c r="Z18" s="266">
        <v>939.54288723000002</v>
      </c>
      <c r="AA18" s="266">
        <v>1150.3917788000001</v>
      </c>
      <c r="AB18" s="266">
        <v>965.70251910000002</v>
      </c>
      <c r="AC18" s="266">
        <v>832.33865529000002</v>
      </c>
      <c r="AD18" s="266">
        <v>459.77994604999998</v>
      </c>
      <c r="AE18" s="266">
        <v>160.62404226000001</v>
      </c>
      <c r="AF18" s="266">
        <v>23.664899862999999</v>
      </c>
      <c r="AG18" s="266">
        <v>1.9152343447</v>
      </c>
      <c r="AH18" s="266">
        <v>9.6866644416999996</v>
      </c>
      <c r="AI18" s="266">
        <v>57.673593808</v>
      </c>
      <c r="AJ18" s="266">
        <v>325.03413362999999</v>
      </c>
      <c r="AK18" s="266">
        <v>686.65008279999995</v>
      </c>
      <c r="AL18" s="266">
        <v>932.45798821000005</v>
      </c>
      <c r="AM18" s="266">
        <v>1131.3207193000001</v>
      </c>
      <c r="AN18" s="266">
        <v>948.38265377000005</v>
      </c>
      <c r="AO18" s="266">
        <v>832.78505328999995</v>
      </c>
      <c r="AP18" s="266">
        <v>481.53101081</v>
      </c>
      <c r="AQ18" s="266">
        <v>171.81082658</v>
      </c>
      <c r="AR18" s="266">
        <v>24.102971882999999</v>
      </c>
      <c r="AS18" s="266">
        <v>1.8367499584</v>
      </c>
      <c r="AT18" s="266">
        <v>9.5282899303999997</v>
      </c>
      <c r="AU18" s="266">
        <v>60.082020241999999</v>
      </c>
      <c r="AV18" s="266">
        <v>322.82514118</v>
      </c>
      <c r="AW18" s="266">
        <v>674.74449844000003</v>
      </c>
      <c r="AX18" s="266">
        <v>913.28674995999995</v>
      </c>
      <c r="AY18" s="309">
        <v>1112.0360000000001</v>
      </c>
      <c r="AZ18" s="309">
        <v>952.02570000000003</v>
      </c>
      <c r="BA18" s="309">
        <v>822.63220000000001</v>
      </c>
      <c r="BB18" s="309">
        <v>482.2038</v>
      </c>
      <c r="BC18" s="309">
        <v>178.72810000000001</v>
      </c>
      <c r="BD18" s="309">
        <v>23.303070000000002</v>
      </c>
      <c r="BE18" s="309">
        <v>2.1655540000000002</v>
      </c>
      <c r="BF18" s="309">
        <v>8.8994730000000004</v>
      </c>
      <c r="BG18" s="309">
        <v>60.210909999999998</v>
      </c>
      <c r="BH18" s="309">
        <v>307.55160000000001</v>
      </c>
      <c r="BI18" s="309">
        <v>690.64700000000005</v>
      </c>
      <c r="BJ18" s="309">
        <v>907.19880000000001</v>
      </c>
      <c r="BK18" s="309">
        <v>1120.154</v>
      </c>
      <c r="BL18" s="309">
        <v>962.5444</v>
      </c>
      <c r="BM18" s="309">
        <v>848.86019999999996</v>
      </c>
      <c r="BN18" s="309">
        <v>482.56</v>
      </c>
      <c r="BO18" s="309">
        <v>188.10550000000001</v>
      </c>
      <c r="BP18" s="309">
        <v>23.392029999999998</v>
      </c>
      <c r="BQ18" s="309">
        <v>2.421243</v>
      </c>
      <c r="BR18" s="309">
        <v>9.0869029999999995</v>
      </c>
      <c r="BS18" s="309">
        <v>60.020789999999998</v>
      </c>
      <c r="BT18" s="309">
        <v>311.5428</v>
      </c>
      <c r="BU18" s="309">
        <v>678.57629999999995</v>
      </c>
      <c r="BV18" s="309">
        <v>919.21320000000003</v>
      </c>
    </row>
    <row r="19" spans="1:74" ht="11.15" customHeight="1" x14ac:dyDescent="0.25">
      <c r="A19" s="9" t="s">
        <v>138</v>
      </c>
      <c r="B19" s="206" t="s">
        <v>435</v>
      </c>
      <c r="C19" s="266">
        <v>1287.6224745</v>
      </c>
      <c r="D19" s="266">
        <v>1081.9351403000001</v>
      </c>
      <c r="E19" s="266">
        <v>839.14824295000005</v>
      </c>
      <c r="F19" s="266">
        <v>457.35484303999999</v>
      </c>
      <c r="G19" s="266">
        <v>203.33129822000001</v>
      </c>
      <c r="H19" s="266">
        <v>31.586818128000001</v>
      </c>
      <c r="I19" s="266">
        <v>10.512251378</v>
      </c>
      <c r="J19" s="266">
        <v>19.368436683999999</v>
      </c>
      <c r="K19" s="266">
        <v>86.527185908999996</v>
      </c>
      <c r="L19" s="266">
        <v>388.52164714000003</v>
      </c>
      <c r="M19" s="266">
        <v>725.42740684</v>
      </c>
      <c r="N19" s="266">
        <v>1096.4631690000001</v>
      </c>
      <c r="O19" s="266">
        <v>1295.5812914000001</v>
      </c>
      <c r="P19" s="266">
        <v>1064.2644714999999</v>
      </c>
      <c r="Q19" s="266">
        <v>835.95537993999994</v>
      </c>
      <c r="R19" s="266">
        <v>483.36468041000001</v>
      </c>
      <c r="S19" s="266">
        <v>182.84644972999999</v>
      </c>
      <c r="T19" s="266">
        <v>31.13578184</v>
      </c>
      <c r="U19" s="266">
        <v>10.174196932999999</v>
      </c>
      <c r="V19" s="266">
        <v>17.815826726000001</v>
      </c>
      <c r="W19" s="266">
        <v>83.806985087000001</v>
      </c>
      <c r="X19" s="266">
        <v>386.93974922000001</v>
      </c>
      <c r="Y19" s="266">
        <v>738.06639073999997</v>
      </c>
      <c r="Z19" s="266">
        <v>1073.3751749</v>
      </c>
      <c r="AA19" s="266">
        <v>1276.9333217000001</v>
      </c>
      <c r="AB19" s="266">
        <v>1068.6315898</v>
      </c>
      <c r="AC19" s="266">
        <v>852.03716812000005</v>
      </c>
      <c r="AD19" s="266">
        <v>481.48885374999998</v>
      </c>
      <c r="AE19" s="266">
        <v>184.8282007</v>
      </c>
      <c r="AF19" s="266">
        <v>31.421194314000001</v>
      </c>
      <c r="AG19" s="266">
        <v>6.5823158933999997</v>
      </c>
      <c r="AH19" s="266">
        <v>16.881005503000001</v>
      </c>
      <c r="AI19" s="266">
        <v>78.610315493000002</v>
      </c>
      <c r="AJ19" s="266">
        <v>374.40608170000002</v>
      </c>
      <c r="AK19" s="266">
        <v>768.39865023000004</v>
      </c>
      <c r="AL19" s="266">
        <v>1054.5768860000001</v>
      </c>
      <c r="AM19" s="266">
        <v>1248.8690951999999</v>
      </c>
      <c r="AN19" s="266">
        <v>1056.6307277000001</v>
      </c>
      <c r="AO19" s="266">
        <v>851.19210023999995</v>
      </c>
      <c r="AP19" s="266">
        <v>505.45733060999999</v>
      </c>
      <c r="AQ19" s="266">
        <v>193.87949172</v>
      </c>
      <c r="AR19" s="266">
        <v>31.388700193999998</v>
      </c>
      <c r="AS19" s="266">
        <v>6.5373674168000004</v>
      </c>
      <c r="AT19" s="266">
        <v>17.745553671</v>
      </c>
      <c r="AU19" s="266">
        <v>80.268172039999996</v>
      </c>
      <c r="AV19" s="266">
        <v>385.99840115000001</v>
      </c>
      <c r="AW19" s="266">
        <v>756.39113180000004</v>
      </c>
      <c r="AX19" s="266">
        <v>1027.4816808999999</v>
      </c>
      <c r="AY19" s="309">
        <v>1226.5519999999999</v>
      </c>
      <c r="AZ19" s="309">
        <v>1074.2809999999999</v>
      </c>
      <c r="BA19" s="309">
        <v>832.0136</v>
      </c>
      <c r="BB19" s="309">
        <v>501.18369999999999</v>
      </c>
      <c r="BC19" s="309">
        <v>196.74619999999999</v>
      </c>
      <c r="BD19" s="309">
        <v>29.626650000000001</v>
      </c>
      <c r="BE19" s="309">
        <v>7.180034</v>
      </c>
      <c r="BF19" s="309">
        <v>16.898240000000001</v>
      </c>
      <c r="BG19" s="309">
        <v>73.259410000000003</v>
      </c>
      <c r="BH19" s="309">
        <v>369.9083</v>
      </c>
      <c r="BI19" s="309">
        <v>772.07780000000002</v>
      </c>
      <c r="BJ19" s="309">
        <v>1018.4690000000001</v>
      </c>
      <c r="BK19" s="309">
        <v>1240.1420000000001</v>
      </c>
      <c r="BL19" s="309">
        <v>1086.547</v>
      </c>
      <c r="BM19" s="309">
        <v>871.78589999999997</v>
      </c>
      <c r="BN19" s="309">
        <v>501.62020000000001</v>
      </c>
      <c r="BO19" s="309">
        <v>206.79859999999999</v>
      </c>
      <c r="BP19" s="309">
        <v>31.27234</v>
      </c>
      <c r="BQ19" s="309">
        <v>7.9653260000000001</v>
      </c>
      <c r="BR19" s="309">
        <v>17.246289999999998</v>
      </c>
      <c r="BS19" s="309">
        <v>71.826239999999999</v>
      </c>
      <c r="BT19" s="309">
        <v>366.47699999999998</v>
      </c>
      <c r="BU19" s="309">
        <v>766.87310000000002</v>
      </c>
      <c r="BV19" s="309">
        <v>1037.2750000000001</v>
      </c>
    </row>
    <row r="20" spans="1:74" ht="11.15" customHeight="1" x14ac:dyDescent="0.25">
      <c r="A20" s="9" t="s">
        <v>139</v>
      </c>
      <c r="B20" s="206" t="s">
        <v>436</v>
      </c>
      <c r="C20" s="266">
        <v>1342.1665425000001</v>
      </c>
      <c r="D20" s="266">
        <v>1101.6851504000001</v>
      </c>
      <c r="E20" s="266">
        <v>820.50085233000004</v>
      </c>
      <c r="F20" s="266">
        <v>454.76905848000001</v>
      </c>
      <c r="G20" s="266">
        <v>209.94721641999999</v>
      </c>
      <c r="H20" s="266">
        <v>40.637637634000001</v>
      </c>
      <c r="I20" s="266">
        <v>14.512786699999999</v>
      </c>
      <c r="J20" s="266">
        <v>25.416185161000001</v>
      </c>
      <c r="K20" s="266">
        <v>103.74647720999999</v>
      </c>
      <c r="L20" s="266">
        <v>402.87839151999998</v>
      </c>
      <c r="M20" s="266">
        <v>759.82273156999997</v>
      </c>
      <c r="N20" s="266">
        <v>1217.0449085</v>
      </c>
      <c r="O20" s="266">
        <v>1342.5487633</v>
      </c>
      <c r="P20" s="266">
        <v>1098.3981977000001</v>
      </c>
      <c r="Q20" s="266">
        <v>814.46913357999995</v>
      </c>
      <c r="R20" s="266">
        <v>471.50072832000001</v>
      </c>
      <c r="S20" s="266">
        <v>193.21335686</v>
      </c>
      <c r="T20" s="266">
        <v>37.889479004000002</v>
      </c>
      <c r="U20" s="266">
        <v>14.331440168</v>
      </c>
      <c r="V20" s="266">
        <v>24.735731582</v>
      </c>
      <c r="W20" s="266">
        <v>100.70735873</v>
      </c>
      <c r="X20" s="266">
        <v>410.06254638000001</v>
      </c>
      <c r="Y20" s="266">
        <v>780.73460890000001</v>
      </c>
      <c r="Z20" s="266">
        <v>1189.6632413</v>
      </c>
      <c r="AA20" s="266">
        <v>1331.6461672</v>
      </c>
      <c r="AB20" s="266">
        <v>1126.0927107</v>
      </c>
      <c r="AC20" s="266">
        <v>829.88535528</v>
      </c>
      <c r="AD20" s="266">
        <v>466.47214495999998</v>
      </c>
      <c r="AE20" s="266">
        <v>199.27604135000001</v>
      </c>
      <c r="AF20" s="266">
        <v>37.033141815999997</v>
      </c>
      <c r="AG20" s="266">
        <v>10.865691453</v>
      </c>
      <c r="AH20" s="266">
        <v>23.629410061000002</v>
      </c>
      <c r="AI20" s="266">
        <v>97.185010325999997</v>
      </c>
      <c r="AJ20" s="266">
        <v>402.86811870999998</v>
      </c>
      <c r="AK20" s="266">
        <v>811.39542449999999</v>
      </c>
      <c r="AL20" s="266">
        <v>1165.4748961</v>
      </c>
      <c r="AM20" s="266">
        <v>1308.0614352</v>
      </c>
      <c r="AN20" s="266">
        <v>1111.0646644999999</v>
      </c>
      <c r="AO20" s="266">
        <v>828.68647468999995</v>
      </c>
      <c r="AP20" s="266">
        <v>489.51370502999998</v>
      </c>
      <c r="AQ20" s="266">
        <v>203.63621097000001</v>
      </c>
      <c r="AR20" s="266">
        <v>35.261349011999997</v>
      </c>
      <c r="AS20" s="266">
        <v>10.674858693999999</v>
      </c>
      <c r="AT20" s="266">
        <v>24.653466024</v>
      </c>
      <c r="AU20" s="266">
        <v>97.855476225999993</v>
      </c>
      <c r="AV20" s="266">
        <v>424.97453809000001</v>
      </c>
      <c r="AW20" s="266">
        <v>800.41893449999998</v>
      </c>
      <c r="AX20" s="266">
        <v>1142.705087</v>
      </c>
      <c r="AY20" s="309">
        <v>1279.085</v>
      </c>
      <c r="AZ20" s="309">
        <v>1134.2940000000001</v>
      </c>
      <c r="BA20" s="309">
        <v>806.17679999999996</v>
      </c>
      <c r="BB20" s="309">
        <v>490.87580000000003</v>
      </c>
      <c r="BC20" s="309">
        <v>203.03100000000001</v>
      </c>
      <c r="BD20" s="309">
        <v>32.069240000000001</v>
      </c>
      <c r="BE20" s="309">
        <v>11.23737</v>
      </c>
      <c r="BF20" s="309">
        <v>24.277519999999999</v>
      </c>
      <c r="BG20" s="309">
        <v>89.380110000000002</v>
      </c>
      <c r="BH20" s="309">
        <v>420.21480000000003</v>
      </c>
      <c r="BI20" s="309">
        <v>801.03959999999995</v>
      </c>
      <c r="BJ20" s="309">
        <v>1137.2149999999999</v>
      </c>
      <c r="BK20" s="309">
        <v>1299.3109999999999</v>
      </c>
      <c r="BL20" s="309">
        <v>1147.8</v>
      </c>
      <c r="BM20" s="309">
        <v>845.00109999999995</v>
      </c>
      <c r="BN20" s="309">
        <v>500.61009999999999</v>
      </c>
      <c r="BO20" s="309">
        <v>210.96889999999999</v>
      </c>
      <c r="BP20" s="309">
        <v>34.23901</v>
      </c>
      <c r="BQ20" s="309">
        <v>12.609859999999999</v>
      </c>
      <c r="BR20" s="309">
        <v>24.6752</v>
      </c>
      <c r="BS20" s="309">
        <v>89.270880000000005</v>
      </c>
      <c r="BT20" s="309">
        <v>414.97430000000003</v>
      </c>
      <c r="BU20" s="309">
        <v>806.59199999999998</v>
      </c>
      <c r="BV20" s="309">
        <v>1149.248</v>
      </c>
    </row>
    <row r="21" spans="1:74" ht="11.15" customHeight="1" x14ac:dyDescent="0.25">
      <c r="A21" s="9" t="s">
        <v>140</v>
      </c>
      <c r="B21" s="206" t="s">
        <v>468</v>
      </c>
      <c r="C21" s="266">
        <v>630.14876581999999</v>
      </c>
      <c r="D21" s="266">
        <v>491.32254293</v>
      </c>
      <c r="E21" s="266">
        <v>355.84208008000002</v>
      </c>
      <c r="F21" s="266">
        <v>133.93292786000001</v>
      </c>
      <c r="G21" s="266">
        <v>41.623853390999997</v>
      </c>
      <c r="H21" s="266">
        <v>1.3414642009</v>
      </c>
      <c r="I21" s="266">
        <v>0.24548327094</v>
      </c>
      <c r="J21" s="266">
        <v>0.48967193232</v>
      </c>
      <c r="K21" s="266">
        <v>11.728866999999999</v>
      </c>
      <c r="L21" s="266">
        <v>133.62087462</v>
      </c>
      <c r="M21" s="266">
        <v>342.02807489000003</v>
      </c>
      <c r="N21" s="266">
        <v>499.03595653999997</v>
      </c>
      <c r="O21" s="266">
        <v>639.15897084999995</v>
      </c>
      <c r="P21" s="266">
        <v>478.20829730999998</v>
      </c>
      <c r="Q21" s="266">
        <v>363.9636764</v>
      </c>
      <c r="R21" s="266">
        <v>139.42126056999999</v>
      </c>
      <c r="S21" s="266">
        <v>36.008925333000001</v>
      </c>
      <c r="T21" s="266">
        <v>1.3490011747999999</v>
      </c>
      <c r="U21" s="266">
        <v>0.22202038598000001</v>
      </c>
      <c r="V21" s="266">
        <v>0.40561117882999997</v>
      </c>
      <c r="W21" s="266">
        <v>10.829677986</v>
      </c>
      <c r="X21" s="266">
        <v>126.24630949</v>
      </c>
      <c r="Y21" s="266">
        <v>339.03033436999999</v>
      </c>
      <c r="Z21" s="266">
        <v>499.52525116999999</v>
      </c>
      <c r="AA21" s="266">
        <v>630.66340287000003</v>
      </c>
      <c r="AB21" s="266">
        <v>465.56754991999998</v>
      </c>
      <c r="AC21" s="266">
        <v>364.58733339999998</v>
      </c>
      <c r="AD21" s="266">
        <v>134.44840891000001</v>
      </c>
      <c r="AE21" s="266">
        <v>33.366974464999998</v>
      </c>
      <c r="AF21" s="266">
        <v>1.3496912802000001</v>
      </c>
      <c r="AG21" s="266">
        <v>9.0575703576000005E-2</v>
      </c>
      <c r="AH21" s="266">
        <v>0.40447533859000001</v>
      </c>
      <c r="AI21" s="266">
        <v>9.2732231572000003</v>
      </c>
      <c r="AJ21" s="266">
        <v>117.78236142999999</v>
      </c>
      <c r="AK21" s="266">
        <v>349.47509631000003</v>
      </c>
      <c r="AL21" s="266">
        <v>485.76532046</v>
      </c>
      <c r="AM21" s="266">
        <v>606.50197399000001</v>
      </c>
      <c r="AN21" s="266">
        <v>439.97001682000001</v>
      </c>
      <c r="AO21" s="266">
        <v>348.47115265999997</v>
      </c>
      <c r="AP21" s="266">
        <v>141.21850907999999</v>
      </c>
      <c r="AQ21" s="266">
        <v>38.118697808</v>
      </c>
      <c r="AR21" s="266">
        <v>1.5107646341000001</v>
      </c>
      <c r="AS21" s="266">
        <v>8.7485739605000001E-2</v>
      </c>
      <c r="AT21" s="266">
        <v>0.40678632076999999</v>
      </c>
      <c r="AU21" s="266">
        <v>10.385534273999999</v>
      </c>
      <c r="AV21" s="266">
        <v>114.96345185</v>
      </c>
      <c r="AW21" s="266">
        <v>338.06659099000001</v>
      </c>
      <c r="AX21" s="266">
        <v>462.91812169999997</v>
      </c>
      <c r="AY21" s="309">
        <v>592.81920000000002</v>
      </c>
      <c r="AZ21" s="309">
        <v>444.6395</v>
      </c>
      <c r="BA21" s="309">
        <v>342.2063</v>
      </c>
      <c r="BB21" s="309">
        <v>145.49539999999999</v>
      </c>
      <c r="BC21" s="309">
        <v>40.223100000000002</v>
      </c>
      <c r="BD21" s="309">
        <v>1.5350600000000001</v>
      </c>
      <c r="BE21" s="309">
        <v>9.2827999999999994E-2</v>
      </c>
      <c r="BF21" s="309">
        <v>0.4033293</v>
      </c>
      <c r="BG21" s="309">
        <v>10.21368</v>
      </c>
      <c r="BH21" s="309">
        <v>104.9295</v>
      </c>
      <c r="BI21" s="309">
        <v>346.86739999999998</v>
      </c>
      <c r="BJ21" s="309">
        <v>453.13229999999999</v>
      </c>
      <c r="BK21" s="309">
        <v>596.87090000000001</v>
      </c>
      <c r="BL21" s="309">
        <v>448.42039999999997</v>
      </c>
      <c r="BM21" s="309">
        <v>356.71159999999998</v>
      </c>
      <c r="BN21" s="309">
        <v>145.90459999999999</v>
      </c>
      <c r="BO21" s="309">
        <v>42.777230000000003</v>
      </c>
      <c r="BP21" s="309">
        <v>1.3419719999999999</v>
      </c>
      <c r="BQ21" s="309">
        <v>9.8111000000000004E-2</v>
      </c>
      <c r="BR21" s="309">
        <v>0.39413629999999999</v>
      </c>
      <c r="BS21" s="309">
        <v>10.008229999999999</v>
      </c>
      <c r="BT21" s="309">
        <v>103.9503</v>
      </c>
      <c r="BU21" s="309">
        <v>335.28489999999999</v>
      </c>
      <c r="BV21" s="309">
        <v>461.30419999999998</v>
      </c>
    </row>
    <row r="22" spans="1:74" ht="11.15" customHeight="1" x14ac:dyDescent="0.25">
      <c r="A22" s="9" t="s">
        <v>141</v>
      </c>
      <c r="B22" s="206" t="s">
        <v>438</v>
      </c>
      <c r="C22" s="266">
        <v>810.68444736000004</v>
      </c>
      <c r="D22" s="266">
        <v>624.61320766999995</v>
      </c>
      <c r="E22" s="266">
        <v>432.60695092999998</v>
      </c>
      <c r="F22" s="266">
        <v>162.71728732</v>
      </c>
      <c r="G22" s="266">
        <v>53.432426302000003</v>
      </c>
      <c r="H22" s="266">
        <v>1.0904180577</v>
      </c>
      <c r="I22" s="266">
        <v>0.23519901905999999</v>
      </c>
      <c r="J22" s="266">
        <v>0.23434026924000001</v>
      </c>
      <c r="K22" s="266">
        <v>17.131005388999998</v>
      </c>
      <c r="L22" s="266">
        <v>182.10996710000001</v>
      </c>
      <c r="M22" s="266">
        <v>449.16122094000002</v>
      </c>
      <c r="N22" s="266">
        <v>669.88262111999995</v>
      </c>
      <c r="O22" s="266">
        <v>820.78067089000001</v>
      </c>
      <c r="P22" s="266">
        <v>606.44676962000005</v>
      </c>
      <c r="Q22" s="266">
        <v>433.99406310000001</v>
      </c>
      <c r="R22" s="266">
        <v>173.58073580999999</v>
      </c>
      <c r="S22" s="266">
        <v>46.858276535000002</v>
      </c>
      <c r="T22" s="266">
        <v>1.0197265390000001</v>
      </c>
      <c r="U22" s="266">
        <v>0.23519901905999999</v>
      </c>
      <c r="V22" s="266">
        <v>0.23434026924000001</v>
      </c>
      <c r="W22" s="266">
        <v>16.256179969000002</v>
      </c>
      <c r="X22" s="266">
        <v>175.16070521</v>
      </c>
      <c r="Y22" s="266">
        <v>452.18934199</v>
      </c>
      <c r="Z22" s="266">
        <v>664.72742555000002</v>
      </c>
      <c r="AA22" s="266">
        <v>811.43600759000003</v>
      </c>
      <c r="AB22" s="266">
        <v>593.78341211999998</v>
      </c>
      <c r="AC22" s="266">
        <v>443.98466522000001</v>
      </c>
      <c r="AD22" s="266">
        <v>169.27106391000001</v>
      </c>
      <c r="AE22" s="266">
        <v>43.758565757</v>
      </c>
      <c r="AF22" s="266">
        <v>1.2650032834</v>
      </c>
      <c r="AG22" s="266">
        <v>7.0422463121000006E-2</v>
      </c>
      <c r="AH22" s="266">
        <v>0.18726111246999999</v>
      </c>
      <c r="AI22" s="266">
        <v>14.782124997</v>
      </c>
      <c r="AJ22" s="266">
        <v>163.75410406</v>
      </c>
      <c r="AK22" s="266">
        <v>468.78933841999998</v>
      </c>
      <c r="AL22" s="266">
        <v>644.60986874000002</v>
      </c>
      <c r="AM22" s="266">
        <v>781.84608172000003</v>
      </c>
      <c r="AN22" s="266">
        <v>567.13582610000003</v>
      </c>
      <c r="AO22" s="266">
        <v>422.21620652000001</v>
      </c>
      <c r="AP22" s="266">
        <v>180.66854008000001</v>
      </c>
      <c r="AQ22" s="266">
        <v>49.183314781999997</v>
      </c>
      <c r="AR22" s="266">
        <v>1.5344907185000001</v>
      </c>
      <c r="AS22" s="266">
        <v>7.0422463121000006E-2</v>
      </c>
      <c r="AT22" s="266">
        <v>0.18726111246999999</v>
      </c>
      <c r="AU22" s="266">
        <v>15.653161603999999</v>
      </c>
      <c r="AV22" s="266">
        <v>161.9326145</v>
      </c>
      <c r="AW22" s="266">
        <v>461.81312740999999</v>
      </c>
      <c r="AX22" s="266">
        <v>624.75338266000006</v>
      </c>
      <c r="AY22" s="309">
        <v>765.45619999999997</v>
      </c>
      <c r="AZ22" s="309">
        <v>581.54430000000002</v>
      </c>
      <c r="BA22" s="309">
        <v>415.79450000000003</v>
      </c>
      <c r="BB22" s="309">
        <v>190.41050000000001</v>
      </c>
      <c r="BC22" s="309">
        <v>51.031709999999997</v>
      </c>
      <c r="BD22" s="309">
        <v>1.5565070000000001</v>
      </c>
      <c r="BE22" s="309">
        <v>7.0422499999999999E-2</v>
      </c>
      <c r="BF22" s="309">
        <v>0.18726110000000001</v>
      </c>
      <c r="BG22" s="309">
        <v>14.448499999999999</v>
      </c>
      <c r="BH22" s="309">
        <v>148.41890000000001</v>
      </c>
      <c r="BI22" s="309">
        <v>475.43380000000002</v>
      </c>
      <c r="BJ22" s="309">
        <v>603.64369999999997</v>
      </c>
      <c r="BK22" s="309">
        <v>776.09569999999997</v>
      </c>
      <c r="BL22" s="309">
        <v>586.74890000000005</v>
      </c>
      <c r="BM22" s="309">
        <v>436.99020000000002</v>
      </c>
      <c r="BN22" s="309">
        <v>193.75839999999999</v>
      </c>
      <c r="BO22" s="309">
        <v>54.612949999999998</v>
      </c>
      <c r="BP22" s="309">
        <v>1.533404</v>
      </c>
      <c r="BQ22" s="309">
        <v>7.0422499999999999E-2</v>
      </c>
      <c r="BR22" s="309">
        <v>0.210395</v>
      </c>
      <c r="BS22" s="309">
        <v>13.994020000000001</v>
      </c>
      <c r="BT22" s="309">
        <v>144.04419999999999</v>
      </c>
      <c r="BU22" s="309">
        <v>464.90629999999999</v>
      </c>
      <c r="BV22" s="309">
        <v>618.34709999999995</v>
      </c>
    </row>
    <row r="23" spans="1:74" ht="11.15" customHeight="1" x14ac:dyDescent="0.25">
      <c r="A23" s="9" t="s">
        <v>142</v>
      </c>
      <c r="B23" s="206" t="s">
        <v>439</v>
      </c>
      <c r="C23" s="266">
        <v>555.68731877000005</v>
      </c>
      <c r="D23" s="266">
        <v>387.51181678</v>
      </c>
      <c r="E23" s="266">
        <v>238.06068716999999</v>
      </c>
      <c r="F23" s="266">
        <v>68.631710342000005</v>
      </c>
      <c r="G23" s="266">
        <v>11.572759595000001</v>
      </c>
      <c r="H23" s="266">
        <v>3.8664347513999997E-2</v>
      </c>
      <c r="I23" s="266">
        <v>7.6979676671000002E-3</v>
      </c>
      <c r="J23" s="266">
        <v>0.19246715637</v>
      </c>
      <c r="K23" s="266">
        <v>3.9986628554000001</v>
      </c>
      <c r="L23" s="266">
        <v>63.611149421</v>
      </c>
      <c r="M23" s="266">
        <v>249.30506335000001</v>
      </c>
      <c r="N23" s="266">
        <v>487.78345788000001</v>
      </c>
      <c r="O23" s="266">
        <v>564.31535898000004</v>
      </c>
      <c r="P23" s="266">
        <v>386.92397747000001</v>
      </c>
      <c r="Q23" s="266">
        <v>232.00090446999999</v>
      </c>
      <c r="R23" s="266">
        <v>74.010508449</v>
      </c>
      <c r="S23" s="266">
        <v>10.745925756</v>
      </c>
      <c r="T23" s="266">
        <v>3.0524481571999999E-2</v>
      </c>
      <c r="U23" s="266">
        <v>7.6979676671000002E-3</v>
      </c>
      <c r="V23" s="266">
        <v>0.18367356844999999</v>
      </c>
      <c r="W23" s="266">
        <v>3.3247928081000002</v>
      </c>
      <c r="X23" s="266">
        <v>62.271383110999999</v>
      </c>
      <c r="Y23" s="266">
        <v>260.50326525999998</v>
      </c>
      <c r="Z23" s="266">
        <v>484.67991590999998</v>
      </c>
      <c r="AA23" s="266">
        <v>565.04819984999995</v>
      </c>
      <c r="AB23" s="266">
        <v>393.59125072000001</v>
      </c>
      <c r="AC23" s="266">
        <v>240.10744647000001</v>
      </c>
      <c r="AD23" s="266">
        <v>72.737272666999999</v>
      </c>
      <c r="AE23" s="266">
        <v>10.438237706000001</v>
      </c>
      <c r="AF23" s="266">
        <v>5.5098441986000002E-2</v>
      </c>
      <c r="AG23" s="266">
        <v>7.6979676671000002E-3</v>
      </c>
      <c r="AH23" s="266">
        <v>0.13818782229000001</v>
      </c>
      <c r="AI23" s="266">
        <v>2.4765696257999998</v>
      </c>
      <c r="AJ23" s="266">
        <v>58.998600570999997</v>
      </c>
      <c r="AK23" s="266">
        <v>272.19556415</v>
      </c>
      <c r="AL23" s="266">
        <v>462.35645885000002</v>
      </c>
      <c r="AM23" s="266">
        <v>543.90691059000005</v>
      </c>
      <c r="AN23" s="266">
        <v>374.37962986999997</v>
      </c>
      <c r="AO23" s="266">
        <v>221.34459096</v>
      </c>
      <c r="AP23" s="266">
        <v>75.014408786999994</v>
      </c>
      <c r="AQ23" s="266">
        <v>10.935254507</v>
      </c>
      <c r="AR23" s="266">
        <v>6.2471017800999999E-2</v>
      </c>
      <c r="AS23" s="266">
        <v>7.6979676671000002E-3</v>
      </c>
      <c r="AT23" s="266">
        <v>0.16261473075999999</v>
      </c>
      <c r="AU23" s="266">
        <v>3.0345707834</v>
      </c>
      <c r="AV23" s="266">
        <v>61.420136937000002</v>
      </c>
      <c r="AW23" s="266">
        <v>265.07484414999999</v>
      </c>
      <c r="AX23" s="266">
        <v>459.57100938000002</v>
      </c>
      <c r="AY23" s="309">
        <v>533.44159999999999</v>
      </c>
      <c r="AZ23" s="309">
        <v>389.47699999999998</v>
      </c>
      <c r="BA23" s="309">
        <v>222.03370000000001</v>
      </c>
      <c r="BB23" s="309">
        <v>81.755240000000001</v>
      </c>
      <c r="BC23" s="309">
        <v>11.565110000000001</v>
      </c>
      <c r="BD23" s="309">
        <v>6.9801500000000002E-2</v>
      </c>
      <c r="BE23" s="309">
        <v>7.6979700000000002E-3</v>
      </c>
      <c r="BF23" s="309">
        <v>0.1626147</v>
      </c>
      <c r="BG23" s="309">
        <v>2.4917500000000001</v>
      </c>
      <c r="BH23" s="309">
        <v>57.965319999999998</v>
      </c>
      <c r="BI23" s="309">
        <v>266.86689999999999</v>
      </c>
      <c r="BJ23" s="309">
        <v>430.24349999999998</v>
      </c>
      <c r="BK23" s="309">
        <v>540.35749999999996</v>
      </c>
      <c r="BL23" s="309">
        <v>390.36219999999997</v>
      </c>
      <c r="BM23" s="309">
        <v>231.6696</v>
      </c>
      <c r="BN23" s="309">
        <v>85.107479999999995</v>
      </c>
      <c r="BO23" s="309">
        <v>12.16968</v>
      </c>
      <c r="BP23" s="309">
        <v>0.1036084</v>
      </c>
      <c r="BQ23" s="309">
        <v>7.6979700000000002E-3</v>
      </c>
      <c r="BR23" s="309">
        <v>0.1867827</v>
      </c>
      <c r="BS23" s="309">
        <v>2.6344789999999998</v>
      </c>
      <c r="BT23" s="309">
        <v>56.048639999999999</v>
      </c>
      <c r="BU23" s="309">
        <v>269.4941</v>
      </c>
      <c r="BV23" s="309">
        <v>441.3725</v>
      </c>
    </row>
    <row r="24" spans="1:74" ht="11.15" customHeight="1" x14ac:dyDescent="0.25">
      <c r="A24" s="9" t="s">
        <v>143</v>
      </c>
      <c r="B24" s="206" t="s">
        <v>440</v>
      </c>
      <c r="C24" s="266">
        <v>906.51832198</v>
      </c>
      <c r="D24" s="266">
        <v>719.07606018000001</v>
      </c>
      <c r="E24" s="266">
        <v>572.05832580000003</v>
      </c>
      <c r="F24" s="266">
        <v>419.03712521</v>
      </c>
      <c r="G24" s="266">
        <v>247.18147006000001</v>
      </c>
      <c r="H24" s="266">
        <v>72.419580961999998</v>
      </c>
      <c r="I24" s="266">
        <v>14.451550538999999</v>
      </c>
      <c r="J24" s="266">
        <v>25.059823486999999</v>
      </c>
      <c r="K24" s="266">
        <v>105.06435689</v>
      </c>
      <c r="L24" s="266">
        <v>333.13849492999998</v>
      </c>
      <c r="M24" s="266">
        <v>597.65045644999998</v>
      </c>
      <c r="N24" s="266">
        <v>914.29304692999995</v>
      </c>
      <c r="O24" s="266">
        <v>882.36708811000005</v>
      </c>
      <c r="P24" s="266">
        <v>719.04127174999996</v>
      </c>
      <c r="Q24" s="266">
        <v>567.38604984999995</v>
      </c>
      <c r="R24" s="266">
        <v>410.122366</v>
      </c>
      <c r="S24" s="266">
        <v>237.57409233000001</v>
      </c>
      <c r="T24" s="266">
        <v>68.919787552000003</v>
      </c>
      <c r="U24" s="266">
        <v>14.128359728</v>
      </c>
      <c r="V24" s="266">
        <v>24.942696139999999</v>
      </c>
      <c r="W24" s="266">
        <v>100.5728117</v>
      </c>
      <c r="X24" s="266">
        <v>338.35943238999999</v>
      </c>
      <c r="Y24" s="266">
        <v>611.59859305999998</v>
      </c>
      <c r="Z24" s="266">
        <v>910.58528847000002</v>
      </c>
      <c r="AA24" s="266">
        <v>888.05196028</v>
      </c>
      <c r="AB24" s="266">
        <v>736.87340009000002</v>
      </c>
      <c r="AC24" s="266">
        <v>572.83651267000005</v>
      </c>
      <c r="AD24" s="266">
        <v>403.22905055000001</v>
      </c>
      <c r="AE24" s="266">
        <v>250.00196976999999</v>
      </c>
      <c r="AF24" s="266">
        <v>67.687988012000005</v>
      </c>
      <c r="AG24" s="266">
        <v>13.368035186</v>
      </c>
      <c r="AH24" s="266">
        <v>23.050314011000001</v>
      </c>
      <c r="AI24" s="266">
        <v>99.738517861999995</v>
      </c>
      <c r="AJ24" s="266">
        <v>340.60634870000001</v>
      </c>
      <c r="AK24" s="266">
        <v>616.21937763999995</v>
      </c>
      <c r="AL24" s="266">
        <v>893.21962759999997</v>
      </c>
      <c r="AM24" s="266">
        <v>884.32566194000003</v>
      </c>
      <c r="AN24" s="266">
        <v>735.52604041999996</v>
      </c>
      <c r="AO24" s="266">
        <v>568.22779837999997</v>
      </c>
      <c r="AP24" s="266">
        <v>400.19201543000003</v>
      </c>
      <c r="AQ24" s="266">
        <v>237.41942838</v>
      </c>
      <c r="AR24" s="266">
        <v>66.796171137000002</v>
      </c>
      <c r="AS24" s="266">
        <v>12.962363884</v>
      </c>
      <c r="AT24" s="266">
        <v>21.118935238999999</v>
      </c>
      <c r="AU24" s="266">
        <v>100.54901131</v>
      </c>
      <c r="AV24" s="266">
        <v>343.71940095999997</v>
      </c>
      <c r="AW24" s="266">
        <v>604.00394114999995</v>
      </c>
      <c r="AX24" s="266">
        <v>902.58260610000002</v>
      </c>
      <c r="AY24" s="309">
        <v>878.10209999999995</v>
      </c>
      <c r="AZ24" s="309">
        <v>729.16780000000006</v>
      </c>
      <c r="BA24" s="309">
        <v>573.64520000000005</v>
      </c>
      <c r="BB24" s="309">
        <v>396.33229999999998</v>
      </c>
      <c r="BC24" s="309">
        <v>228.5402</v>
      </c>
      <c r="BD24" s="309">
        <v>60.35472</v>
      </c>
      <c r="BE24" s="309">
        <v>11.748150000000001</v>
      </c>
      <c r="BF24" s="309">
        <v>22.002870000000001</v>
      </c>
      <c r="BG24" s="309">
        <v>98.420280000000005</v>
      </c>
      <c r="BH24" s="309">
        <v>345.21210000000002</v>
      </c>
      <c r="BI24" s="309">
        <v>586.32560000000001</v>
      </c>
      <c r="BJ24" s="309">
        <v>888.17560000000003</v>
      </c>
      <c r="BK24" s="309">
        <v>887.27200000000005</v>
      </c>
      <c r="BL24" s="309">
        <v>727.24530000000004</v>
      </c>
      <c r="BM24" s="309">
        <v>581.33659999999998</v>
      </c>
      <c r="BN24" s="309">
        <v>403.81970000000001</v>
      </c>
      <c r="BO24" s="309">
        <v>229.6722</v>
      </c>
      <c r="BP24" s="309">
        <v>62.629330000000003</v>
      </c>
      <c r="BQ24" s="309">
        <v>12.378959999999999</v>
      </c>
      <c r="BR24" s="309">
        <v>22.62866</v>
      </c>
      <c r="BS24" s="309">
        <v>99.910790000000006</v>
      </c>
      <c r="BT24" s="309">
        <v>343.86939999999998</v>
      </c>
      <c r="BU24" s="309">
        <v>595.87480000000005</v>
      </c>
      <c r="BV24" s="309">
        <v>890.0222</v>
      </c>
    </row>
    <row r="25" spans="1:74" ht="11.15" customHeight="1" x14ac:dyDescent="0.25">
      <c r="A25" s="9" t="s">
        <v>144</v>
      </c>
      <c r="B25" s="206" t="s">
        <v>441</v>
      </c>
      <c r="C25" s="266">
        <v>563.41272627000001</v>
      </c>
      <c r="D25" s="266">
        <v>472.46498101999998</v>
      </c>
      <c r="E25" s="266">
        <v>428.50626541999998</v>
      </c>
      <c r="F25" s="266">
        <v>325.42142962999998</v>
      </c>
      <c r="G25" s="266">
        <v>195.71810268999999</v>
      </c>
      <c r="H25" s="266">
        <v>71.221274078999997</v>
      </c>
      <c r="I25" s="266">
        <v>17.798023141000002</v>
      </c>
      <c r="J25" s="266">
        <v>16.278270412000001</v>
      </c>
      <c r="K25" s="266">
        <v>49.645559962999997</v>
      </c>
      <c r="L25" s="266">
        <v>186.53369389</v>
      </c>
      <c r="M25" s="266">
        <v>394.95477892999997</v>
      </c>
      <c r="N25" s="266">
        <v>600.05375630000003</v>
      </c>
      <c r="O25" s="266">
        <v>541.82588804</v>
      </c>
      <c r="P25" s="266">
        <v>471.20990175999998</v>
      </c>
      <c r="Q25" s="266">
        <v>430.61396228000001</v>
      </c>
      <c r="R25" s="266">
        <v>318.85370863999998</v>
      </c>
      <c r="S25" s="266">
        <v>192.72860441</v>
      </c>
      <c r="T25" s="266">
        <v>69.872891721000002</v>
      </c>
      <c r="U25" s="266">
        <v>16.450913062000001</v>
      </c>
      <c r="V25" s="266">
        <v>15.580633242999999</v>
      </c>
      <c r="W25" s="266">
        <v>50.533327206999999</v>
      </c>
      <c r="X25" s="266">
        <v>186.70818444</v>
      </c>
      <c r="Y25" s="266">
        <v>397.63326030000002</v>
      </c>
      <c r="Z25" s="266">
        <v>590.03244643000005</v>
      </c>
      <c r="AA25" s="266">
        <v>542.60541387000001</v>
      </c>
      <c r="AB25" s="266">
        <v>483.90018357999998</v>
      </c>
      <c r="AC25" s="266">
        <v>429.17124869000003</v>
      </c>
      <c r="AD25" s="266">
        <v>310.58554808000002</v>
      </c>
      <c r="AE25" s="266">
        <v>202.3264739</v>
      </c>
      <c r="AF25" s="266">
        <v>67.264649418000005</v>
      </c>
      <c r="AG25" s="266">
        <v>17.579590738</v>
      </c>
      <c r="AH25" s="266">
        <v>14.80065999</v>
      </c>
      <c r="AI25" s="266">
        <v>52.949026490999998</v>
      </c>
      <c r="AJ25" s="266">
        <v>185.90276333</v>
      </c>
      <c r="AK25" s="266">
        <v>394.02604673000002</v>
      </c>
      <c r="AL25" s="266">
        <v>581.60702788000003</v>
      </c>
      <c r="AM25" s="266">
        <v>545.19474582999999</v>
      </c>
      <c r="AN25" s="266">
        <v>481.48857194999999</v>
      </c>
      <c r="AO25" s="266">
        <v>434.87620887999998</v>
      </c>
      <c r="AP25" s="266">
        <v>299.76340938999999</v>
      </c>
      <c r="AQ25" s="266">
        <v>188.51017959000001</v>
      </c>
      <c r="AR25" s="266">
        <v>64.372600548999998</v>
      </c>
      <c r="AS25" s="266">
        <v>16.925334741</v>
      </c>
      <c r="AT25" s="266">
        <v>13.579125382000001</v>
      </c>
      <c r="AU25" s="266">
        <v>50.123882303000002</v>
      </c>
      <c r="AV25" s="266">
        <v>178.64568847999999</v>
      </c>
      <c r="AW25" s="266">
        <v>388.89924122000002</v>
      </c>
      <c r="AX25" s="266">
        <v>580.44751375999999</v>
      </c>
      <c r="AY25" s="309">
        <v>544.77250000000004</v>
      </c>
      <c r="AZ25" s="309">
        <v>472.78629999999998</v>
      </c>
      <c r="BA25" s="309">
        <v>437.6814</v>
      </c>
      <c r="BB25" s="309">
        <v>289.9194</v>
      </c>
      <c r="BC25" s="309">
        <v>177.25239999999999</v>
      </c>
      <c r="BD25" s="309">
        <v>55.620399999999997</v>
      </c>
      <c r="BE25" s="309">
        <v>14.664099999999999</v>
      </c>
      <c r="BF25" s="309">
        <v>12.82113</v>
      </c>
      <c r="BG25" s="309">
        <v>51.415520000000001</v>
      </c>
      <c r="BH25" s="309">
        <v>184.09950000000001</v>
      </c>
      <c r="BI25" s="309">
        <v>373.39400000000001</v>
      </c>
      <c r="BJ25" s="309">
        <v>577.37429999999995</v>
      </c>
      <c r="BK25" s="309">
        <v>551.19619999999998</v>
      </c>
      <c r="BL25" s="309">
        <v>474.00510000000003</v>
      </c>
      <c r="BM25" s="309">
        <v>433.34609999999998</v>
      </c>
      <c r="BN25" s="309">
        <v>292.6576</v>
      </c>
      <c r="BO25" s="309">
        <v>178.27600000000001</v>
      </c>
      <c r="BP25" s="309">
        <v>52.775790000000001</v>
      </c>
      <c r="BQ25" s="309">
        <v>14.18951</v>
      </c>
      <c r="BR25" s="309">
        <v>13.171200000000001</v>
      </c>
      <c r="BS25" s="309">
        <v>52.105519999999999</v>
      </c>
      <c r="BT25" s="309">
        <v>185.96340000000001</v>
      </c>
      <c r="BU25" s="309">
        <v>378.56630000000001</v>
      </c>
      <c r="BV25" s="309">
        <v>576.10299999999995</v>
      </c>
    </row>
    <row r="26" spans="1:74" ht="11.15" customHeight="1" x14ac:dyDescent="0.25">
      <c r="A26" s="9" t="s">
        <v>145</v>
      </c>
      <c r="B26" s="206" t="s">
        <v>469</v>
      </c>
      <c r="C26" s="266">
        <v>881.28152464000004</v>
      </c>
      <c r="D26" s="266">
        <v>718.45398196999997</v>
      </c>
      <c r="E26" s="266">
        <v>562.83887016999995</v>
      </c>
      <c r="F26" s="266">
        <v>307.30124819999997</v>
      </c>
      <c r="G26" s="266">
        <v>141.07883733</v>
      </c>
      <c r="H26" s="266">
        <v>29.996360848999998</v>
      </c>
      <c r="I26" s="266">
        <v>7.2939383793000001</v>
      </c>
      <c r="J26" s="266">
        <v>11.458961407</v>
      </c>
      <c r="K26" s="266">
        <v>52.226520993000001</v>
      </c>
      <c r="L26" s="266">
        <v>247.09970317</v>
      </c>
      <c r="M26" s="266">
        <v>506.67674625000001</v>
      </c>
      <c r="N26" s="266">
        <v>772.54056254</v>
      </c>
      <c r="O26" s="266">
        <v>882.57750096999996</v>
      </c>
      <c r="P26" s="266">
        <v>708.19426734000001</v>
      </c>
      <c r="Q26" s="266">
        <v>562.84539676999998</v>
      </c>
      <c r="R26" s="266">
        <v>315.92375011000001</v>
      </c>
      <c r="S26" s="266">
        <v>130.76889143</v>
      </c>
      <c r="T26" s="266">
        <v>29.652383779000001</v>
      </c>
      <c r="U26" s="266">
        <v>6.9447522453000001</v>
      </c>
      <c r="V26" s="266">
        <v>10.61399215</v>
      </c>
      <c r="W26" s="266">
        <v>50.437153592000001</v>
      </c>
      <c r="X26" s="266">
        <v>244.15598156999999</v>
      </c>
      <c r="Y26" s="266">
        <v>512.70768353000005</v>
      </c>
      <c r="Z26" s="266">
        <v>763.29767990000005</v>
      </c>
      <c r="AA26" s="266">
        <v>873.62389020000001</v>
      </c>
      <c r="AB26" s="266">
        <v>710.90526199999999</v>
      </c>
      <c r="AC26" s="266">
        <v>568.49726652000004</v>
      </c>
      <c r="AD26" s="266">
        <v>311.38841864</v>
      </c>
      <c r="AE26" s="266">
        <v>133.02272235999999</v>
      </c>
      <c r="AF26" s="266">
        <v>28.695253489999999</v>
      </c>
      <c r="AG26" s="266">
        <v>5.9388097576999996</v>
      </c>
      <c r="AH26" s="266">
        <v>10.182199926999999</v>
      </c>
      <c r="AI26" s="266">
        <v>48.331449749000001</v>
      </c>
      <c r="AJ26" s="266">
        <v>236.42225783999999</v>
      </c>
      <c r="AK26" s="266">
        <v>527.14073683000004</v>
      </c>
      <c r="AL26" s="266">
        <v>747.96661611000002</v>
      </c>
      <c r="AM26" s="266">
        <v>855.04771756000002</v>
      </c>
      <c r="AN26" s="266">
        <v>695.53441435000002</v>
      </c>
      <c r="AO26" s="266">
        <v>561.95904823000001</v>
      </c>
      <c r="AP26" s="266">
        <v>320.21443651999999</v>
      </c>
      <c r="AQ26" s="266">
        <v>134.60859897</v>
      </c>
      <c r="AR26" s="266">
        <v>28.139568715999999</v>
      </c>
      <c r="AS26" s="266">
        <v>5.7766280820000002</v>
      </c>
      <c r="AT26" s="266">
        <v>9.9936578443999995</v>
      </c>
      <c r="AU26" s="266">
        <v>48.936783001000002</v>
      </c>
      <c r="AV26" s="266">
        <v>237.52826872</v>
      </c>
      <c r="AW26" s="266">
        <v>516.97244532000002</v>
      </c>
      <c r="AX26" s="266">
        <v>733.11081283999999</v>
      </c>
      <c r="AY26" s="309">
        <v>840.24580000000003</v>
      </c>
      <c r="AZ26" s="309">
        <v>700.82320000000004</v>
      </c>
      <c r="BA26" s="309">
        <v>554.68859999999995</v>
      </c>
      <c r="BB26" s="309">
        <v>319.68239999999997</v>
      </c>
      <c r="BC26" s="309">
        <v>133.94380000000001</v>
      </c>
      <c r="BD26" s="309">
        <v>25.498799999999999</v>
      </c>
      <c r="BE26" s="309">
        <v>5.5480549999999997</v>
      </c>
      <c r="BF26" s="309">
        <v>9.6517700000000008</v>
      </c>
      <c r="BG26" s="309">
        <v>47.2042</v>
      </c>
      <c r="BH26" s="309">
        <v>230.01669999999999</v>
      </c>
      <c r="BI26" s="309">
        <v>520.476</v>
      </c>
      <c r="BJ26" s="309">
        <v>721.86130000000003</v>
      </c>
      <c r="BK26" s="309">
        <v>848.22220000000004</v>
      </c>
      <c r="BL26" s="309">
        <v>705.85599999999999</v>
      </c>
      <c r="BM26" s="309">
        <v>572.0652</v>
      </c>
      <c r="BN26" s="309">
        <v>321.9384</v>
      </c>
      <c r="BO26" s="309">
        <v>138.42769999999999</v>
      </c>
      <c r="BP26" s="309">
        <v>25.508469999999999</v>
      </c>
      <c r="BQ26" s="309">
        <v>5.7780750000000003</v>
      </c>
      <c r="BR26" s="309">
        <v>9.8943680000000001</v>
      </c>
      <c r="BS26" s="309">
        <v>46.995370000000001</v>
      </c>
      <c r="BT26" s="309">
        <v>229.1987</v>
      </c>
      <c r="BU26" s="309">
        <v>516.54700000000003</v>
      </c>
      <c r="BV26" s="309">
        <v>730.53269999999998</v>
      </c>
    </row>
    <row r="27" spans="1:74" ht="11.15" customHeight="1" x14ac:dyDescent="0.25">
      <c r="A27" s="8"/>
      <c r="B27" s="190" t="s">
        <v>158</v>
      </c>
      <c r="C27" s="242"/>
      <c r="D27" s="242"/>
      <c r="E27" s="242"/>
      <c r="F27" s="242"/>
      <c r="G27" s="242"/>
      <c r="H27" s="242"/>
      <c r="I27" s="242"/>
      <c r="J27" s="242"/>
      <c r="K27" s="242"/>
      <c r="L27" s="242"/>
      <c r="M27" s="242"/>
      <c r="N27" s="242"/>
      <c r="O27" s="242"/>
      <c r="P27" s="242"/>
      <c r="Q27" s="242"/>
      <c r="R27" s="242"/>
      <c r="S27" s="242"/>
      <c r="T27" s="242"/>
      <c r="U27" s="242"/>
      <c r="V27" s="242"/>
      <c r="W27" s="242"/>
      <c r="X27" s="242"/>
      <c r="Y27" s="242"/>
      <c r="Z27" s="242"/>
      <c r="AA27" s="242"/>
      <c r="AB27" s="242"/>
      <c r="AC27" s="242"/>
      <c r="AD27" s="242"/>
      <c r="AE27" s="242"/>
      <c r="AF27" s="242"/>
      <c r="AG27" s="242"/>
      <c r="AH27" s="242"/>
      <c r="AI27" s="242"/>
      <c r="AJ27" s="242"/>
      <c r="AK27" s="242"/>
      <c r="AL27" s="242"/>
      <c r="AM27" s="242"/>
      <c r="AN27" s="242"/>
      <c r="AO27" s="242"/>
      <c r="AP27" s="242"/>
      <c r="AQ27" s="242"/>
      <c r="AR27" s="242"/>
      <c r="AS27" s="242"/>
      <c r="AT27" s="242"/>
      <c r="AU27" s="242"/>
      <c r="AV27" s="242"/>
      <c r="AW27" s="242"/>
      <c r="AX27" s="242"/>
      <c r="AY27" s="731"/>
      <c r="AZ27" s="731"/>
      <c r="BA27" s="731"/>
      <c r="BB27" s="731"/>
      <c r="BC27" s="731"/>
      <c r="BD27" s="731"/>
      <c r="BE27" s="731"/>
      <c r="BF27" s="731"/>
      <c r="BG27" s="731"/>
      <c r="BH27" s="731"/>
      <c r="BI27" s="731"/>
      <c r="BJ27" s="311"/>
      <c r="BK27" s="311"/>
      <c r="BL27" s="311"/>
      <c r="BM27" s="311"/>
      <c r="BN27" s="311"/>
      <c r="BO27" s="311"/>
      <c r="BP27" s="311"/>
      <c r="BQ27" s="311"/>
      <c r="BR27" s="311"/>
      <c r="BS27" s="311"/>
      <c r="BT27" s="311"/>
      <c r="BU27" s="311"/>
      <c r="BV27" s="311"/>
    </row>
    <row r="28" spans="1:74" ht="11.15" customHeight="1" x14ac:dyDescent="0.25">
      <c r="A28" s="9" t="s">
        <v>37</v>
      </c>
      <c r="B28" s="206" t="s">
        <v>434</v>
      </c>
      <c r="C28" s="266">
        <v>0</v>
      </c>
      <c r="D28" s="266">
        <v>0</v>
      </c>
      <c r="E28" s="266">
        <v>0</v>
      </c>
      <c r="F28" s="266">
        <v>0</v>
      </c>
      <c r="G28" s="266">
        <v>25.202652165</v>
      </c>
      <c r="H28" s="266">
        <v>57.372208254</v>
      </c>
      <c r="I28" s="266">
        <v>254.33360062</v>
      </c>
      <c r="J28" s="266">
        <v>265.81850141000001</v>
      </c>
      <c r="K28" s="266">
        <v>64.413343307000005</v>
      </c>
      <c r="L28" s="266">
        <v>0</v>
      </c>
      <c r="M28" s="266">
        <v>0</v>
      </c>
      <c r="N28" s="266">
        <v>0</v>
      </c>
      <c r="O28" s="266">
        <v>0</v>
      </c>
      <c r="P28" s="266">
        <v>0</v>
      </c>
      <c r="Q28" s="266">
        <v>0</v>
      </c>
      <c r="R28" s="266">
        <v>0</v>
      </c>
      <c r="S28" s="266">
        <v>3.3074315517000001</v>
      </c>
      <c r="T28" s="266">
        <v>63.174556784000004</v>
      </c>
      <c r="U28" s="266">
        <v>274.50493295000001</v>
      </c>
      <c r="V28" s="266">
        <v>165.87560121000001</v>
      </c>
      <c r="W28" s="266">
        <v>28.220838617999998</v>
      </c>
      <c r="X28" s="266">
        <v>0</v>
      </c>
      <c r="Y28" s="266">
        <v>0</v>
      </c>
      <c r="Z28" s="266">
        <v>0</v>
      </c>
      <c r="AA28" s="266">
        <v>0</v>
      </c>
      <c r="AB28" s="266">
        <v>0</v>
      </c>
      <c r="AC28" s="266">
        <v>0</v>
      </c>
      <c r="AD28" s="266">
        <v>0</v>
      </c>
      <c r="AE28" s="266">
        <v>3.2894736651000001</v>
      </c>
      <c r="AF28" s="266">
        <v>96.450245667999994</v>
      </c>
      <c r="AG28" s="266">
        <v>290.41068428</v>
      </c>
      <c r="AH28" s="266">
        <v>212.84972361999999</v>
      </c>
      <c r="AI28" s="266">
        <v>33.515609247</v>
      </c>
      <c r="AJ28" s="266">
        <v>0</v>
      </c>
      <c r="AK28" s="266">
        <v>0</v>
      </c>
      <c r="AL28" s="266">
        <v>0</v>
      </c>
      <c r="AM28" s="266">
        <v>0</v>
      </c>
      <c r="AN28" s="266">
        <v>0</v>
      </c>
      <c r="AO28" s="266">
        <v>0</v>
      </c>
      <c r="AP28" s="266">
        <v>0</v>
      </c>
      <c r="AQ28" s="266">
        <v>7.8190967108000002</v>
      </c>
      <c r="AR28" s="266">
        <v>133.75548481999999</v>
      </c>
      <c r="AS28" s="266">
        <v>155.49579301</v>
      </c>
      <c r="AT28" s="266">
        <v>237.11034653999999</v>
      </c>
      <c r="AU28" s="266">
        <v>59.698296206999999</v>
      </c>
      <c r="AV28" s="266">
        <v>6.4277176626000001</v>
      </c>
      <c r="AW28" s="266">
        <v>0</v>
      </c>
      <c r="AX28" s="266">
        <v>0</v>
      </c>
      <c r="AY28" s="309">
        <v>0</v>
      </c>
      <c r="AZ28" s="309">
        <v>0</v>
      </c>
      <c r="BA28" s="309">
        <v>0</v>
      </c>
      <c r="BB28" s="309">
        <v>0</v>
      </c>
      <c r="BC28" s="309">
        <v>7.7258934491</v>
      </c>
      <c r="BD28" s="309">
        <v>71.259705839000006</v>
      </c>
      <c r="BE28" s="309">
        <v>198.26034974999999</v>
      </c>
      <c r="BF28" s="309">
        <v>171.77063756999999</v>
      </c>
      <c r="BG28" s="309">
        <v>32.709765906999998</v>
      </c>
      <c r="BH28" s="309">
        <v>2.1684076145</v>
      </c>
      <c r="BI28" s="309">
        <v>0</v>
      </c>
      <c r="BJ28" s="309">
        <v>0</v>
      </c>
      <c r="BK28" s="309">
        <v>0</v>
      </c>
      <c r="BL28" s="309">
        <v>0</v>
      </c>
      <c r="BM28" s="309">
        <v>0</v>
      </c>
      <c r="BN28" s="309">
        <v>0</v>
      </c>
      <c r="BO28" s="309">
        <v>7.7225777398000002</v>
      </c>
      <c r="BP28" s="309">
        <v>71.239470213000004</v>
      </c>
      <c r="BQ28" s="309">
        <v>198.22697170000001</v>
      </c>
      <c r="BR28" s="309">
        <v>171.74285445000001</v>
      </c>
      <c r="BS28" s="309">
        <v>32.698890079999998</v>
      </c>
      <c r="BT28" s="309">
        <v>2.1671387204000001</v>
      </c>
      <c r="BU28" s="309">
        <v>0</v>
      </c>
      <c r="BV28" s="309">
        <v>0</v>
      </c>
    </row>
    <row r="29" spans="1:74" ht="11.15" customHeight="1" x14ac:dyDescent="0.25">
      <c r="A29" s="9" t="s">
        <v>38</v>
      </c>
      <c r="B29" s="206" t="s">
        <v>467</v>
      </c>
      <c r="C29" s="266">
        <v>0</v>
      </c>
      <c r="D29" s="266">
        <v>0</v>
      </c>
      <c r="E29" s="266">
        <v>0</v>
      </c>
      <c r="F29" s="266">
        <v>0</v>
      </c>
      <c r="G29" s="266">
        <v>64.894435766000001</v>
      </c>
      <c r="H29" s="266">
        <v>110.58818805</v>
      </c>
      <c r="I29" s="266">
        <v>287.02607788</v>
      </c>
      <c r="J29" s="266">
        <v>297.65241377000001</v>
      </c>
      <c r="K29" s="266">
        <v>121.39880339</v>
      </c>
      <c r="L29" s="266">
        <v>3.7001496805</v>
      </c>
      <c r="M29" s="266">
        <v>0</v>
      </c>
      <c r="N29" s="266">
        <v>0</v>
      </c>
      <c r="O29" s="266">
        <v>0</v>
      </c>
      <c r="P29" s="266">
        <v>0</v>
      </c>
      <c r="Q29" s="266">
        <v>0</v>
      </c>
      <c r="R29" s="266">
        <v>0.43602779416999998</v>
      </c>
      <c r="S29" s="266">
        <v>31.217036007000001</v>
      </c>
      <c r="T29" s="266">
        <v>112.05352386</v>
      </c>
      <c r="U29" s="266">
        <v>325.34651485000001</v>
      </c>
      <c r="V29" s="266">
        <v>218.11305254000001</v>
      </c>
      <c r="W29" s="266">
        <v>87.739035960999999</v>
      </c>
      <c r="X29" s="266">
        <v>7.9313056091999998</v>
      </c>
      <c r="Y29" s="266">
        <v>0</v>
      </c>
      <c r="Z29" s="266">
        <v>0</v>
      </c>
      <c r="AA29" s="266">
        <v>0</v>
      </c>
      <c r="AB29" s="266">
        <v>0</v>
      </c>
      <c r="AC29" s="266">
        <v>0</v>
      </c>
      <c r="AD29" s="266">
        <v>0</v>
      </c>
      <c r="AE29" s="266">
        <v>11.456832917</v>
      </c>
      <c r="AF29" s="266">
        <v>145.02382958999999</v>
      </c>
      <c r="AG29" s="266">
        <v>363.22782310000002</v>
      </c>
      <c r="AH29" s="266">
        <v>262.11439874000001</v>
      </c>
      <c r="AI29" s="266">
        <v>59.140574811999997</v>
      </c>
      <c r="AJ29" s="266">
        <v>4.4008839958000001</v>
      </c>
      <c r="AK29" s="266">
        <v>0</v>
      </c>
      <c r="AL29" s="266">
        <v>0</v>
      </c>
      <c r="AM29" s="266">
        <v>0</v>
      </c>
      <c r="AN29" s="266">
        <v>0</v>
      </c>
      <c r="AO29" s="266">
        <v>0</v>
      </c>
      <c r="AP29" s="266">
        <v>0</v>
      </c>
      <c r="AQ29" s="266">
        <v>17.918382811000001</v>
      </c>
      <c r="AR29" s="266">
        <v>166.54919973</v>
      </c>
      <c r="AS29" s="266">
        <v>252.13755936999999</v>
      </c>
      <c r="AT29" s="266">
        <v>287.36186219000001</v>
      </c>
      <c r="AU29" s="266">
        <v>95.336946409000006</v>
      </c>
      <c r="AV29" s="266">
        <v>23.353455036</v>
      </c>
      <c r="AW29" s="266">
        <v>0</v>
      </c>
      <c r="AX29" s="266">
        <v>0</v>
      </c>
      <c r="AY29" s="309">
        <v>0</v>
      </c>
      <c r="AZ29" s="309">
        <v>0</v>
      </c>
      <c r="BA29" s="309">
        <v>0</v>
      </c>
      <c r="BB29" s="309">
        <v>0.21973618084999999</v>
      </c>
      <c r="BC29" s="309">
        <v>25.487124180999999</v>
      </c>
      <c r="BD29" s="309">
        <v>121.96944782</v>
      </c>
      <c r="BE29" s="309">
        <v>251.59514970000001</v>
      </c>
      <c r="BF29" s="309">
        <v>217.17059882000001</v>
      </c>
      <c r="BG29" s="309">
        <v>61.697941125</v>
      </c>
      <c r="BH29" s="309">
        <v>4.8475416033999998</v>
      </c>
      <c r="BI29" s="309">
        <v>0</v>
      </c>
      <c r="BJ29" s="309">
        <v>0</v>
      </c>
      <c r="BK29" s="309">
        <v>0</v>
      </c>
      <c r="BL29" s="309">
        <v>0</v>
      </c>
      <c r="BM29" s="309">
        <v>0</v>
      </c>
      <c r="BN29" s="309">
        <v>0.2202810771</v>
      </c>
      <c r="BO29" s="309">
        <v>25.50219362</v>
      </c>
      <c r="BP29" s="309">
        <v>122.00905709</v>
      </c>
      <c r="BQ29" s="309">
        <v>251.64143647</v>
      </c>
      <c r="BR29" s="309">
        <v>217.20991796000001</v>
      </c>
      <c r="BS29" s="309">
        <v>61.721542954</v>
      </c>
      <c r="BT29" s="309">
        <v>4.8513227463000002</v>
      </c>
      <c r="BU29" s="309">
        <v>0</v>
      </c>
      <c r="BV29" s="309">
        <v>0</v>
      </c>
    </row>
    <row r="30" spans="1:74" ht="11.15" customHeight="1" x14ac:dyDescent="0.25">
      <c r="A30" s="9" t="s">
        <v>39</v>
      </c>
      <c r="B30" s="206" t="s">
        <v>435</v>
      </c>
      <c r="C30" s="266">
        <v>0</v>
      </c>
      <c r="D30" s="266">
        <v>0</v>
      </c>
      <c r="E30" s="266">
        <v>0</v>
      </c>
      <c r="F30" s="266">
        <v>0</v>
      </c>
      <c r="G30" s="266">
        <v>139.8731875</v>
      </c>
      <c r="H30" s="266">
        <v>192.05152853999999</v>
      </c>
      <c r="I30" s="266">
        <v>257.38327391000001</v>
      </c>
      <c r="J30" s="266">
        <v>256.58129063000001</v>
      </c>
      <c r="K30" s="266">
        <v>122.42884099</v>
      </c>
      <c r="L30" s="266">
        <v>3.8751931989999999</v>
      </c>
      <c r="M30" s="266">
        <v>0</v>
      </c>
      <c r="N30" s="266">
        <v>0</v>
      </c>
      <c r="O30" s="266">
        <v>0</v>
      </c>
      <c r="P30" s="266">
        <v>0</v>
      </c>
      <c r="Q30" s="266">
        <v>0</v>
      </c>
      <c r="R30" s="266">
        <v>0.80578199972999998</v>
      </c>
      <c r="S30" s="266">
        <v>47.280694549000003</v>
      </c>
      <c r="T30" s="266">
        <v>127.07979687</v>
      </c>
      <c r="U30" s="266">
        <v>319.93813139000002</v>
      </c>
      <c r="V30" s="266">
        <v>194.61946725999999</v>
      </c>
      <c r="W30" s="266">
        <v>134.99414783</v>
      </c>
      <c r="X30" s="266">
        <v>6.6535563474000003</v>
      </c>
      <c r="Y30" s="266">
        <v>0</v>
      </c>
      <c r="Z30" s="266">
        <v>0</v>
      </c>
      <c r="AA30" s="266">
        <v>0</v>
      </c>
      <c r="AB30" s="266">
        <v>0</v>
      </c>
      <c r="AC30" s="266">
        <v>2.0046513578999998</v>
      </c>
      <c r="AD30" s="266">
        <v>0</v>
      </c>
      <c r="AE30" s="266">
        <v>31.574851118000002</v>
      </c>
      <c r="AF30" s="266">
        <v>185.72068286999999</v>
      </c>
      <c r="AG30" s="266">
        <v>333.85991868999997</v>
      </c>
      <c r="AH30" s="266">
        <v>217.62335433000001</v>
      </c>
      <c r="AI30" s="266">
        <v>54.301523697999997</v>
      </c>
      <c r="AJ30" s="266">
        <v>1.9848117997000001</v>
      </c>
      <c r="AK30" s="266">
        <v>0</v>
      </c>
      <c r="AL30" s="266">
        <v>0</v>
      </c>
      <c r="AM30" s="266">
        <v>0</v>
      </c>
      <c r="AN30" s="266">
        <v>0</v>
      </c>
      <c r="AO30" s="266">
        <v>2.1695176702999999</v>
      </c>
      <c r="AP30" s="266">
        <v>0.26919377204</v>
      </c>
      <c r="AQ30" s="266">
        <v>34.669029995999999</v>
      </c>
      <c r="AR30" s="266">
        <v>214.67712129</v>
      </c>
      <c r="AS30" s="266">
        <v>237.08678494</v>
      </c>
      <c r="AT30" s="266">
        <v>284.98190062999998</v>
      </c>
      <c r="AU30" s="266">
        <v>103.76803398</v>
      </c>
      <c r="AV30" s="266">
        <v>29.307920757000002</v>
      </c>
      <c r="AW30" s="266">
        <v>0</v>
      </c>
      <c r="AX30" s="266">
        <v>0</v>
      </c>
      <c r="AY30" s="309">
        <v>0</v>
      </c>
      <c r="AZ30" s="309">
        <v>0</v>
      </c>
      <c r="BA30" s="309">
        <v>0.41267003041</v>
      </c>
      <c r="BB30" s="309">
        <v>2.1494388022000002</v>
      </c>
      <c r="BC30" s="309">
        <v>54.532040426000002</v>
      </c>
      <c r="BD30" s="309">
        <v>154.71726734999999</v>
      </c>
      <c r="BE30" s="309">
        <v>246.64325909999999</v>
      </c>
      <c r="BF30" s="309">
        <v>208.02441666999999</v>
      </c>
      <c r="BG30" s="309">
        <v>62.843934793999999</v>
      </c>
      <c r="BH30" s="309">
        <v>5.7416651325999997</v>
      </c>
      <c r="BI30" s="309">
        <v>0</v>
      </c>
      <c r="BJ30" s="309">
        <v>0</v>
      </c>
      <c r="BK30" s="309">
        <v>0</v>
      </c>
      <c r="BL30" s="309">
        <v>0</v>
      </c>
      <c r="BM30" s="309">
        <v>0.41224015976</v>
      </c>
      <c r="BN30" s="309">
        <v>2.1481486866999999</v>
      </c>
      <c r="BO30" s="309">
        <v>54.522489153999999</v>
      </c>
      <c r="BP30" s="309">
        <v>154.69831705000001</v>
      </c>
      <c r="BQ30" s="309">
        <v>246.61431583000001</v>
      </c>
      <c r="BR30" s="309">
        <v>208.00109921999999</v>
      </c>
      <c r="BS30" s="309">
        <v>62.838659473</v>
      </c>
      <c r="BT30" s="309">
        <v>5.7405835597000001</v>
      </c>
      <c r="BU30" s="309">
        <v>0</v>
      </c>
      <c r="BV30" s="309">
        <v>0</v>
      </c>
    </row>
    <row r="31" spans="1:74" ht="11.15" customHeight="1" x14ac:dyDescent="0.25">
      <c r="A31" s="9" t="s">
        <v>40</v>
      </c>
      <c r="B31" s="206" t="s">
        <v>436</v>
      </c>
      <c r="C31" s="266">
        <v>0</v>
      </c>
      <c r="D31" s="266">
        <v>0</v>
      </c>
      <c r="E31" s="266">
        <v>1.8129181698000001</v>
      </c>
      <c r="F31" s="266">
        <v>0</v>
      </c>
      <c r="G31" s="266">
        <v>167.82649803999999</v>
      </c>
      <c r="H31" s="266">
        <v>272.23799817000003</v>
      </c>
      <c r="I31" s="266">
        <v>304.14762089999999</v>
      </c>
      <c r="J31" s="266">
        <v>257.88130036000001</v>
      </c>
      <c r="K31" s="266">
        <v>123.86198335</v>
      </c>
      <c r="L31" s="266">
        <v>5.6422089839999998</v>
      </c>
      <c r="M31" s="266">
        <v>0</v>
      </c>
      <c r="N31" s="266">
        <v>0</v>
      </c>
      <c r="O31" s="266">
        <v>0</v>
      </c>
      <c r="P31" s="266">
        <v>0</v>
      </c>
      <c r="Q31" s="266">
        <v>0</v>
      </c>
      <c r="R31" s="266">
        <v>6.0641705213000003</v>
      </c>
      <c r="S31" s="266">
        <v>41.783894005999997</v>
      </c>
      <c r="T31" s="266">
        <v>174.56505711</v>
      </c>
      <c r="U31" s="266">
        <v>319.77073121000001</v>
      </c>
      <c r="V31" s="266">
        <v>224.19147953999999</v>
      </c>
      <c r="W31" s="266">
        <v>182.30566081000001</v>
      </c>
      <c r="X31" s="266">
        <v>2.4016404088000001</v>
      </c>
      <c r="Y31" s="266">
        <v>0</v>
      </c>
      <c r="Z31" s="266">
        <v>0</v>
      </c>
      <c r="AA31" s="266">
        <v>0</v>
      </c>
      <c r="AB31" s="266">
        <v>0</v>
      </c>
      <c r="AC31" s="266">
        <v>6.0691428683000002</v>
      </c>
      <c r="AD31" s="266">
        <v>1.3847399306999999</v>
      </c>
      <c r="AE31" s="266">
        <v>36.768278484</v>
      </c>
      <c r="AF31" s="266">
        <v>256.23419731000001</v>
      </c>
      <c r="AG31" s="266">
        <v>343.67018702000001</v>
      </c>
      <c r="AH31" s="266">
        <v>246.56278243</v>
      </c>
      <c r="AI31" s="266">
        <v>72.154995946</v>
      </c>
      <c r="AJ31" s="266">
        <v>2.5220497040000001</v>
      </c>
      <c r="AK31" s="266">
        <v>0.28451869267000002</v>
      </c>
      <c r="AL31" s="266">
        <v>0</v>
      </c>
      <c r="AM31" s="266">
        <v>0</v>
      </c>
      <c r="AN31" s="266">
        <v>0</v>
      </c>
      <c r="AO31" s="266">
        <v>8.2641804388000004</v>
      </c>
      <c r="AP31" s="266">
        <v>2.8047484023</v>
      </c>
      <c r="AQ31" s="266">
        <v>43.161851845999998</v>
      </c>
      <c r="AR31" s="266">
        <v>264.90820244000003</v>
      </c>
      <c r="AS31" s="266">
        <v>300.75403174000002</v>
      </c>
      <c r="AT31" s="266">
        <v>299.14405641000002</v>
      </c>
      <c r="AU31" s="266">
        <v>146.50733213999999</v>
      </c>
      <c r="AV31" s="266">
        <v>21.719628858</v>
      </c>
      <c r="AW31" s="266">
        <v>0</v>
      </c>
      <c r="AX31" s="266">
        <v>0</v>
      </c>
      <c r="AY31" s="309">
        <v>0</v>
      </c>
      <c r="AZ31" s="309">
        <v>0</v>
      </c>
      <c r="BA31" s="309">
        <v>3.2671016358</v>
      </c>
      <c r="BB31" s="309">
        <v>6.9155954821999996</v>
      </c>
      <c r="BC31" s="309">
        <v>65.438636298999995</v>
      </c>
      <c r="BD31" s="309">
        <v>187.73893952</v>
      </c>
      <c r="BE31" s="309">
        <v>303.58906515000001</v>
      </c>
      <c r="BF31" s="309">
        <v>258.74130703999998</v>
      </c>
      <c r="BG31" s="309">
        <v>89.061202594999997</v>
      </c>
      <c r="BH31" s="309">
        <v>8.3087792155999995</v>
      </c>
      <c r="BI31" s="309">
        <v>0.28407337343</v>
      </c>
      <c r="BJ31" s="309">
        <v>0</v>
      </c>
      <c r="BK31" s="309">
        <v>0</v>
      </c>
      <c r="BL31" s="309">
        <v>0</v>
      </c>
      <c r="BM31" s="309">
        <v>2.9803578397999999</v>
      </c>
      <c r="BN31" s="309">
        <v>6.9105338578</v>
      </c>
      <c r="BO31" s="309">
        <v>65.409916222000007</v>
      </c>
      <c r="BP31" s="309">
        <v>187.67483014000001</v>
      </c>
      <c r="BQ31" s="309">
        <v>303.50762156000002</v>
      </c>
      <c r="BR31" s="309">
        <v>258.65424854000003</v>
      </c>
      <c r="BS31" s="309">
        <v>89.013335980999997</v>
      </c>
      <c r="BT31" s="309">
        <v>8.3015887022000001</v>
      </c>
      <c r="BU31" s="309">
        <v>0.28386118952</v>
      </c>
      <c r="BV31" s="309">
        <v>0</v>
      </c>
    </row>
    <row r="32" spans="1:74" ht="11.15" customHeight="1" x14ac:dyDescent="0.25">
      <c r="A32" s="9" t="s">
        <v>330</v>
      </c>
      <c r="B32" s="206" t="s">
        <v>468</v>
      </c>
      <c r="C32" s="266">
        <v>20.828233770000001</v>
      </c>
      <c r="D32" s="266">
        <v>80.537674062999997</v>
      </c>
      <c r="E32" s="266">
        <v>34.662985450999997</v>
      </c>
      <c r="F32" s="266">
        <v>79.122107936000006</v>
      </c>
      <c r="G32" s="266">
        <v>264.55496729999999</v>
      </c>
      <c r="H32" s="266">
        <v>383.95551609</v>
      </c>
      <c r="I32" s="266">
        <v>440.60964236000001</v>
      </c>
      <c r="J32" s="266">
        <v>438.35718817999998</v>
      </c>
      <c r="K32" s="266">
        <v>390.38809040000001</v>
      </c>
      <c r="L32" s="266">
        <v>175.51604139</v>
      </c>
      <c r="M32" s="266">
        <v>65.882587293</v>
      </c>
      <c r="N32" s="266">
        <v>39.531928348000001</v>
      </c>
      <c r="O32" s="266">
        <v>29.3595282</v>
      </c>
      <c r="P32" s="266">
        <v>66.569889864000004</v>
      </c>
      <c r="Q32" s="266">
        <v>55.934777793000002</v>
      </c>
      <c r="R32" s="266">
        <v>101.04028445</v>
      </c>
      <c r="S32" s="266">
        <v>292.83735113</v>
      </c>
      <c r="T32" s="266">
        <v>360.21490657999999</v>
      </c>
      <c r="U32" s="266">
        <v>480.43112137000003</v>
      </c>
      <c r="V32" s="266">
        <v>440.97307038999998</v>
      </c>
      <c r="W32" s="266">
        <v>373.95768837000003</v>
      </c>
      <c r="X32" s="266">
        <v>203.32506003</v>
      </c>
      <c r="Y32" s="266">
        <v>52.992259930000003</v>
      </c>
      <c r="Z32" s="266">
        <v>50.597072140999998</v>
      </c>
      <c r="AA32" s="266">
        <v>47.037650503000002</v>
      </c>
      <c r="AB32" s="266">
        <v>46.152132918</v>
      </c>
      <c r="AC32" s="266">
        <v>102.19002269000001</v>
      </c>
      <c r="AD32" s="266">
        <v>108.66521676000001</v>
      </c>
      <c r="AE32" s="266">
        <v>166.48831516999999</v>
      </c>
      <c r="AF32" s="266">
        <v>342.21360683</v>
      </c>
      <c r="AG32" s="266">
        <v>501.58050247</v>
      </c>
      <c r="AH32" s="266">
        <v>454.02940647000003</v>
      </c>
      <c r="AI32" s="266">
        <v>272.32409163</v>
      </c>
      <c r="AJ32" s="266">
        <v>183.27073268999999</v>
      </c>
      <c r="AK32" s="266">
        <v>92.820096202000002</v>
      </c>
      <c r="AL32" s="266">
        <v>21.135972864999999</v>
      </c>
      <c r="AM32" s="266">
        <v>30.161367242000001</v>
      </c>
      <c r="AN32" s="266">
        <v>49.233510711000001</v>
      </c>
      <c r="AO32" s="266">
        <v>72.255748585000006</v>
      </c>
      <c r="AP32" s="266">
        <v>80.424402385999997</v>
      </c>
      <c r="AQ32" s="266">
        <v>189.07853458</v>
      </c>
      <c r="AR32" s="266">
        <v>347.96078907999998</v>
      </c>
      <c r="AS32" s="266">
        <v>436.50998212000002</v>
      </c>
      <c r="AT32" s="266">
        <v>455.47803438</v>
      </c>
      <c r="AU32" s="266">
        <v>279.93768872999999</v>
      </c>
      <c r="AV32" s="266">
        <v>177.43354565000001</v>
      </c>
      <c r="AW32" s="266">
        <v>41.389962306999998</v>
      </c>
      <c r="AX32" s="266">
        <v>54.927144509000001</v>
      </c>
      <c r="AY32" s="309">
        <v>35.465974019999997</v>
      </c>
      <c r="AZ32" s="309">
        <v>38.618678310999996</v>
      </c>
      <c r="BA32" s="309">
        <v>59.506032611999998</v>
      </c>
      <c r="BB32" s="309">
        <v>86.712551473000005</v>
      </c>
      <c r="BC32" s="309">
        <v>209.19648090999999</v>
      </c>
      <c r="BD32" s="309">
        <v>356.52071424000002</v>
      </c>
      <c r="BE32" s="309">
        <v>451.98096661</v>
      </c>
      <c r="BF32" s="309">
        <v>427.67959531000002</v>
      </c>
      <c r="BG32" s="309">
        <v>280.36303744000003</v>
      </c>
      <c r="BH32" s="309">
        <v>138.96375456000001</v>
      </c>
      <c r="BI32" s="309">
        <v>61.503938093000002</v>
      </c>
      <c r="BJ32" s="309">
        <v>36.572838423999997</v>
      </c>
      <c r="BK32" s="309">
        <v>32.939005209999998</v>
      </c>
      <c r="BL32" s="309">
        <v>34.789783122000003</v>
      </c>
      <c r="BM32" s="309">
        <v>54.495801825000001</v>
      </c>
      <c r="BN32" s="309">
        <v>86.921558253000001</v>
      </c>
      <c r="BO32" s="309">
        <v>209.51430142999999</v>
      </c>
      <c r="BP32" s="309">
        <v>356.80803119000001</v>
      </c>
      <c r="BQ32" s="309">
        <v>452.19270764999999</v>
      </c>
      <c r="BR32" s="309">
        <v>427.93311395000001</v>
      </c>
      <c r="BS32" s="309">
        <v>280.72061356</v>
      </c>
      <c r="BT32" s="309">
        <v>139.28246744</v>
      </c>
      <c r="BU32" s="309">
        <v>61.677924585</v>
      </c>
      <c r="BV32" s="309">
        <v>36.679366530000003</v>
      </c>
    </row>
    <row r="33" spans="1:74" ht="11.15" customHeight="1" x14ac:dyDescent="0.25">
      <c r="A33" s="9" t="s">
        <v>41</v>
      </c>
      <c r="B33" s="206" t="s">
        <v>438</v>
      </c>
      <c r="C33" s="266">
        <v>0.67212353613999998</v>
      </c>
      <c r="D33" s="266">
        <v>21.758847181</v>
      </c>
      <c r="E33" s="266">
        <v>14.527907484</v>
      </c>
      <c r="F33" s="266">
        <v>7.3337404528999999</v>
      </c>
      <c r="G33" s="266">
        <v>267.59994103999998</v>
      </c>
      <c r="H33" s="266">
        <v>376.21663373000001</v>
      </c>
      <c r="I33" s="266">
        <v>430.29094464999997</v>
      </c>
      <c r="J33" s="266">
        <v>391.66976520999998</v>
      </c>
      <c r="K33" s="266">
        <v>338.05113666</v>
      </c>
      <c r="L33" s="266">
        <v>77.167623007000003</v>
      </c>
      <c r="M33" s="266">
        <v>0.97948084612999997</v>
      </c>
      <c r="N33" s="266">
        <v>2.3711960246000001</v>
      </c>
      <c r="O33" s="266">
        <v>4.9511611544000003</v>
      </c>
      <c r="P33" s="266">
        <v>13.939398155999999</v>
      </c>
      <c r="Q33" s="266">
        <v>9.8707890613</v>
      </c>
      <c r="R33" s="266">
        <v>31.283185257</v>
      </c>
      <c r="S33" s="266">
        <v>220.44138674999999</v>
      </c>
      <c r="T33" s="266">
        <v>300.12136095</v>
      </c>
      <c r="U33" s="266">
        <v>428.55958256999998</v>
      </c>
      <c r="V33" s="266">
        <v>408.33434504000002</v>
      </c>
      <c r="W33" s="266">
        <v>382.10964388999997</v>
      </c>
      <c r="X33" s="266">
        <v>80.441541985000001</v>
      </c>
      <c r="Y33" s="266">
        <v>0.82371550005000005</v>
      </c>
      <c r="Z33" s="266">
        <v>5.5001703657999998</v>
      </c>
      <c r="AA33" s="266">
        <v>13.033645572999999</v>
      </c>
      <c r="AB33" s="266">
        <v>4.3147344302999997</v>
      </c>
      <c r="AC33" s="266">
        <v>55.61273387</v>
      </c>
      <c r="AD33" s="266">
        <v>20.587955715</v>
      </c>
      <c r="AE33" s="266">
        <v>106.12985823</v>
      </c>
      <c r="AF33" s="266">
        <v>297.07637018999998</v>
      </c>
      <c r="AG33" s="266">
        <v>462.78382597000001</v>
      </c>
      <c r="AH33" s="266">
        <v>387.50213126</v>
      </c>
      <c r="AI33" s="266">
        <v>209.81219422999999</v>
      </c>
      <c r="AJ33" s="266">
        <v>67.373235592</v>
      </c>
      <c r="AK33" s="266">
        <v>12.561130701</v>
      </c>
      <c r="AL33" s="266">
        <v>1.1242635535000001</v>
      </c>
      <c r="AM33" s="266">
        <v>5.6385286263000003</v>
      </c>
      <c r="AN33" s="266">
        <v>1.0795975491000001</v>
      </c>
      <c r="AO33" s="266">
        <v>34.108728716999998</v>
      </c>
      <c r="AP33" s="266">
        <v>18.415318757000001</v>
      </c>
      <c r="AQ33" s="266">
        <v>111.30767109999999</v>
      </c>
      <c r="AR33" s="266">
        <v>308.14755702000002</v>
      </c>
      <c r="AS33" s="266">
        <v>398.24057687999999</v>
      </c>
      <c r="AT33" s="266">
        <v>412.42307423</v>
      </c>
      <c r="AU33" s="266">
        <v>206.95262308</v>
      </c>
      <c r="AV33" s="266">
        <v>99.144085605000001</v>
      </c>
      <c r="AW33" s="266">
        <v>2.0897091510000001</v>
      </c>
      <c r="AX33" s="266">
        <v>12.254199461000001</v>
      </c>
      <c r="AY33" s="309">
        <v>6.5217355803999997</v>
      </c>
      <c r="AZ33" s="309">
        <v>5.2619124340000001</v>
      </c>
      <c r="BA33" s="309">
        <v>20.518059957999998</v>
      </c>
      <c r="BB33" s="309">
        <v>38.324265791000002</v>
      </c>
      <c r="BC33" s="309">
        <v>157.44010739999999</v>
      </c>
      <c r="BD33" s="309">
        <v>313.38045568000001</v>
      </c>
      <c r="BE33" s="309">
        <v>419.55211307000002</v>
      </c>
      <c r="BF33" s="309">
        <v>397.02697874</v>
      </c>
      <c r="BG33" s="309">
        <v>214.49372700999999</v>
      </c>
      <c r="BH33" s="309">
        <v>53.040068294999998</v>
      </c>
      <c r="BI33" s="309">
        <v>6.7383774694999996</v>
      </c>
      <c r="BJ33" s="309">
        <v>2.4503526986000002</v>
      </c>
      <c r="BK33" s="309">
        <v>5.3341836191000001</v>
      </c>
      <c r="BL33" s="309">
        <v>3.9251730978000001</v>
      </c>
      <c r="BM33" s="309">
        <v>18.501488015</v>
      </c>
      <c r="BN33" s="309">
        <v>38.276585330000003</v>
      </c>
      <c r="BO33" s="309">
        <v>157.34215201999999</v>
      </c>
      <c r="BP33" s="309">
        <v>313.26772796</v>
      </c>
      <c r="BQ33" s="309">
        <v>419.45851084999998</v>
      </c>
      <c r="BR33" s="309">
        <v>396.92061912000003</v>
      </c>
      <c r="BS33" s="309">
        <v>214.37373957</v>
      </c>
      <c r="BT33" s="309">
        <v>52.984180879</v>
      </c>
      <c r="BU33" s="309">
        <v>6.7253215831000004</v>
      </c>
      <c r="BV33" s="309">
        <v>2.4444735793999999</v>
      </c>
    </row>
    <row r="34" spans="1:74" ht="11.15" customHeight="1" x14ac:dyDescent="0.25">
      <c r="A34" s="9" t="s">
        <v>42</v>
      </c>
      <c r="B34" s="206" t="s">
        <v>439</v>
      </c>
      <c r="C34" s="266">
        <v>4.4853242211</v>
      </c>
      <c r="D34" s="266">
        <v>33.425811778000003</v>
      </c>
      <c r="E34" s="266">
        <v>87.326390416999999</v>
      </c>
      <c r="F34" s="266">
        <v>57.92372769</v>
      </c>
      <c r="G34" s="266">
        <v>395.42945164000002</v>
      </c>
      <c r="H34" s="266">
        <v>550.00033682000003</v>
      </c>
      <c r="I34" s="266">
        <v>607.46747045999996</v>
      </c>
      <c r="J34" s="266">
        <v>564.65567608000003</v>
      </c>
      <c r="K34" s="266">
        <v>391.77002742000002</v>
      </c>
      <c r="L34" s="266">
        <v>142.32869782</v>
      </c>
      <c r="M34" s="266">
        <v>12.649317499</v>
      </c>
      <c r="N34" s="266">
        <v>8.9735033404000006</v>
      </c>
      <c r="O34" s="266">
        <v>11.920186997</v>
      </c>
      <c r="P34" s="266">
        <v>24.357305926999999</v>
      </c>
      <c r="Q34" s="266">
        <v>36.101486231999999</v>
      </c>
      <c r="R34" s="266">
        <v>90.986119196999994</v>
      </c>
      <c r="S34" s="266">
        <v>291.23122244000001</v>
      </c>
      <c r="T34" s="266">
        <v>439.00594476999999</v>
      </c>
      <c r="U34" s="266">
        <v>548.55818934000001</v>
      </c>
      <c r="V34" s="266">
        <v>624.56185287999995</v>
      </c>
      <c r="W34" s="266">
        <v>523.48977014000002</v>
      </c>
      <c r="X34" s="266">
        <v>139.22978316999999</v>
      </c>
      <c r="Y34" s="266">
        <v>15.774359704</v>
      </c>
      <c r="Z34" s="266">
        <v>13.19413688</v>
      </c>
      <c r="AA34" s="266">
        <v>29.402364487</v>
      </c>
      <c r="AB34" s="266">
        <v>12.863110417</v>
      </c>
      <c r="AC34" s="266">
        <v>131.51559207</v>
      </c>
      <c r="AD34" s="266">
        <v>104.23967921000001</v>
      </c>
      <c r="AE34" s="266">
        <v>279.20263970000002</v>
      </c>
      <c r="AF34" s="266">
        <v>456.85482396999998</v>
      </c>
      <c r="AG34" s="266">
        <v>602.95818545999998</v>
      </c>
      <c r="AH34" s="266">
        <v>578.37673408000001</v>
      </c>
      <c r="AI34" s="266">
        <v>326.27714021000003</v>
      </c>
      <c r="AJ34" s="266">
        <v>133.01325313000001</v>
      </c>
      <c r="AK34" s="266">
        <v>70.171694794000004</v>
      </c>
      <c r="AL34" s="266">
        <v>8.1841930928999993</v>
      </c>
      <c r="AM34" s="266">
        <v>14.406982595000001</v>
      </c>
      <c r="AN34" s="266">
        <v>4.2621794368000003</v>
      </c>
      <c r="AO34" s="266">
        <v>70.492283512</v>
      </c>
      <c r="AP34" s="266">
        <v>84.282249746999994</v>
      </c>
      <c r="AQ34" s="266">
        <v>228.20782527</v>
      </c>
      <c r="AR34" s="266">
        <v>455.48560588999999</v>
      </c>
      <c r="AS34" s="266">
        <v>513.57064032000005</v>
      </c>
      <c r="AT34" s="266">
        <v>555.45399771999996</v>
      </c>
      <c r="AU34" s="266">
        <v>401.87052688</v>
      </c>
      <c r="AV34" s="266">
        <v>208.70123659999999</v>
      </c>
      <c r="AW34" s="266">
        <v>32.846850242000002</v>
      </c>
      <c r="AX34" s="266">
        <v>78.310208692000003</v>
      </c>
      <c r="AY34" s="309">
        <v>18.212333243</v>
      </c>
      <c r="AZ34" s="309">
        <v>23.048017228999999</v>
      </c>
      <c r="BA34" s="309">
        <v>64.277868251000001</v>
      </c>
      <c r="BB34" s="309">
        <v>129.05095155999999</v>
      </c>
      <c r="BC34" s="309">
        <v>307.27724073000002</v>
      </c>
      <c r="BD34" s="309">
        <v>466.23325596000001</v>
      </c>
      <c r="BE34" s="309">
        <v>565.85512430000006</v>
      </c>
      <c r="BF34" s="309">
        <v>562.10532087000001</v>
      </c>
      <c r="BG34" s="309">
        <v>366.80811162999998</v>
      </c>
      <c r="BH34" s="309">
        <v>144.59082176999999</v>
      </c>
      <c r="BI34" s="309">
        <v>38.857949347000002</v>
      </c>
      <c r="BJ34" s="309">
        <v>8.9788097620999991</v>
      </c>
      <c r="BK34" s="309">
        <v>13.762499712</v>
      </c>
      <c r="BL34" s="309">
        <v>16.284934012000001</v>
      </c>
      <c r="BM34" s="309">
        <v>50.808847356999998</v>
      </c>
      <c r="BN34" s="309">
        <v>129.16266014999999</v>
      </c>
      <c r="BO34" s="309">
        <v>307.46018952999998</v>
      </c>
      <c r="BP34" s="309">
        <v>466.38282949000001</v>
      </c>
      <c r="BQ34" s="309">
        <v>565.97561814999995</v>
      </c>
      <c r="BR34" s="309">
        <v>562.23929664000002</v>
      </c>
      <c r="BS34" s="309">
        <v>366.94347391000002</v>
      </c>
      <c r="BT34" s="309">
        <v>144.69967923999999</v>
      </c>
      <c r="BU34" s="309">
        <v>38.894520514</v>
      </c>
      <c r="BV34" s="309">
        <v>8.9811515750000002</v>
      </c>
    </row>
    <row r="35" spans="1:74" ht="11.15" customHeight="1" x14ac:dyDescent="0.25">
      <c r="A35" s="9" t="s">
        <v>45</v>
      </c>
      <c r="B35" s="206" t="s">
        <v>440</v>
      </c>
      <c r="C35" s="266">
        <v>4.1764991217</v>
      </c>
      <c r="D35" s="266">
        <v>2.5771440034999999</v>
      </c>
      <c r="E35" s="266">
        <v>13.634100437000001</v>
      </c>
      <c r="F35" s="266">
        <v>69.383598962999997</v>
      </c>
      <c r="G35" s="266">
        <v>134.95422488</v>
      </c>
      <c r="H35" s="266">
        <v>295.96021035000001</v>
      </c>
      <c r="I35" s="266">
        <v>412.38228072999999</v>
      </c>
      <c r="J35" s="266">
        <v>340.87026401000003</v>
      </c>
      <c r="K35" s="266">
        <v>235.27677199999999</v>
      </c>
      <c r="L35" s="266">
        <v>44.325719925000001</v>
      </c>
      <c r="M35" s="266">
        <v>4.7931201493</v>
      </c>
      <c r="N35" s="266">
        <v>0</v>
      </c>
      <c r="O35" s="266">
        <v>4.3669113156999999E-2</v>
      </c>
      <c r="P35" s="266">
        <v>0</v>
      </c>
      <c r="Q35" s="266">
        <v>10.001970528999999</v>
      </c>
      <c r="R35" s="266">
        <v>49.733823602000001</v>
      </c>
      <c r="S35" s="266">
        <v>56.003592898999997</v>
      </c>
      <c r="T35" s="266">
        <v>230.28990844</v>
      </c>
      <c r="U35" s="266">
        <v>392.08293677</v>
      </c>
      <c r="V35" s="266">
        <v>382.15007032</v>
      </c>
      <c r="W35" s="266">
        <v>204.50440599999999</v>
      </c>
      <c r="X35" s="266">
        <v>47.800670646999997</v>
      </c>
      <c r="Y35" s="266">
        <v>10.500643088</v>
      </c>
      <c r="Z35" s="266">
        <v>0</v>
      </c>
      <c r="AA35" s="266">
        <v>0</v>
      </c>
      <c r="AB35" s="266">
        <v>1.721940917</v>
      </c>
      <c r="AC35" s="266">
        <v>8.1326444093999992</v>
      </c>
      <c r="AD35" s="266">
        <v>42.816157408999999</v>
      </c>
      <c r="AE35" s="266">
        <v>159.07509275999999</v>
      </c>
      <c r="AF35" s="266">
        <v>262.40076372999999</v>
      </c>
      <c r="AG35" s="266">
        <v>412.17342481999998</v>
      </c>
      <c r="AH35" s="266">
        <v>436.89043243999998</v>
      </c>
      <c r="AI35" s="266">
        <v>225.16810042</v>
      </c>
      <c r="AJ35" s="266">
        <v>101.32581035</v>
      </c>
      <c r="AK35" s="266">
        <v>14.245556130000001</v>
      </c>
      <c r="AL35" s="266">
        <v>0</v>
      </c>
      <c r="AM35" s="266">
        <v>4.3435064294E-2</v>
      </c>
      <c r="AN35" s="266">
        <v>3.1588637195999998</v>
      </c>
      <c r="AO35" s="266">
        <v>7.0669559907000004</v>
      </c>
      <c r="AP35" s="266">
        <v>59.395209432999998</v>
      </c>
      <c r="AQ35" s="266">
        <v>125.78834539</v>
      </c>
      <c r="AR35" s="266">
        <v>344.42273755999997</v>
      </c>
      <c r="AS35" s="266">
        <v>414.04408328</v>
      </c>
      <c r="AT35" s="266">
        <v>330.13553549</v>
      </c>
      <c r="AU35" s="266">
        <v>219.69638637</v>
      </c>
      <c r="AV35" s="266">
        <v>44.491073698999998</v>
      </c>
      <c r="AW35" s="266">
        <v>23.700176079999999</v>
      </c>
      <c r="AX35" s="266">
        <v>0.65734302905999997</v>
      </c>
      <c r="AY35" s="309">
        <v>0.74349660393000006</v>
      </c>
      <c r="AZ35" s="309">
        <v>3.1266255182</v>
      </c>
      <c r="BA35" s="309">
        <v>12.394716989000001</v>
      </c>
      <c r="BB35" s="309">
        <v>40.735462636000001</v>
      </c>
      <c r="BC35" s="309">
        <v>123.35086975</v>
      </c>
      <c r="BD35" s="309">
        <v>262.82251878</v>
      </c>
      <c r="BE35" s="309">
        <v>389.30587362</v>
      </c>
      <c r="BF35" s="309">
        <v>342.94779639000001</v>
      </c>
      <c r="BG35" s="309">
        <v>201.41109180000001</v>
      </c>
      <c r="BH35" s="309">
        <v>66.707280530000006</v>
      </c>
      <c r="BI35" s="309">
        <v>8.2780502449999993</v>
      </c>
      <c r="BJ35" s="309">
        <v>0.28812670965999998</v>
      </c>
      <c r="BK35" s="309">
        <v>1.0326485401000001</v>
      </c>
      <c r="BL35" s="309">
        <v>3.4202681463000002</v>
      </c>
      <c r="BM35" s="309">
        <v>12.703170979999999</v>
      </c>
      <c r="BN35" s="309">
        <v>40.792546035000001</v>
      </c>
      <c r="BO35" s="309">
        <v>123.49004755999999</v>
      </c>
      <c r="BP35" s="309">
        <v>263.02345043000003</v>
      </c>
      <c r="BQ35" s="309">
        <v>389.58332722</v>
      </c>
      <c r="BR35" s="309">
        <v>343.23228312999998</v>
      </c>
      <c r="BS35" s="309">
        <v>201.62981314000001</v>
      </c>
      <c r="BT35" s="309">
        <v>66.801802644000006</v>
      </c>
      <c r="BU35" s="309">
        <v>8.2913659950999996</v>
      </c>
      <c r="BV35" s="309">
        <v>0.28861073762</v>
      </c>
    </row>
    <row r="36" spans="1:74" ht="11.15" customHeight="1" x14ac:dyDescent="0.25">
      <c r="A36" s="9" t="s">
        <v>46</v>
      </c>
      <c r="B36" s="206" t="s">
        <v>441</v>
      </c>
      <c r="C36" s="266">
        <v>15.216738188000001</v>
      </c>
      <c r="D36" s="266">
        <v>7.7366040958999998</v>
      </c>
      <c r="E36" s="266">
        <v>9.0480254643000002</v>
      </c>
      <c r="F36" s="266">
        <v>24.764694234</v>
      </c>
      <c r="G36" s="266">
        <v>39.455959057000001</v>
      </c>
      <c r="H36" s="266">
        <v>117.69564269</v>
      </c>
      <c r="I36" s="266">
        <v>320.48794449000002</v>
      </c>
      <c r="J36" s="266">
        <v>256.72470743000002</v>
      </c>
      <c r="K36" s="266">
        <v>141.97728584000001</v>
      </c>
      <c r="L36" s="266">
        <v>46.114574138999998</v>
      </c>
      <c r="M36" s="266">
        <v>16.129023646</v>
      </c>
      <c r="N36" s="266">
        <v>9.5618314541</v>
      </c>
      <c r="O36" s="266">
        <v>8.4961540535999998</v>
      </c>
      <c r="P36" s="266">
        <v>5.6347136483</v>
      </c>
      <c r="Q36" s="266">
        <v>8.4387160148000007</v>
      </c>
      <c r="R36" s="266">
        <v>26.001505766000001</v>
      </c>
      <c r="S36" s="266">
        <v>23.872489044000002</v>
      </c>
      <c r="T36" s="266">
        <v>115.935894</v>
      </c>
      <c r="U36" s="266">
        <v>209.62196723</v>
      </c>
      <c r="V36" s="266">
        <v>246.25451645000001</v>
      </c>
      <c r="W36" s="266">
        <v>131.83299514999999</v>
      </c>
      <c r="X36" s="266">
        <v>40.629383093000001</v>
      </c>
      <c r="Y36" s="266">
        <v>16.281730247999999</v>
      </c>
      <c r="Z36" s="266">
        <v>10.309317449</v>
      </c>
      <c r="AA36" s="266">
        <v>9.0590656025000005</v>
      </c>
      <c r="AB36" s="266">
        <v>7.7550308663000003</v>
      </c>
      <c r="AC36" s="266">
        <v>8.2408091341999992</v>
      </c>
      <c r="AD36" s="266">
        <v>19.221265306999999</v>
      </c>
      <c r="AE36" s="266">
        <v>65.715425839000005</v>
      </c>
      <c r="AF36" s="266">
        <v>111.40820703</v>
      </c>
      <c r="AG36" s="266">
        <v>212.67598144999999</v>
      </c>
      <c r="AH36" s="266">
        <v>291.15604058999998</v>
      </c>
      <c r="AI36" s="266">
        <v>208.91176272999999</v>
      </c>
      <c r="AJ36" s="266">
        <v>97.480818420999995</v>
      </c>
      <c r="AK36" s="266">
        <v>14.764827774</v>
      </c>
      <c r="AL36" s="266">
        <v>10.197939375000001</v>
      </c>
      <c r="AM36" s="266">
        <v>9.5483199426999992</v>
      </c>
      <c r="AN36" s="266">
        <v>7.0587040857999996</v>
      </c>
      <c r="AO36" s="266">
        <v>7.5440939443000001</v>
      </c>
      <c r="AP36" s="266">
        <v>23.562662943999999</v>
      </c>
      <c r="AQ36" s="266">
        <v>51.529365198999997</v>
      </c>
      <c r="AR36" s="266">
        <v>171.90720751000001</v>
      </c>
      <c r="AS36" s="266">
        <v>293.07676393999998</v>
      </c>
      <c r="AT36" s="266">
        <v>246.54372212999999</v>
      </c>
      <c r="AU36" s="266">
        <v>156.81191629</v>
      </c>
      <c r="AV36" s="266">
        <v>25.384214276000002</v>
      </c>
      <c r="AW36" s="266">
        <v>23.026069511999999</v>
      </c>
      <c r="AX36" s="266">
        <v>8.3433097399000005</v>
      </c>
      <c r="AY36" s="309">
        <v>8.5443703895999992</v>
      </c>
      <c r="AZ36" s="309">
        <v>7.6562104919999996</v>
      </c>
      <c r="BA36" s="309">
        <v>11.276437945</v>
      </c>
      <c r="BB36" s="309">
        <v>18.265284224999998</v>
      </c>
      <c r="BC36" s="309">
        <v>45.079921075999998</v>
      </c>
      <c r="BD36" s="309">
        <v>104.38800542</v>
      </c>
      <c r="BE36" s="309">
        <v>228.75867997</v>
      </c>
      <c r="BF36" s="309">
        <v>226.14514518999999</v>
      </c>
      <c r="BG36" s="309">
        <v>137.75482941999999</v>
      </c>
      <c r="BH36" s="309">
        <v>39.758991727999998</v>
      </c>
      <c r="BI36" s="309">
        <v>12.227149311</v>
      </c>
      <c r="BJ36" s="309">
        <v>8.3124007927000001</v>
      </c>
      <c r="BK36" s="309">
        <v>8.5146232797000003</v>
      </c>
      <c r="BL36" s="309">
        <v>7.6281112394999999</v>
      </c>
      <c r="BM36" s="309">
        <v>11.240523455</v>
      </c>
      <c r="BN36" s="309">
        <v>18.218359636999999</v>
      </c>
      <c r="BO36" s="309">
        <v>45.000604307000003</v>
      </c>
      <c r="BP36" s="309">
        <v>104.25909165</v>
      </c>
      <c r="BQ36" s="309">
        <v>228.57277916999999</v>
      </c>
      <c r="BR36" s="309">
        <v>225.96250211</v>
      </c>
      <c r="BS36" s="309">
        <v>137.60165477000001</v>
      </c>
      <c r="BT36" s="309">
        <v>39.689031604999997</v>
      </c>
      <c r="BU36" s="309">
        <v>12.190893834000001</v>
      </c>
      <c r="BV36" s="309">
        <v>8.2826907844999997</v>
      </c>
    </row>
    <row r="37" spans="1:74" ht="11.15" customHeight="1" x14ac:dyDescent="0.25">
      <c r="A37" s="9" t="s">
        <v>569</v>
      </c>
      <c r="B37" s="206" t="s">
        <v>469</v>
      </c>
      <c r="C37" s="266">
        <v>7.4961456951000001</v>
      </c>
      <c r="D37" s="266">
        <v>22.753325462999999</v>
      </c>
      <c r="E37" s="266">
        <v>20.977489721000001</v>
      </c>
      <c r="F37" s="266">
        <v>32.348679269000002</v>
      </c>
      <c r="G37" s="266">
        <v>173.4582498</v>
      </c>
      <c r="H37" s="266">
        <v>268.76992404999999</v>
      </c>
      <c r="I37" s="266">
        <v>375.13392470000002</v>
      </c>
      <c r="J37" s="266">
        <v>350.29853157000002</v>
      </c>
      <c r="K37" s="266">
        <v>230.03030709999999</v>
      </c>
      <c r="L37" s="266">
        <v>68.959078864999995</v>
      </c>
      <c r="M37" s="266">
        <v>17.662973363999999</v>
      </c>
      <c r="N37" s="266">
        <v>10.641427438999999</v>
      </c>
      <c r="O37" s="266">
        <v>8.9648960169999992</v>
      </c>
      <c r="P37" s="266">
        <v>17.942291274999999</v>
      </c>
      <c r="Q37" s="266">
        <v>18.235214188</v>
      </c>
      <c r="R37" s="266">
        <v>41.573089688000003</v>
      </c>
      <c r="S37" s="266">
        <v>128.57937989999999</v>
      </c>
      <c r="T37" s="266">
        <v>226.00017907</v>
      </c>
      <c r="U37" s="266">
        <v>372.39535433999998</v>
      </c>
      <c r="V37" s="266">
        <v>334.98275599999999</v>
      </c>
      <c r="W37" s="266">
        <v>241.57435902</v>
      </c>
      <c r="X37" s="266">
        <v>74.600894253000007</v>
      </c>
      <c r="Y37" s="266">
        <v>15.969872038</v>
      </c>
      <c r="Z37" s="266">
        <v>13.696916286</v>
      </c>
      <c r="AA37" s="266">
        <v>15.221775822</v>
      </c>
      <c r="AB37" s="266">
        <v>12.422643926999999</v>
      </c>
      <c r="AC37" s="266">
        <v>42.452486843000003</v>
      </c>
      <c r="AD37" s="266">
        <v>42.150835114000003</v>
      </c>
      <c r="AE37" s="266">
        <v>104.98784764</v>
      </c>
      <c r="AF37" s="266">
        <v>245.98716934999999</v>
      </c>
      <c r="AG37" s="266">
        <v>396.78480653000003</v>
      </c>
      <c r="AH37" s="266">
        <v>355.07405438000001</v>
      </c>
      <c r="AI37" s="266">
        <v>179.26298188000001</v>
      </c>
      <c r="AJ37" s="266">
        <v>81.417516527000004</v>
      </c>
      <c r="AK37" s="266">
        <v>31.435643201000001</v>
      </c>
      <c r="AL37" s="266">
        <v>6.9510589449999998</v>
      </c>
      <c r="AM37" s="266">
        <v>9.6881202307999992</v>
      </c>
      <c r="AN37" s="266">
        <v>11.817750947</v>
      </c>
      <c r="AO37" s="266">
        <v>27.77105821</v>
      </c>
      <c r="AP37" s="266">
        <v>36.131402047999998</v>
      </c>
      <c r="AQ37" s="266">
        <v>100.854247</v>
      </c>
      <c r="AR37" s="266">
        <v>273.06894147999998</v>
      </c>
      <c r="AS37" s="266">
        <v>345.54871629000002</v>
      </c>
      <c r="AT37" s="266">
        <v>356.3869909</v>
      </c>
      <c r="AU37" s="266">
        <v>199.14927424000001</v>
      </c>
      <c r="AV37" s="266">
        <v>83.560051693000005</v>
      </c>
      <c r="AW37" s="266">
        <v>18.014617294000001</v>
      </c>
      <c r="AX37" s="266">
        <v>22.843896012999998</v>
      </c>
      <c r="AY37" s="309">
        <v>11.190886348999999</v>
      </c>
      <c r="AZ37" s="309">
        <v>12.391374889</v>
      </c>
      <c r="BA37" s="309">
        <v>24.163807297000002</v>
      </c>
      <c r="BB37" s="309">
        <v>42.527445682</v>
      </c>
      <c r="BC37" s="309">
        <v>121.68237314</v>
      </c>
      <c r="BD37" s="309">
        <v>237.66412761000001</v>
      </c>
      <c r="BE37" s="309">
        <v>347.91596900000002</v>
      </c>
      <c r="BF37" s="309">
        <v>323.37004373000002</v>
      </c>
      <c r="BG37" s="309">
        <v>176.17374337000001</v>
      </c>
      <c r="BH37" s="309">
        <v>62.636062365999997</v>
      </c>
      <c r="BI37" s="309">
        <v>20.227746637999999</v>
      </c>
      <c r="BJ37" s="309">
        <v>9.9801304589999997</v>
      </c>
      <c r="BK37" s="309">
        <v>10.106213734000001</v>
      </c>
      <c r="BL37" s="309">
        <v>10.753936575999999</v>
      </c>
      <c r="BM37" s="309">
        <v>21.432346871</v>
      </c>
      <c r="BN37" s="309">
        <v>42.718537277000003</v>
      </c>
      <c r="BO37" s="309">
        <v>122.05808919</v>
      </c>
      <c r="BP37" s="309">
        <v>238.11859716999999</v>
      </c>
      <c r="BQ37" s="309">
        <v>348.33211184999999</v>
      </c>
      <c r="BR37" s="309">
        <v>323.80801902000002</v>
      </c>
      <c r="BS37" s="309">
        <v>176.60331055</v>
      </c>
      <c r="BT37" s="309">
        <v>62.889360875999998</v>
      </c>
      <c r="BU37" s="309">
        <v>20.323301661999999</v>
      </c>
      <c r="BV37" s="309">
        <v>10.023160068999999</v>
      </c>
    </row>
    <row r="38" spans="1:74" ht="11.15" customHeight="1" x14ac:dyDescent="0.25">
      <c r="A38" s="9"/>
      <c r="B38" s="190" t="s">
        <v>159</v>
      </c>
      <c r="C38" s="241"/>
      <c r="D38" s="241"/>
      <c r="E38" s="241"/>
      <c r="F38" s="241"/>
      <c r="G38" s="241"/>
      <c r="H38" s="241"/>
      <c r="I38" s="241"/>
      <c r="J38" s="241"/>
      <c r="K38" s="241"/>
      <c r="L38" s="241"/>
      <c r="M38" s="241"/>
      <c r="N38" s="241"/>
      <c r="O38" s="241"/>
      <c r="P38" s="241"/>
      <c r="Q38" s="241"/>
      <c r="R38" s="241"/>
      <c r="S38" s="241"/>
      <c r="T38" s="241"/>
      <c r="U38" s="241"/>
      <c r="V38" s="241"/>
      <c r="W38" s="241"/>
      <c r="X38" s="241"/>
      <c r="Y38" s="241"/>
      <c r="Z38" s="241"/>
      <c r="AA38" s="241"/>
      <c r="AB38" s="241"/>
      <c r="AC38" s="241"/>
      <c r="AD38" s="241"/>
      <c r="AE38" s="241"/>
      <c r="AF38" s="241"/>
      <c r="AG38" s="241"/>
      <c r="AH38" s="241"/>
      <c r="AI38" s="241"/>
      <c r="AJ38" s="241"/>
      <c r="AK38" s="241"/>
      <c r="AL38" s="241"/>
      <c r="AM38" s="241"/>
      <c r="AN38" s="241"/>
      <c r="AO38" s="241"/>
      <c r="AP38" s="241"/>
      <c r="AQ38" s="241"/>
      <c r="AR38" s="241"/>
      <c r="AS38" s="241"/>
      <c r="AT38" s="241"/>
      <c r="AU38" s="241"/>
      <c r="AV38" s="241"/>
      <c r="AW38" s="241"/>
      <c r="AX38" s="241"/>
      <c r="AY38" s="310"/>
      <c r="AZ38" s="310"/>
      <c r="BA38" s="310"/>
      <c r="BB38" s="310"/>
      <c r="BC38" s="310"/>
      <c r="BD38" s="310"/>
      <c r="BE38" s="310"/>
      <c r="BF38" s="310"/>
      <c r="BG38" s="310"/>
      <c r="BH38" s="310"/>
      <c r="BI38" s="310"/>
      <c r="BJ38" s="310"/>
      <c r="BK38" s="310"/>
      <c r="BL38" s="310"/>
      <c r="BM38" s="310"/>
      <c r="BN38" s="310"/>
      <c r="BO38" s="310"/>
      <c r="BP38" s="310"/>
      <c r="BQ38" s="310"/>
      <c r="BR38" s="310"/>
      <c r="BS38" s="310"/>
      <c r="BT38" s="310"/>
      <c r="BU38" s="310"/>
      <c r="BV38" s="310"/>
    </row>
    <row r="39" spans="1:74" ht="11.15" customHeight="1" x14ac:dyDescent="0.25">
      <c r="A39" s="9" t="s">
        <v>146</v>
      </c>
      <c r="B39" s="206" t="s">
        <v>434</v>
      </c>
      <c r="C39" s="249">
        <v>0</v>
      </c>
      <c r="D39" s="249">
        <v>0</v>
      </c>
      <c r="E39" s="249">
        <v>0</v>
      </c>
      <c r="F39" s="249">
        <v>0</v>
      </c>
      <c r="G39" s="249">
        <v>11.512399017</v>
      </c>
      <c r="H39" s="249">
        <v>69.350690904999993</v>
      </c>
      <c r="I39" s="249">
        <v>222.40288851</v>
      </c>
      <c r="J39" s="249">
        <v>165.71853002</v>
      </c>
      <c r="K39" s="249">
        <v>45.133226301000001</v>
      </c>
      <c r="L39" s="249">
        <v>1.1642532468</v>
      </c>
      <c r="M39" s="249">
        <v>0</v>
      </c>
      <c r="N39" s="249">
        <v>0</v>
      </c>
      <c r="O39" s="249">
        <v>0</v>
      </c>
      <c r="P39" s="249">
        <v>0</v>
      </c>
      <c r="Q39" s="249">
        <v>0</v>
      </c>
      <c r="R39" s="249">
        <v>0</v>
      </c>
      <c r="S39" s="249">
        <v>14.032664234</v>
      </c>
      <c r="T39" s="249">
        <v>65.188146007</v>
      </c>
      <c r="U39" s="249">
        <v>224.75524544999999</v>
      </c>
      <c r="V39" s="249">
        <v>182.03135305000001</v>
      </c>
      <c r="W39" s="249">
        <v>48.636846796999997</v>
      </c>
      <c r="X39" s="249">
        <v>1.1642532468</v>
      </c>
      <c r="Y39" s="249">
        <v>0</v>
      </c>
      <c r="Z39" s="249">
        <v>0</v>
      </c>
      <c r="AA39" s="249">
        <v>0</v>
      </c>
      <c r="AB39" s="249">
        <v>0</v>
      </c>
      <c r="AC39" s="249">
        <v>0</v>
      </c>
      <c r="AD39" s="249">
        <v>0</v>
      </c>
      <c r="AE39" s="249">
        <v>13.838665269</v>
      </c>
      <c r="AF39" s="249">
        <v>68.756218704999995</v>
      </c>
      <c r="AG39" s="249">
        <v>241.37079055999999</v>
      </c>
      <c r="AH39" s="249">
        <v>178.96077518999999</v>
      </c>
      <c r="AI39" s="249">
        <v>50.282051275000001</v>
      </c>
      <c r="AJ39" s="249">
        <v>1.1642532468</v>
      </c>
      <c r="AK39" s="249">
        <v>0</v>
      </c>
      <c r="AL39" s="249">
        <v>0</v>
      </c>
      <c r="AM39" s="249">
        <v>0</v>
      </c>
      <c r="AN39" s="249">
        <v>0</v>
      </c>
      <c r="AO39" s="249">
        <v>0</v>
      </c>
      <c r="AP39" s="249">
        <v>0</v>
      </c>
      <c r="AQ39" s="249">
        <v>12.127752345999999</v>
      </c>
      <c r="AR39" s="249">
        <v>68.082742554999996</v>
      </c>
      <c r="AS39" s="249">
        <v>242.11736341</v>
      </c>
      <c r="AT39" s="249">
        <v>183.16527307000001</v>
      </c>
      <c r="AU39" s="249">
        <v>47.947383418999998</v>
      </c>
      <c r="AV39" s="249">
        <v>1.1642532468</v>
      </c>
      <c r="AW39" s="249">
        <v>0</v>
      </c>
      <c r="AX39" s="249">
        <v>0</v>
      </c>
      <c r="AY39" s="312">
        <v>0</v>
      </c>
      <c r="AZ39" s="312">
        <v>0</v>
      </c>
      <c r="BA39" s="312">
        <v>0</v>
      </c>
      <c r="BB39" s="312">
        <v>0</v>
      </c>
      <c r="BC39" s="312">
        <v>11.73992</v>
      </c>
      <c r="BD39" s="312">
        <v>75.175780000000003</v>
      </c>
      <c r="BE39" s="312">
        <v>232.9385</v>
      </c>
      <c r="BF39" s="312">
        <v>189.96770000000001</v>
      </c>
      <c r="BG39" s="312">
        <v>47.667090000000002</v>
      </c>
      <c r="BH39" s="312">
        <v>1.8070250000000001</v>
      </c>
      <c r="BI39" s="312">
        <v>0</v>
      </c>
      <c r="BJ39" s="312">
        <v>0</v>
      </c>
      <c r="BK39" s="312">
        <v>0</v>
      </c>
      <c r="BL39" s="312">
        <v>0</v>
      </c>
      <c r="BM39" s="312">
        <v>0</v>
      </c>
      <c r="BN39" s="312">
        <v>0</v>
      </c>
      <c r="BO39" s="312">
        <v>10.41694</v>
      </c>
      <c r="BP39" s="312">
        <v>76.500870000000006</v>
      </c>
      <c r="BQ39" s="312">
        <v>228.2311</v>
      </c>
      <c r="BR39" s="312">
        <v>186.04740000000001</v>
      </c>
      <c r="BS39" s="312">
        <v>48.223300000000002</v>
      </c>
      <c r="BT39" s="312">
        <v>1.9747330000000001</v>
      </c>
      <c r="BU39" s="312">
        <v>0</v>
      </c>
      <c r="BV39" s="312">
        <v>0</v>
      </c>
    </row>
    <row r="40" spans="1:74" ht="11.15" customHeight="1" x14ac:dyDescent="0.25">
      <c r="A40" s="9" t="s">
        <v>147</v>
      </c>
      <c r="B40" s="206" t="s">
        <v>467</v>
      </c>
      <c r="C40" s="249">
        <v>0</v>
      </c>
      <c r="D40" s="249">
        <v>0</v>
      </c>
      <c r="E40" s="249">
        <v>0.19748724655</v>
      </c>
      <c r="F40" s="249">
        <v>0.26104390335</v>
      </c>
      <c r="G40" s="249">
        <v>32.888512949999999</v>
      </c>
      <c r="H40" s="249">
        <v>132.66370696000001</v>
      </c>
      <c r="I40" s="249">
        <v>278.62022880000001</v>
      </c>
      <c r="J40" s="249">
        <v>208.62086239999999</v>
      </c>
      <c r="K40" s="249">
        <v>79.246961377999995</v>
      </c>
      <c r="L40" s="249">
        <v>5.1279902163999997</v>
      </c>
      <c r="M40" s="249">
        <v>0</v>
      </c>
      <c r="N40" s="249">
        <v>8.6426902882000001E-2</v>
      </c>
      <c r="O40" s="249">
        <v>0</v>
      </c>
      <c r="P40" s="249">
        <v>0</v>
      </c>
      <c r="Q40" s="249">
        <v>0.19748724655</v>
      </c>
      <c r="R40" s="249">
        <v>0.26104390335</v>
      </c>
      <c r="S40" s="249">
        <v>38.809730066999997</v>
      </c>
      <c r="T40" s="249">
        <v>126.14402173000001</v>
      </c>
      <c r="U40" s="249">
        <v>280.53986971</v>
      </c>
      <c r="V40" s="249">
        <v>223.86921373999999</v>
      </c>
      <c r="W40" s="249">
        <v>84.259044469000003</v>
      </c>
      <c r="X40" s="249">
        <v>5.4335267250000001</v>
      </c>
      <c r="Y40" s="249">
        <v>0</v>
      </c>
      <c r="Z40" s="249">
        <v>8.6426902882000001E-2</v>
      </c>
      <c r="AA40" s="249">
        <v>0</v>
      </c>
      <c r="AB40" s="249">
        <v>0</v>
      </c>
      <c r="AC40" s="249">
        <v>0.19748724655</v>
      </c>
      <c r="AD40" s="249">
        <v>0.30464668276000001</v>
      </c>
      <c r="AE40" s="249">
        <v>39.827682981000002</v>
      </c>
      <c r="AF40" s="249">
        <v>130.04993537999999</v>
      </c>
      <c r="AG40" s="249">
        <v>297.67854817</v>
      </c>
      <c r="AH40" s="249">
        <v>221.95831845999999</v>
      </c>
      <c r="AI40" s="249">
        <v>89.274880568</v>
      </c>
      <c r="AJ40" s="249">
        <v>6.1621439137999996</v>
      </c>
      <c r="AK40" s="249">
        <v>0</v>
      </c>
      <c r="AL40" s="249">
        <v>8.6426902882000001E-2</v>
      </c>
      <c r="AM40" s="249">
        <v>0</v>
      </c>
      <c r="AN40" s="249">
        <v>0</v>
      </c>
      <c r="AO40" s="249">
        <v>0.19748724655</v>
      </c>
      <c r="AP40" s="249">
        <v>0.26161975773000001</v>
      </c>
      <c r="AQ40" s="249">
        <v>36.545425684999998</v>
      </c>
      <c r="AR40" s="249">
        <v>125.84761232</v>
      </c>
      <c r="AS40" s="249">
        <v>300.07901647</v>
      </c>
      <c r="AT40" s="249">
        <v>223.95510110000001</v>
      </c>
      <c r="AU40" s="249">
        <v>85.973750999999993</v>
      </c>
      <c r="AV40" s="249">
        <v>6.2851460771000003</v>
      </c>
      <c r="AW40" s="249">
        <v>0</v>
      </c>
      <c r="AX40" s="249">
        <v>8.6426902882000001E-2</v>
      </c>
      <c r="AY40" s="312">
        <v>0</v>
      </c>
      <c r="AZ40" s="312">
        <v>0</v>
      </c>
      <c r="BA40" s="312">
        <v>0.1974872</v>
      </c>
      <c r="BB40" s="312">
        <v>0.26161980000000001</v>
      </c>
      <c r="BC40" s="312">
        <v>34.205820000000003</v>
      </c>
      <c r="BD40" s="312">
        <v>127.7928</v>
      </c>
      <c r="BE40" s="312">
        <v>291.3655</v>
      </c>
      <c r="BF40" s="312">
        <v>231.55779999999999</v>
      </c>
      <c r="BG40" s="312">
        <v>86.160439999999994</v>
      </c>
      <c r="BH40" s="312">
        <v>8.3559219999999996</v>
      </c>
      <c r="BI40" s="312">
        <v>0</v>
      </c>
      <c r="BJ40" s="312">
        <v>8.6426900000000001E-2</v>
      </c>
      <c r="BK40" s="312">
        <v>0</v>
      </c>
      <c r="BL40" s="312">
        <v>0</v>
      </c>
      <c r="BM40" s="312">
        <v>0</v>
      </c>
      <c r="BN40" s="312">
        <v>0.2835934</v>
      </c>
      <c r="BO40" s="312">
        <v>30.297969999999999</v>
      </c>
      <c r="BP40" s="312">
        <v>128.4914</v>
      </c>
      <c r="BQ40" s="312">
        <v>283.4273</v>
      </c>
      <c r="BR40" s="312">
        <v>229.55789999999999</v>
      </c>
      <c r="BS40" s="312">
        <v>86.345669999999998</v>
      </c>
      <c r="BT40" s="312">
        <v>8.3423280000000002</v>
      </c>
      <c r="BU40" s="312">
        <v>0</v>
      </c>
      <c r="BV40" s="312">
        <v>8.6426900000000001E-2</v>
      </c>
    </row>
    <row r="41" spans="1:74" ht="11.15" customHeight="1" x14ac:dyDescent="0.25">
      <c r="A41" s="9" t="s">
        <v>148</v>
      </c>
      <c r="B41" s="206" t="s">
        <v>435</v>
      </c>
      <c r="C41" s="249">
        <v>0</v>
      </c>
      <c r="D41" s="249">
        <v>0</v>
      </c>
      <c r="E41" s="249">
        <v>2.8139465361</v>
      </c>
      <c r="F41" s="249">
        <v>2.0232428233999999</v>
      </c>
      <c r="G41" s="249">
        <v>58.712183852999999</v>
      </c>
      <c r="H41" s="249">
        <v>167.50152073000001</v>
      </c>
      <c r="I41" s="249">
        <v>251.66789032</v>
      </c>
      <c r="J41" s="249">
        <v>203.68161185</v>
      </c>
      <c r="K41" s="249">
        <v>77.378149249000003</v>
      </c>
      <c r="L41" s="249">
        <v>6.6282385995000004</v>
      </c>
      <c r="M41" s="249">
        <v>0</v>
      </c>
      <c r="N41" s="249">
        <v>0.15500339077</v>
      </c>
      <c r="O41" s="249">
        <v>0</v>
      </c>
      <c r="P41" s="249">
        <v>0</v>
      </c>
      <c r="Q41" s="249">
        <v>2.8139465361</v>
      </c>
      <c r="R41" s="249">
        <v>2.0093640707999998</v>
      </c>
      <c r="S41" s="249">
        <v>70.543087417999999</v>
      </c>
      <c r="T41" s="249">
        <v>169.25732601999999</v>
      </c>
      <c r="U41" s="249">
        <v>254.7595302</v>
      </c>
      <c r="V41" s="249">
        <v>211.86367129000001</v>
      </c>
      <c r="W41" s="249">
        <v>81.271179971999999</v>
      </c>
      <c r="X41" s="249">
        <v>6.7998582484999996</v>
      </c>
      <c r="Y41" s="249">
        <v>0</v>
      </c>
      <c r="Z41" s="249">
        <v>0.15500339077</v>
      </c>
      <c r="AA41" s="249">
        <v>0</v>
      </c>
      <c r="AB41" s="249">
        <v>0</v>
      </c>
      <c r="AC41" s="249">
        <v>2.7060307470999998</v>
      </c>
      <c r="AD41" s="249">
        <v>2.0484109285000001</v>
      </c>
      <c r="AE41" s="249">
        <v>70.485168181999995</v>
      </c>
      <c r="AF41" s="249">
        <v>167.85632418</v>
      </c>
      <c r="AG41" s="249">
        <v>274.77475132000001</v>
      </c>
      <c r="AH41" s="249">
        <v>215.16757898</v>
      </c>
      <c r="AI41" s="249">
        <v>88.585560810999993</v>
      </c>
      <c r="AJ41" s="249">
        <v>7.4652138831999997</v>
      </c>
      <c r="AK41" s="249">
        <v>0</v>
      </c>
      <c r="AL41" s="249">
        <v>0.15500339077</v>
      </c>
      <c r="AM41" s="249">
        <v>0</v>
      </c>
      <c r="AN41" s="249">
        <v>0</v>
      </c>
      <c r="AO41" s="249">
        <v>2.8648813912</v>
      </c>
      <c r="AP41" s="249">
        <v>1.2183132167999999</v>
      </c>
      <c r="AQ41" s="249">
        <v>66.393501838999995</v>
      </c>
      <c r="AR41" s="249">
        <v>166.40613103999999</v>
      </c>
      <c r="AS41" s="249">
        <v>276.77403891</v>
      </c>
      <c r="AT41" s="249">
        <v>208.13148150999999</v>
      </c>
      <c r="AU41" s="249">
        <v>86.894734130000003</v>
      </c>
      <c r="AV41" s="249">
        <v>6.7930915505999998</v>
      </c>
      <c r="AW41" s="249">
        <v>0</v>
      </c>
      <c r="AX41" s="249">
        <v>0.15500339077</v>
      </c>
      <c r="AY41" s="312">
        <v>0</v>
      </c>
      <c r="AZ41" s="312">
        <v>0</v>
      </c>
      <c r="BA41" s="312">
        <v>3.0401630000000002</v>
      </c>
      <c r="BB41" s="312">
        <v>1.1122510000000001</v>
      </c>
      <c r="BC41" s="312">
        <v>65.020150000000001</v>
      </c>
      <c r="BD41" s="312">
        <v>171.25399999999999</v>
      </c>
      <c r="BE41" s="312">
        <v>262.983</v>
      </c>
      <c r="BF41" s="312">
        <v>214.63220000000001</v>
      </c>
      <c r="BG41" s="312">
        <v>93.066879999999998</v>
      </c>
      <c r="BH41" s="312">
        <v>9.2637669999999996</v>
      </c>
      <c r="BI41" s="312">
        <v>0</v>
      </c>
      <c r="BJ41" s="312">
        <v>0.15500340000000001</v>
      </c>
      <c r="BK41" s="312">
        <v>0</v>
      </c>
      <c r="BL41" s="312">
        <v>0</v>
      </c>
      <c r="BM41" s="312">
        <v>0.86136469999999998</v>
      </c>
      <c r="BN41" s="312">
        <v>1.2161150000000001</v>
      </c>
      <c r="BO41" s="312">
        <v>59.31523</v>
      </c>
      <c r="BP41" s="312">
        <v>168.61660000000001</v>
      </c>
      <c r="BQ41" s="312">
        <v>246.61660000000001</v>
      </c>
      <c r="BR41" s="312">
        <v>215.38990000000001</v>
      </c>
      <c r="BS41" s="312">
        <v>94.770470000000003</v>
      </c>
      <c r="BT41" s="312">
        <v>9.7297499999999992</v>
      </c>
      <c r="BU41" s="312">
        <v>0</v>
      </c>
      <c r="BV41" s="312">
        <v>0.15500340000000001</v>
      </c>
    </row>
    <row r="42" spans="1:74" ht="11.15" customHeight="1" x14ac:dyDescent="0.25">
      <c r="A42" s="9" t="s">
        <v>149</v>
      </c>
      <c r="B42" s="206" t="s">
        <v>436</v>
      </c>
      <c r="C42" s="249">
        <v>0</v>
      </c>
      <c r="D42" s="249">
        <v>0.30389143184</v>
      </c>
      <c r="E42" s="249">
        <v>6.4383458415000003</v>
      </c>
      <c r="F42" s="249">
        <v>7.1661697790999996</v>
      </c>
      <c r="G42" s="249">
        <v>58.963891271000001</v>
      </c>
      <c r="H42" s="249">
        <v>210.38916738</v>
      </c>
      <c r="I42" s="249">
        <v>310.79791750999999</v>
      </c>
      <c r="J42" s="249">
        <v>243.25174179000001</v>
      </c>
      <c r="K42" s="249">
        <v>104.55760531</v>
      </c>
      <c r="L42" s="249">
        <v>11.064585072</v>
      </c>
      <c r="M42" s="249">
        <v>0.27036156216000001</v>
      </c>
      <c r="N42" s="249">
        <v>0</v>
      </c>
      <c r="O42" s="249">
        <v>0</v>
      </c>
      <c r="P42" s="249">
        <v>0.30389143184</v>
      </c>
      <c r="Q42" s="249">
        <v>6.5333888652000001</v>
      </c>
      <c r="R42" s="249">
        <v>7.1384378221000002</v>
      </c>
      <c r="S42" s="249">
        <v>71.732069791000001</v>
      </c>
      <c r="T42" s="249">
        <v>219.41493249000001</v>
      </c>
      <c r="U42" s="249">
        <v>312.41979809999998</v>
      </c>
      <c r="V42" s="249">
        <v>246.92127013999999</v>
      </c>
      <c r="W42" s="249">
        <v>108.98207116</v>
      </c>
      <c r="X42" s="249">
        <v>11.017274023000001</v>
      </c>
      <c r="Y42" s="249">
        <v>0.27036156216000001</v>
      </c>
      <c r="Z42" s="249">
        <v>0</v>
      </c>
      <c r="AA42" s="249">
        <v>0</v>
      </c>
      <c r="AB42" s="249">
        <v>0.30389143184</v>
      </c>
      <c r="AC42" s="249">
        <v>6.2161816512000003</v>
      </c>
      <c r="AD42" s="249">
        <v>7.5877094532999996</v>
      </c>
      <c r="AE42" s="249">
        <v>70.420797342</v>
      </c>
      <c r="AF42" s="249">
        <v>218.02336489000001</v>
      </c>
      <c r="AG42" s="249">
        <v>325.87660417000001</v>
      </c>
      <c r="AH42" s="249">
        <v>251.24602024999999</v>
      </c>
      <c r="AI42" s="249">
        <v>118.92269518000001</v>
      </c>
      <c r="AJ42" s="249">
        <v>11.257438064</v>
      </c>
      <c r="AK42" s="249">
        <v>0.19802665338</v>
      </c>
      <c r="AL42" s="249">
        <v>0</v>
      </c>
      <c r="AM42" s="249">
        <v>0</v>
      </c>
      <c r="AN42" s="249">
        <v>0.30389143184</v>
      </c>
      <c r="AO42" s="249">
        <v>6.5643888638999996</v>
      </c>
      <c r="AP42" s="249">
        <v>5.7076821713000001</v>
      </c>
      <c r="AQ42" s="249">
        <v>68.462777794000004</v>
      </c>
      <c r="AR42" s="249">
        <v>219.90431681999999</v>
      </c>
      <c r="AS42" s="249">
        <v>326.82862948000002</v>
      </c>
      <c r="AT42" s="249">
        <v>242.43666802999999</v>
      </c>
      <c r="AU42" s="249">
        <v>116.65107435</v>
      </c>
      <c r="AV42" s="249">
        <v>10.057866812</v>
      </c>
      <c r="AW42" s="249">
        <v>0.22647852265000001</v>
      </c>
      <c r="AX42" s="249">
        <v>0</v>
      </c>
      <c r="AY42" s="312">
        <v>0</v>
      </c>
      <c r="AZ42" s="312">
        <v>0.30389139999999998</v>
      </c>
      <c r="BA42" s="312">
        <v>7.1618040000000001</v>
      </c>
      <c r="BB42" s="312">
        <v>5.3860219999999996</v>
      </c>
      <c r="BC42" s="312">
        <v>68.134450000000001</v>
      </c>
      <c r="BD42" s="312">
        <v>225.06630000000001</v>
      </c>
      <c r="BE42" s="312">
        <v>312.97019999999998</v>
      </c>
      <c r="BF42" s="312">
        <v>242.66409999999999</v>
      </c>
      <c r="BG42" s="312">
        <v>125.5676</v>
      </c>
      <c r="BH42" s="312">
        <v>11.025449999999999</v>
      </c>
      <c r="BI42" s="312">
        <v>0.2264785</v>
      </c>
      <c r="BJ42" s="312">
        <v>0</v>
      </c>
      <c r="BK42" s="312">
        <v>0</v>
      </c>
      <c r="BL42" s="312">
        <v>0.30389139999999998</v>
      </c>
      <c r="BM42" s="312">
        <v>3.7560609999999999</v>
      </c>
      <c r="BN42" s="312">
        <v>4.6395929999999996</v>
      </c>
      <c r="BO42" s="312">
        <v>62.36336</v>
      </c>
      <c r="BP42" s="312">
        <v>220.11420000000001</v>
      </c>
      <c r="BQ42" s="312">
        <v>295.86689999999999</v>
      </c>
      <c r="BR42" s="312">
        <v>243.47800000000001</v>
      </c>
      <c r="BS42" s="312">
        <v>126.5528</v>
      </c>
      <c r="BT42" s="312">
        <v>11.428100000000001</v>
      </c>
      <c r="BU42" s="312">
        <v>0.2548859</v>
      </c>
      <c r="BV42" s="312">
        <v>0</v>
      </c>
    </row>
    <row r="43" spans="1:74" ht="11.15" customHeight="1" x14ac:dyDescent="0.25">
      <c r="A43" s="9" t="s">
        <v>150</v>
      </c>
      <c r="B43" s="206" t="s">
        <v>468</v>
      </c>
      <c r="C43" s="249">
        <v>29.874561639</v>
      </c>
      <c r="D43" s="249">
        <v>32.894184774999999</v>
      </c>
      <c r="E43" s="249">
        <v>56.371267312999997</v>
      </c>
      <c r="F43" s="249">
        <v>94.014602767</v>
      </c>
      <c r="G43" s="249">
        <v>209.2362493</v>
      </c>
      <c r="H43" s="249">
        <v>371.30413635999997</v>
      </c>
      <c r="I43" s="249">
        <v>453.75964026999998</v>
      </c>
      <c r="J43" s="249">
        <v>419.55203753000001</v>
      </c>
      <c r="K43" s="249">
        <v>286.58423957000002</v>
      </c>
      <c r="L43" s="249">
        <v>127.57045711000001</v>
      </c>
      <c r="M43" s="249">
        <v>53.541152775</v>
      </c>
      <c r="N43" s="249">
        <v>45.608046039999998</v>
      </c>
      <c r="O43" s="249">
        <v>28.907060607999998</v>
      </c>
      <c r="P43" s="249">
        <v>36.484777016999999</v>
      </c>
      <c r="Q43" s="249">
        <v>54.819787910999999</v>
      </c>
      <c r="R43" s="249">
        <v>94.934834589000005</v>
      </c>
      <c r="S43" s="249">
        <v>217.9463121</v>
      </c>
      <c r="T43" s="249">
        <v>370.79284911000002</v>
      </c>
      <c r="U43" s="249">
        <v>456.27991579000002</v>
      </c>
      <c r="V43" s="249">
        <v>425.11785308999998</v>
      </c>
      <c r="W43" s="249">
        <v>297.93068871999998</v>
      </c>
      <c r="X43" s="249">
        <v>135.32460817</v>
      </c>
      <c r="Y43" s="249">
        <v>57.490151726000001</v>
      </c>
      <c r="Z43" s="249">
        <v>45.889180201000002</v>
      </c>
      <c r="AA43" s="249">
        <v>29.589421770000001</v>
      </c>
      <c r="AB43" s="249">
        <v>41.354824743000002</v>
      </c>
      <c r="AC43" s="249">
        <v>55.718092579</v>
      </c>
      <c r="AD43" s="249">
        <v>97.756230183</v>
      </c>
      <c r="AE43" s="249">
        <v>226.97267335000001</v>
      </c>
      <c r="AF43" s="249">
        <v>370.65570758000001</v>
      </c>
      <c r="AG43" s="249">
        <v>465.99654665000003</v>
      </c>
      <c r="AH43" s="249">
        <v>425.94480482</v>
      </c>
      <c r="AI43" s="249">
        <v>308.81307909999998</v>
      </c>
      <c r="AJ43" s="249">
        <v>142.06318218000001</v>
      </c>
      <c r="AK43" s="249">
        <v>57.203339198000002</v>
      </c>
      <c r="AL43" s="249">
        <v>47.464885887999998</v>
      </c>
      <c r="AM43" s="249">
        <v>33.325509074999999</v>
      </c>
      <c r="AN43" s="249">
        <v>45.183640277999999</v>
      </c>
      <c r="AO43" s="249">
        <v>64.261036804</v>
      </c>
      <c r="AP43" s="249">
        <v>100.59345521</v>
      </c>
      <c r="AQ43" s="249">
        <v>218.48036310000001</v>
      </c>
      <c r="AR43" s="249">
        <v>359.98085694000002</v>
      </c>
      <c r="AS43" s="249">
        <v>466.45567603000001</v>
      </c>
      <c r="AT43" s="249">
        <v>424.15908630000001</v>
      </c>
      <c r="AU43" s="249">
        <v>303.64191256999999</v>
      </c>
      <c r="AV43" s="249">
        <v>148.65973371999999</v>
      </c>
      <c r="AW43" s="249">
        <v>61.954203323999998</v>
      </c>
      <c r="AX43" s="249">
        <v>49.232439022000001</v>
      </c>
      <c r="AY43" s="312">
        <v>34.430039999999998</v>
      </c>
      <c r="AZ43" s="312">
        <v>46.502659999999999</v>
      </c>
      <c r="BA43" s="312">
        <v>65.859920000000002</v>
      </c>
      <c r="BB43" s="312">
        <v>97.059200000000004</v>
      </c>
      <c r="BC43" s="312">
        <v>216.32740000000001</v>
      </c>
      <c r="BD43" s="312">
        <v>354.54489999999998</v>
      </c>
      <c r="BE43" s="312">
        <v>460.45359999999999</v>
      </c>
      <c r="BF43" s="312">
        <v>424.14139999999998</v>
      </c>
      <c r="BG43" s="312">
        <v>304.05959999999999</v>
      </c>
      <c r="BH43" s="312">
        <v>157.13730000000001</v>
      </c>
      <c r="BI43" s="312">
        <v>60.364939999999997</v>
      </c>
      <c r="BJ43" s="312">
        <v>50.20984</v>
      </c>
      <c r="BK43" s="312">
        <v>34.891379999999998</v>
      </c>
      <c r="BL43" s="312">
        <v>45.73695</v>
      </c>
      <c r="BM43" s="312">
        <v>61.179220000000001</v>
      </c>
      <c r="BN43" s="312">
        <v>97.028419999999997</v>
      </c>
      <c r="BO43" s="312">
        <v>212.49879999999999</v>
      </c>
      <c r="BP43" s="312">
        <v>359.97820000000002</v>
      </c>
      <c r="BQ43" s="312">
        <v>455.91590000000002</v>
      </c>
      <c r="BR43" s="312">
        <v>426.8845</v>
      </c>
      <c r="BS43" s="312">
        <v>306.14800000000002</v>
      </c>
      <c r="BT43" s="312">
        <v>158.82900000000001</v>
      </c>
      <c r="BU43" s="312">
        <v>63.680160000000001</v>
      </c>
      <c r="BV43" s="312">
        <v>50.004840000000002</v>
      </c>
    </row>
    <row r="44" spans="1:74" ht="11.15" customHeight="1" x14ac:dyDescent="0.25">
      <c r="A44" s="9" t="s">
        <v>151</v>
      </c>
      <c r="B44" s="206" t="s">
        <v>438</v>
      </c>
      <c r="C44" s="249">
        <v>5.5876476534000004</v>
      </c>
      <c r="D44" s="249">
        <v>4.0441892946999998</v>
      </c>
      <c r="E44" s="249">
        <v>24.483179419999999</v>
      </c>
      <c r="F44" s="249">
        <v>40.377039441000001</v>
      </c>
      <c r="G44" s="249">
        <v>152.22506686</v>
      </c>
      <c r="H44" s="249">
        <v>346.15796879999999</v>
      </c>
      <c r="I44" s="249">
        <v>417.80143061000001</v>
      </c>
      <c r="J44" s="249">
        <v>383.64177235</v>
      </c>
      <c r="K44" s="249">
        <v>230.05625003</v>
      </c>
      <c r="L44" s="249">
        <v>52.914371080000002</v>
      </c>
      <c r="M44" s="249">
        <v>5.3112401904000004</v>
      </c>
      <c r="N44" s="249">
        <v>4.6908550311999999</v>
      </c>
      <c r="O44" s="249">
        <v>5.4118153160000002</v>
      </c>
      <c r="P44" s="249">
        <v>5.9122326194000001</v>
      </c>
      <c r="Q44" s="249">
        <v>24.544709830999999</v>
      </c>
      <c r="R44" s="249">
        <v>38.588507151000002</v>
      </c>
      <c r="S44" s="249">
        <v>166.89952983000001</v>
      </c>
      <c r="T44" s="249">
        <v>349.05827309</v>
      </c>
      <c r="U44" s="249">
        <v>420.81192049999999</v>
      </c>
      <c r="V44" s="249">
        <v>387.84579574000003</v>
      </c>
      <c r="W44" s="249">
        <v>240.36804813000001</v>
      </c>
      <c r="X44" s="249">
        <v>57.157606741000002</v>
      </c>
      <c r="Y44" s="249">
        <v>5.2505774224000001</v>
      </c>
      <c r="Z44" s="249">
        <v>4.6073996637999999</v>
      </c>
      <c r="AA44" s="249">
        <v>5.4796746010000001</v>
      </c>
      <c r="AB44" s="249">
        <v>7.0247932411000003</v>
      </c>
      <c r="AC44" s="249">
        <v>23.383505224</v>
      </c>
      <c r="AD44" s="249">
        <v>39.514658857999997</v>
      </c>
      <c r="AE44" s="249">
        <v>173.95665104</v>
      </c>
      <c r="AF44" s="249">
        <v>343.54366900999997</v>
      </c>
      <c r="AG44" s="249">
        <v>431.82315038000002</v>
      </c>
      <c r="AH44" s="249">
        <v>394.71248200000002</v>
      </c>
      <c r="AI44" s="249">
        <v>255.72021547</v>
      </c>
      <c r="AJ44" s="249">
        <v>61.896927587999997</v>
      </c>
      <c r="AK44" s="249">
        <v>5.0077400738</v>
      </c>
      <c r="AL44" s="249">
        <v>5.1153743544000001</v>
      </c>
      <c r="AM44" s="249">
        <v>6.6989644203000003</v>
      </c>
      <c r="AN44" s="249">
        <v>7.4562666841</v>
      </c>
      <c r="AO44" s="249">
        <v>28.146859653</v>
      </c>
      <c r="AP44" s="249">
        <v>37.015360698000002</v>
      </c>
      <c r="AQ44" s="249">
        <v>164.30279088</v>
      </c>
      <c r="AR44" s="249">
        <v>330.69215653999998</v>
      </c>
      <c r="AS44" s="249">
        <v>429.78966204</v>
      </c>
      <c r="AT44" s="249">
        <v>384.29459775999999</v>
      </c>
      <c r="AU44" s="249">
        <v>250.60220161000001</v>
      </c>
      <c r="AV44" s="249">
        <v>63.487169207999997</v>
      </c>
      <c r="AW44" s="249">
        <v>5.7118378324999997</v>
      </c>
      <c r="AX44" s="249">
        <v>5.2278007097000003</v>
      </c>
      <c r="AY44" s="312">
        <v>7.1047859999999998</v>
      </c>
      <c r="AZ44" s="312">
        <v>7.2642639999999998</v>
      </c>
      <c r="BA44" s="312">
        <v>29.29289</v>
      </c>
      <c r="BB44" s="312">
        <v>33.316319999999997</v>
      </c>
      <c r="BC44" s="312">
        <v>162.42349999999999</v>
      </c>
      <c r="BD44" s="312">
        <v>322.61700000000002</v>
      </c>
      <c r="BE44" s="312">
        <v>420.74</v>
      </c>
      <c r="BF44" s="312">
        <v>381.77370000000002</v>
      </c>
      <c r="BG44" s="312">
        <v>254.7475</v>
      </c>
      <c r="BH44" s="312">
        <v>70.84675</v>
      </c>
      <c r="BI44" s="312">
        <v>5.3612149999999996</v>
      </c>
      <c r="BJ44" s="312">
        <v>6.2177759999999997</v>
      </c>
      <c r="BK44" s="312">
        <v>6.5059240000000003</v>
      </c>
      <c r="BL44" s="312">
        <v>7.1214230000000001</v>
      </c>
      <c r="BM44" s="312">
        <v>22.574159999999999</v>
      </c>
      <c r="BN44" s="312">
        <v>32.59272</v>
      </c>
      <c r="BO44" s="312">
        <v>155.73099999999999</v>
      </c>
      <c r="BP44" s="312">
        <v>323.92239999999998</v>
      </c>
      <c r="BQ44" s="312">
        <v>413.04379999999998</v>
      </c>
      <c r="BR44" s="312">
        <v>385.48399999999998</v>
      </c>
      <c r="BS44" s="312">
        <v>257.32310000000001</v>
      </c>
      <c r="BT44" s="312">
        <v>73.092029999999994</v>
      </c>
      <c r="BU44" s="312">
        <v>5.9194909999999998</v>
      </c>
      <c r="BV44" s="312">
        <v>5.8162229999999999</v>
      </c>
    </row>
    <row r="45" spans="1:74" ht="11.15" customHeight="1" x14ac:dyDescent="0.25">
      <c r="A45" s="9" t="s">
        <v>152</v>
      </c>
      <c r="B45" s="206" t="s">
        <v>439</v>
      </c>
      <c r="C45" s="249">
        <v>14.041375132000001</v>
      </c>
      <c r="D45" s="249">
        <v>22.071579469</v>
      </c>
      <c r="E45" s="249">
        <v>63.642188085999997</v>
      </c>
      <c r="F45" s="249">
        <v>122.29957477000001</v>
      </c>
      <c r="G45" s="249">
        <v>269.42706883</v>
      </c>
      <c r="H45" s="249">
        <v>494.84694013000001</v>
      </c>
      <c r="I45" s="249">
        <v>576.24843899999996</v>
      </c>
      <c r="J45" s="249">
        <v>573.62285935</v>
      </c>
      <c r="K45" s="249">
        <v>381.76613803999999</v>
      </c>
      <c r="L45" s="249">
        <v>152.00905336</v>
      </c>
      <c r="M45" s="249">
        <v>40.954237884999998</v>
      </c>
      <c r="N45" s="249">
        <v>10.848786934</v>
      </c>
      <c r="O45" s="249">
        <v>13.506319655</v>
      </c>
      <c r="P45" s="249">
        <v>22.79016644</v>
      </c>
      <c r="Q45" s="249">
        <v>67.133380153000004</v>
      </c>
      <c r="R45" s="249">
        <v>118.12870721</v>
      </c>
      <c r="S45" s="249">
        <v>279.91427042999999</v>
      </c>
      <c r="T45" s="249">
        <v>498.96208739999997</v>
      </c>
      <c r="U45" s="249">
        <v>582.23497032</v>
      </c>
      <c r="V45" s="249">
        <v>578.81612722</v>
      </c>
      <c r="W45" s="249">
        <v>391.05113847000001</v>
      </c>
      <c r="X45" s="249">
        <v>155.29187715</v>
      </c>
      <c r="Y45" s="249">
        <v>38.734791727000001</v>
      </c>
      <c r="Z45" s="249">
        <v>10.899572094</v>
      </c>
      <c r="AA45" s="249">
        <v>13.161827914</v>
      </c>
      <c r="AB45" s="249">
        <v>21.889602190000002</v>
      </c>
      <c r="AC45" s="249">
        <v>64.825201632000002</v>
      </c>
      <c r="AD45" s="249">
        <v>118.15744201</v>
      </c>
      <c r="AE45" s="249">
        <v>281.52088786000002</v>
      </c>
      <c r="AF45" s="249">
        <v>492.21756963000001</v>
      </c>
      <c r="AG45" s="249">
        <v>578.69250913999997</v>
      </c>
      <c r="AH45" s="249">
        <v>585.60093318999998</v>
      </c>
      <c r="AI45" s="249">
        <v>411.45130022000001</v>
      </c>
      <c r="AJ45" s="249">
        <v>157.98010624</v>
      </c>
      <c r="AK45" s="249">
        <v>36.965941745000002</v>
      </c>
      <c r="AL45" s="249">
        <v>12.087423984999999</v>
      </c>
      <c r="AM45" s="249">
        <v>15.493100561</v>
      </c>
      <c r="AN45" s="249">
        <v>23.106730032000002</v>
      </c>
      <c r="AO45" s="249">
        <v>75.515907224000003</v>
      </c>
      <c r="AP45" s="249">
        <v>118.2508381</v>
      </c>
      <c r="AQ45" s="249">
        <v>277.68056528</v>
      </c>
      <c r="AR45" s="249">
        <v>484.44248415999999</v>
      </c>
      <c r="AS45" s="249">
        <v>583.79721251000001</v>
      </c>
      <c r="AT45" s="249">
        <v>580.03166114999999</v>
      </c>
      <c r="AU45" s="249">
        <v>403.87269063000002</v>
      </c>
      <c r="AV45" s="249">
        <v>157.38721620000001</v>
      </c>
      <c r="AW45" s="249">
        <v>40.548717840999998</v>
      </c>
      <c r="AX45" s="249">
        <v>12.175356606999999</v>
      </c>
      <c r="AY45" s="312">
        <v>16.14836</v>
      </c>
      <c r="AZ45" s="312">
        <v>22.526979999999998</v>
      </c>
      <c r="BA45" s="312">
        <v>74.235510000000005</v>
      </c>
      <c r="BB45" s="312">
        <v>108.14570000000001</v>
      </c>
      <c r="BC45" s="312">
        <v>272.81200000000001</v>
      </c>
      <c r="BD45" s="312">
        <v>471.76330000000002</v>
      </c>
      <c r="BE45" s="312">
        <v>566.97019999999998</v>
      </c>
      <c r="BF45" s="312">
        <v>563.68740000000003</v>
      </c>
      <c r="BG45" s="312">
        <v>405.54689999999999</v>
      </c>
      <c r="BH45" s="312">
        <v>165.05439999999999</v>
      </c>
      <c r="BI45" s="312">
        <v>39.752389999999998</v>
      </c>
      <c r="BJ45" s="312">
        <v>19.289729999999999</v>
      </c>
      <c r="BK45" s="312">
        <v>15.131869999999999</v>
      </c>
      <c r="BL45" s="312">
        <v>22.665669999999999</v>
      </c>
      <c r="BM45" s="312">
        <v>68.249889999999994</v>
      </c>
      <c r="BN45" s="312">
        <v>103.17319999999999</v>
      </c>
      <c r="BO45" s="312">
        <v>269.41230000000002</v>
      </c>
      <c r="BP45" s="312">
        <v>468.85390000000001</v>
      </c>
      <c r="BQ45" s="312">
        <v>564.67750000000001</v>
      </c>
      <c r="BR45" s="312">
        <v>562.07600000000002</v>
      </c>
      <c r="BS45" s="312">
        <v>404.48649999999998</v>
      </c>
      <c r="BT45" s="312">
        <v>167.40170000000001</v>
      </c>
      <c r="BU45" s="312">
        <v>39.470590000000001</v>
      </c>
      <c r="BV45" s="312">
        <v>18.421199999999999</v>
      </c>
    </row>
    <row r="46" spans="1:74" ht="11.15" customHeight="1" x14ac:dyDescent="0.25">
      <c r="A46" s="9" t="s">
        <v>153</v>
      </c>
      <c r="B46" s="206" t="s">
        <v>440</v>
      </c>
      <c r="C46" s="249">
        <v>0.91022446698000004</v>
      </c>
      <c r="D46" s="249">
        <v>4.1649178062000001</v>
      </c>
      <c r="E46" s="249">
        <v>18.907602497999999</v>
      </c>
      <c r="F46" s="249">
        <v>41.733195322</v>
      </c>
      <c r="G46" s="249">
        <v>104.66120831000001</v>
      </c>
      <c r="H46" s="249">
        <v>277.90610177999997</v>
      </c>
      <c r="I46" s="249">
        <v>383.37731317999999</v>
      </c>
      <c r="J46" s="249">
        <v>333.65196465000002</v>
      </c>
      <c r="K46" s="249">
        <v>202.47964777000001</v>
      </c>
      <c r="L46" s="249">
        <v>72.312277656000006</v>
      </c>
      <c r="M46" s="249">
        <v>11.261249936</v>
      </c>
      <c r="N46" s="249">
        <v>0.11454523375</v>
      </c>
      <c r="O46" s="249">
        <v>1.3278743791000001</v>
      </c>
      <c r="P46" s="249">
        <v>4.2478021607000001</v>
      </c>
      <c r="Q46" s="249">
        <v>18.991456207999999</v>
      </c>
      <c r="R46" s="249">
        <v>44.776337269999999</v>
      </c>
      <c r="S46" s="249">
        <v>109.98170422</v>
      </c>
      <c r="T46" s="249">
        <v>280.95744703000003</v>
      </c>
      <c r="U46" s="249">
        <v>386.84536394000003</v>
      </c>
      <c r="V46" s="249">
        <v>335.07348507</v>
      </c>
      <c r="W46" s="249">
        <v>206.43561919999999</v>
      </c>
      <c r="X46" s="249">
        <v>69.664718593999993</v>
      </c>
      <c r="Y46" s="249">
        <v>10.371729301</v>
      </c>
      <c r="Z46" s="249">
        <v>0.11454523375</v>
      </c>
      <c r="AA46" s="249">
        <v>1.1578918005000001</v>
      </c>
      <c r="AB46" s="249">
        <v>3.9863661991999999</v>
      </c>
      <c r="AC46" s="249">
        <v>18.523686728000001</v>
      </c>
      <c r="AD46" s="249">
        <v>46.542946864000001</v>
      </c>
      <c r="AE46" s="249">
        <v>98.992477046000005</v>
      </c>
      <c r="AF46" s="249">
        <v>284.04624009999998</v>
      </c>
      <c r="AG46" s="249">
        <v>387.24530555000001</v>
      </c>
      <c r="AH46" s="249">
        <v>341.44056274000002</v>
      </c>
      <c r="AI46" s="249">
        <v>205.50339568999999</v>
      </c>
      <c r="AJ46" s="249">
        <v>70.180170883000002</v>
      </c>
      <c r="AK46" s="249">
        <v>10.118634155000001</v>
      </c>
      <c r="AL46" s="249">
        <v>0.11454523375</v>
      </c>
      <c r="AM46" s="249">
        <v>1.0419904555999999</v>
      </c>
      <c r="AN46" s="249">
        <v>3.9847465644</v>
      </c>
      <c r="AO46" s="249">
        <v>18.758973302000001</v>
      </c>
      <c r="AP46" s="249">
        <v>48.299316236999999</v>
      </c>
      <c r="AQ46" s="249">
        <v>107.79451254999999</v>
      </c>
      <c r="AR46" s="249">
        <v>285.40748785</v>
      </c>
      <c r="AS46" s="249">
        <v>390.20821674000001</v>
      </c>
      <c r="AT46" s="249">
        <v>352.73570438000002</v>
      </c>
      <c r="AU46" s="249">
        <v>205.51123595000001</v>
      </c>
      <c r="AV46" s="249">
        <v>73.606955098</v>
      </c>
      <c r="AW46" s="249">
        <v>11.196275432</v>
      </c>
      <c r="AX46" s="249">
        <v>0.11454523375</v>
      </c>
      <c r="AY46" s="312">
        <v>1.0463340000000001</v>
      </c>
      <c r="AZ46" s="312">
        <v>4.3006330000000004</v>
      </c>
      <c r="BA46" s="312">
        <v>17.852319999999999</v>
      </c>
      <c r="BB46" s="312">
        <v>49.74671</v>
      </c>
      <c r="BC46" s="312">
        <v>112.91800000000001</v>
      </c>
      <c r="BD46" s="312">
        <v>296.1266</v>
      </c>
      <c r="BE46" s="312">
        <v>393.73930000000001</v>
      </c>
      <c r="BF46" s="312">
        <v>345.75689999999997</v>
      </c>
      <c r="BG46" s="312">
        <v>205.63640000000001</v>
      </c>
      <c r="BH46" s="312">
        <v>70.776480000000006</v>
      </c>
      <c r="BI46" s="312">
        <v>13.13344</v>
      </c>
      <c r="BJ46" s="312">
        <v>0.18027950000000001</v>
      </c>
      <c r="BK46" s="312">
        <v>0.97196680000000002</v>
      </c>
      <c r="BL46" s="312">
        <v>4.3825089999999998</v>
      </c>
      <c r="BM46" s="312">
        <v>18.038180000000001</v>
      </c>
      <c r="BN46" s="312">
        <v>48.692860000000003</v>
      </c>
      <c r="BO46" s="312">
        <v>111.0416</v>
      </c>
      <c r="BP46" s="312">
        <v>291.96460000000002</v>
      </c>
      <c r="BQ46" s="312">
        <v>393.952</v>
      </c>
      <c r="BR46" s="312">
        <v>342.87259999999998</v>
      </c>
      <c r="BS46" s="312">
        <v>205.15010000000001</v>
      </c>
      <c r="BT46" s="312">
        <v>69.987499999999997</v>
      </c>
      <c r="BU46" s="312">
        <v>12.457179999999999</v>
      </c>
      <c r="BV46" s="312">
        <v>0.20909220000000001</v>
      </c>
    </row>
    <row r="47" spans="1:74" ht="11.15" customHeight="1" x14ac:dyDescent="0.25">
      <c r="A47" s="9" t="s">
        <v>154</v>
      </c>
      <c r="B47" s="206" t="s">
        <v>441</v>
      </c>
      <c r="C47" s="249">
        <v>8.8606414946999994</v>
      </c>
      <c r="D47" s="249">
        <v>8.4846008953999998</v>
      </c>
      <c r="E47" s="249">
        <v>13.123273409999999</v>
      </c>
      <c r="F47" s="249">
        <v>20.098010633000001</v>
      </c>
      <c r="G47" s="249">
        <v>44.606119780999997</v>
      </c>
      <c r="H47" s="249">
        <v>120.60930388</v>
      </c>
      <c r="I47" s="249">
        <v>228.93005875</v>
      </c>
      <c r="J47" s="249">
        <v>231.53090953</v>
      </c>
      <c r="K47" s="249">
        <v>160.66642747</v>
      </c>
      <c r="L47" s="249">
        <v>54.577284464999998</v>
      </c>
      <c r="M47" s="249">
        <v>15.021968386999999</v>
      </c>
      <c r="N47" s="249">
        <v>8.6591529099999995</v>
      </c>
      <c r="O47" s="249">
        <v>9.7214140986000004</v>
      </c>
      <c r="P47" s="249">
        <v>8.5510235731000002</v>
      </c>
      <c r="Q47" s="249">
        <v>12.787634143</v>
      </c>
      <c r="R47" s="249">
        <v>20.804988015999999</v>
      </c>
      <c r="S47" s="249">
        <v>45.141724037000003</v>
      </c>
      <c r="T47" s="249">
        <v>119.33123870999999</v>
      </c>
      <c r="U47" s="249">
        <v>238.43895866</v>
      </c>
      <c r="V47" s="249">
        <v>233.43649970999999</v>
      </c>
      <c r="W47" s="249">
        <v>158.99776251</v>
      </c>
      <c r="X47" s="249">
        <v>53.146864610000002</v>
      </c>
      <c r="Y47" s="249">
        <v>14.777405291999999</v>
      </c>
      <c r="Z47" s="249">
        <v>8.7907317565999996</v>
      </c>
      <c r="AA47" s="249">
        <v>9.5796498894000006</v>
      </c>
      <c r="AB47" s="249">
        <v>8.5266481549000002</v>
      </c>
      <c r="AC47" s="249">
        <v>12.89274331</v>
      </c>
      <c r="AD47" s="249">
        <v>22.100011044999999</v>
      </c>
      <c r="AE47" s="249">
        <v>39.948129971999997</v>
      </c>
      <c r="AF47" s="249">
        <v>123.26232714</v>
      </c>
      <c r="AG47" s="249">
        <v>233.86952901999999</v>
      </c>
      <c r="AH47" s="249">
        <v>236.94117328999999</v>
      </c>
      <c r="AI47" s="249">
        <v>153.24824518</v>
      </c>
      <c r="AJ47" s="249">
        <v>54.405424379000003</v>
      </c>
      <c r="AK47" s="249">
        <v>14.980170828</v>
      </c>
      <c r="AL47" s="249">
        <v>9.0774946291000003</v>
      </c>
      <c r="AM47" s="249">
        <v>9.6922377435999998</v>
      </c>
      <c r="AN47" s="249">
        <v>8.6967496254000007</v>
      </c>
      <c r="AO47" s="249">
        <v>12.917482556</v>
      </c>
      <c r="AP47" s="249">
        <v>23.068443182999999</v>
      </c>
      <c r="AQ47" s="249">
        <v>44.377668786000001</v>
      </c>
      <c r="AR47" s="249">
        <v>125.69473515</v>
      </c>
      <c r="AS47" s="249">
        <v>236.77176245000001</v>
      </c>
      <c r="AT47" s="249">
        <v>249.20233665000001</v>
      </c>
      <c r="AU47" s="249">
        <v>161.10466618000001</v>
      </c>
      <c r="AV47" s="249">
        <v>60.845523905999997</v>
      </c>
      <c r="AW47" s="249">
        <v>15.476467309</v>
      </c>
      <c r="AX47" s="249">
        <v>9.2755624780999995</v>
      </c>
      <c r="AY47" s="312">
        <v>9.9428330000000003</v>
      </c>
      <c r="AZ47" s="312">
        <v>8.6624529999999993</v>
      </c>
      <c r="BA47" s="312">
        <v>12.65659</v>
      </c>
      <c r="BB47" s="312">
        <v>23.79017</v>
      </c>
      <c r="BC47" s="312">
        <v>47.225059999999999</v>
      </c>
      <c r="BD47" s="312">
        <v>136.29830000000001</v>
      </c>
      <c r="BE47" s="312">
        <v>247.99889999999999</v>
      </c>
      <c r="BF47" s="312">
        <v>253.4924</v>
      </c>
      <c r="BG47" s="312">
        <v>161.2303</v>
      </c>
      <c r="BH47" s="312">
        <v>58.924370000000003</v>
      </c>
      <c r="BI47" s="312">
        <v>16.711130000000001</v>
      </c>
      <c r="BJ47" s="312">
        <v>9.1984180000000002</v>
      </c>
      <c r="BK47" s="312">
        <v>9.7054670000000005</v>
      </c>
      <c r="BL47" s="312">
        <v>8.7390120000000007</v>
      </c>
      <c r="BM47" s="312">
        <v>12.94857</v>
      </c>
      <c r="BN47" s="312">
        <v>23.778040000000001</v>
      </c>
      <c r="BO47" s="312">
        <v>46.665300000000002</v>
      </c>
      <c r="BP47" s="312">
        <v>137.52000000000001</v>
      </c>
      <c r="BQ47" s="312">
        <v>252.64750000000001</v>
      </c>
      <c r="BR47" s="312">
        <v>247.9828</v>
      </c>
      <c r="BS47" s="312">
        <v>155.9434</v>
      </c>
      <c r="BT47" s="312">
        <v>57.521230000000003</v>
      </c>
      <c r="BU47" s="312">
        <v>16.532250000000001</v>
      </c>
      <c r="BV47" s="312">
        <v>9.1802080000000004</v>
      </c>
    </row>
    <row r="48" spans="1:74" ht="11.15" customHeight="1" x14ac:dyDescent="0.25">
      <c r="A48" s="9" t="s">
        <v>155</v>
      </c>
      <c r="B48" s="207" t="s">
        <v>469</v>
      </c>
      <c r="C48" s="247">
        <v>9.3328118056000005</v>
      </c>
      <c r="D48" s="247">
        <v>10.984666298</v>
      </c>
      <c r="E48" s="247">
        <v>24.408130406000001</v>
      </c>
      <c r="F48" s="247">
        <v>42.395032237999999</v>
      </c>
      <c r="G48" s="247">
        <v>114.12184495</v>
      </c>
      <c r="H48" s="247">
        <v>250.90762265999999</v>
      </c>
      <c r="I48" s="247">
        <v>351.60476514999999</v>
      </c>
      <c r="J48" s="247">
        <v>315.97977828</v>
      </c>
      <c r="K48" s="247">
        <v>186.65371976</v>
      </c>
      <c r="L48" s="247">
        <v>62.766920659999997</v>
      </c>
      <c r="M48" s="247">
        <v>18.960847637000001</v>
      </c>
      <c r="N48" s="247">
        <v>11.94620332</v>
      </c>
      <c r="O48" s="247">
        <v>9.2595207199999994</v>
      </c>
      <c r="P48" s="247">
        <v>11.950670123</v>
      </c>
      <c r="Q48" s="247">
        <v>24.551162604000002</v>
      </c>
      <c r="R48" s="247">
        <v>42.409558771999997</v>
      </c>
      <c r="S48" s="247">
        <v>122.14778922000001</v>
      </c>
      <c r="T48" s="247">
        <v>251.62899161000001</v>
      </c>
      <c r="U48" s="247">
        <v>356.01580310000003</v>
      </c>
      <c r="V48" s="247">
        <v>322.87499946999998</v>
      </c>
      <c r="W48" s="247">
        <v>192.59414867999999</v>
      </c>
      <c r="X48" s="247">
        <v>64.729047205000001</v>
      </c>
      <c r="Y48" s="247">
        <v>19.405155929999999</v>
      </c>
      <c r="Z48" s="247">
        <v>12.050147329</v>
      </c>
      <c r="AA48" s="247">
        <v>9.3434969693000003</v>
      </c>
      <c r="AB48" s="247">
        <v>12.879715705000001</v>
      </c>
      <c r="AC48" s="247">
        <v>24.386037819999999</v>
      </c>
      <c r="AD48" s="247">
        <v>43.511100097000003</v>
      </c>
      <c r="AE48" s="247">
        <v>123.17608190999999</v>
      </c>
      <c r="AF48" s="247">
        <v>252.04361754000001</v>
      </c>
      <c r="AG48" s="247">
        <v>364.61954308000003</v>
      </c>
      <c r="AH48" s="247">
        <v>326.05716647999998</v>
      </c>
      <c r="AI48" s="247">
        <v>199.88921779</v>
      </c>
      <c r="AJ48" s="247">
        <v>67.276632495000001</v>
      </c>
      <c r="AK48" s="247">
        <v>19.180538352999999</v>
      </c>
      <c r="AL48" s="247">
        <v>12.607345612</v>
      </c>
      <c r="AM48" s="247">
        <v>10.465245549</v>
      </c>
      <c r="AN48" s="247">
        <v>13.851344455</v>
      </c>
      <c r="AO48" s="247">
        <v>27.775339338999999</v>
      </c>
      <c r="AP48" s="247">
        <v>44.082718704999998</v>
      </c>
      <c r="AQ48" s="247">
        <v>120.85317526999999</v>
      </c>
      <c r="AR48" s="247">
        <v>248.37506336000001</v>
      </c>
      <c r="AS48" s="247">
        <v>366.83275736000002</v>
      </c>
      <c r="AT48" s="247">
        <v>326.42126407000001</v>
      </c>
      <c r="AU48" s="247">
        <v>198.33294369999999</v>
      </c>
      <c r="AV48" s="247">
        <v>69.913475798999997</v>
      </c>
      <c r="AW48" s="247">
        <v>20.823693005999999</v>
      </c>
      <c r="AX48" s="247">
        <v>13.016136836999999</v>
      </c>
      <c r="AY48" s="313">
        <v>10.847200000000001</v>
      </c>
      <c r="AZ48" s="313">
        <v>14.07755</v>
      </c>
      <c r="BA48" s="313">
        <v>28.039349999999999</v>
      </c>
      <c r="BB48" s="313">
        <v>42.280479999999997</v>
      </c>
      <c r="BC48" s="313">
        <v>120.2602</v>
      </c>
      <c r="BD48" s="313">
        <v>249.76329999999999</v>
      </c>
      <c r="BE48" s="313">
        <v>360.9735</v>
      </c>
      <c r="BF48" s="313">
        <v>327.09320000000002</v>
      </c>
      <c r="BG48" s="313">
        <v>200.7227</v>
      </c>
      <c r="BH48" s="313">
        <v>73.324160000000006</v>
      </c>
      <c r="BI48" s="313">
        <v>20.79083</v>
      </c>
      <c r="BJ48" s="313">
        <v>14.17672</v>
      </c>
      <c r="BK48" s="313">
        <v>10.767760000000001</v>
      </c>
      <c r="BL48" s="313">
        <v>13.99197</v>
      </c>
      <c r="BM48" s="313">
        <v>25.577439999999999</v>
      </c>
      <c r="BN48" s="313">
        <v>41.665750000000003</v>
      </c>
      <c r="BO48" s="313">
        <v>116.9568</v>
      </c>
      <c r="BP48" s="313">
        <v>250.2439</v>
      </c>
      <c r="BQ48" s="313">
        <v>355.65320000000003</v>
      </c>
      <c r="BR48" s="313">
        <v>326.64409999999998</v>
      </c>
      <c r="BS48" s="313">
        <v>200.98150000000001</v>
      </c>
      <c r="BT48" s="313">
        <v>74.066640000000007</v>
      </c>
      <c r="BU48" s="313">
        <v>21.422470000000001</v>
      </c>
      <c r="BV48" s="313">
        <v>14.03617</v>
      </c>
    </row>
    <row r="49" spans="1:74" s="192" customFormat="1" ht="12" customHeight="1" x14ac:dyDescent="0.25">
      <c r="A49" s="148"/>
      <c r="B49" s="778" t="s">
        <v>810</v>
      </c>
      <c r="C49" s="735"/>
      <c r="D49" s="735"/>
      <c r="E49" s="735"/>
      <c r="F49" s="735"/>
      <c r="G49" s="735"/>
      <c r="H49" s="735"/>
      <c r="I49" s="735"/>
      <c r="J49" s="735"/>
      <c r="K49" s="735"/>
      <c r="L49" s="735"/>
      <c r="M49" s="735"/>
      <c r="N49" s="735"/>
      <c r="O49" s="735"/>
      <c r="P49" s="735"/>
      <c r="Q49" s="735"/>
      <c r="AY49" s="454"/>
      <c r="AZ49" s="454"/>
      <c r="BA49" s="454"/>
      <c r="BB49" s="454"/>
      <c r="BC49" s="674"/>
      <c r="BD49" s="674"/>
      <c r="BE49" s="674"/>
      <c r="BF49" s="674"/>
      <c r="BG49" s="454"/>
      <c r="BH49" s="454"/>
      <c r="BI49" s="454"/>
      <c r="BJ49" s="454"/>
    </row>
    <row r="50" spans="1:74" s="429" customFormat="1" ht="12" customHeight="1" x14ac:dyDescent="0.25">
      <c r="A50" s="426"/>
      <c r="B50" s="771" t="str">
        <f>"Notes: "&amp;"EIA completed modeling and analysis for this report on " &amp;Dates!D2&amp;"."</f>
        <v>Notes: EIA completed modeling and analysis for this report on Thursday January 6, 2022.</v>
      </c>
      <c r="C50" s="771"/>
      <c r="D50" s="771"/>
      <c r="E50" s="771"/>
      <c r="F50" s="771"/>
      <c r="G50" s="771"/>
      <c r="H50" s="771"/>
      <c r="I50" s="771"/>
      <c r="J50" s="771"/>
      <c r="K50" s="771"/>
      <c r="L50" s="771"/>
      <c r="M50" s="771"/>
      <c r="N50" s="771"/>
      <c r="O50" s="771"/>
      <c r="P50" s="771"/>
      <c r="Q50" s="771"/>
      <c r="AY50" s="455"/>
      <c r="AZ50" s="455"/>
      <c r="BA50" s="455"/>
      <c r="BB50" s="455"/>
      <c r="BC50" s="633"/>
      <c r="BD50" s="633"/>
      <c r="BE50" s="633"/>
      <c r="BF50" s="633"/>
      <c r="BG50" s="455"/>
      <c r="BH50" s="455"/>
      <c r="BI50" s="455"/>
      <c r="BJ50" s="455"/>
    </row>
    <row r="51" spans="1:74" s="429" customFormat="1" ht="12" customHeight="1" x14ac:dyDescent="0.25">
      <c r="A51" s="426"/>
      <c r="B51" s="761" t="s">
        <v>352</v>
      </c>
      <c r="C51" s="760"/>
      <c r="D51" s="760"/>
      <c r="E51" s="760"/>
      <c r="F51" s="760"/>
      <c r="G51" s="760"/>
      <c r="H51" s="760"/>
      <c r="I51" s="760"/>
      <c r="J51" s="760"/>
      <c r="K51" s="760"/>
      <c r="L51" s="760"/>
      <c r="M51" s="760"/>
      <c r="N51" s="760"/>
      <c r="O51" s="760"/>
      <c r="P51" s="760"/>
      <c r="Q51" s="760"/>
      <c r="AY51" s="455"/>
      <c r="AZ51" s="455"/>
      <c r="BA51" s="455"/>
      <c r="BB51" s="455"/>
      <c r="BC51" s="633"/>
      <c r="BD51" s="633"/>
      <c r="BE51" s="633"/>
      <c r="BF51" s="633"/>
      <c r="BG51" s="455"/>
      <c r="BH51" s="455"/>
      <c r="BI51" s="455"/>
      <c r="BJ51" s="455"/>
    </row>
    <row r="52" spans="1:74" s="429" customFormat="1" ht="12" customHeight="1" x14ac:dyDescent="0.25">
      <c r="A52" s="430"/>
      <c r="B52" s="771" t="s">
        <v>1360</v>
      </c>
      <c r="C52" s="753"/>
      <c r="D52" s="753"/>
      <c r="E52" s="753"/>
      <c r="F52" s="753"/>
      <c r="G52" s="753"/>
      <c r="H52" s="753"/>
      <c r="I52" s="753"/>
      <c r="J52" s="753"/>
      <c r="K52" s="753"/>
      <c r="L52" s="753"/>
      <c r="M52" s="753"/>
      <c r="N52" s="753"/>
      <c r="O52" s="753"/>
      <c r="P52" s="753"/>
      <c r="Q52" s="750"/>
      <c r="AY52" s="455"/>
      <c r="AZ52" s="455"/>
      <c r="BA52" s="455"/>
      <c r="BB52" s="455"/>
      <c r="BC52" s="455"/>
      <c r="BD52" s="633"/>
      <c r="BE52" s="633"/>
      <c r="BF52" s="633"/>
      <c r="BG52" s="455"/>
      <c r="BH52" s="455"/>
      <c r="BI52" s="455"/>
      <c r="BJ52" s="455"/>
    </row>
    <row r="53" spans="1:74" s="429" customFormat="1" ht="12" customHeight="1" x14ac:dyDescent="0.25">
      <c r="A53" s="430"/>
      <c r="B53" s="771" t="s">
        <v>160</v>
      </c>
      <c r="C53" s="753"/>
      <c r="D53" s="753"/>
      <c r="E53" s="753"/>
      <c r="F53" s="753"/>
      <c r="G53" s="753"/>
      <c r="H53" s="753"/>
      <c r="I53" s="753"/>
      <c r="J53" s="753"/>
      <c r="K53" s="753"/>
      <c r="L53" s="753"/>
      <c r="M53" s="753"/>
      <c r="N53" s="753"/>
      <c r="O53" s="753"/>
      <c r="P53" s="753"/>
      <c r="Q53" s="750"/>
      <c r="AY53" s="455"/>
      <c r="AZ53" s="455"/>
      <c r="BA53" s="455"/>
      <c r="BB53" s="455"/>
      <c r="BC53" s="455"/>
      <c r="BD53" s="633"/>
      <c r="BE53" s="633"/>
      <c r="BF53" s="633"/>
      <c r="BG53" s="455"/>
      <c r="BH53" s="455"/>
      <c r="BI53" s="455"/>
      <c r="BJ53" s="455"/>
    </row>
    <row r="54" spans="1:74" s="429" customFormat="1" ht="12" customHeight="1" x14ac:dyDescent="0.25">
      <c r="A54" s="430"/>
      <c r="B54" s="771" t="s">
        <v>352</v>
      </c>
      <c r="C54" s="753"/>
      <c r="D54" s="753"/>
      <c r="E54" s="753"/>
      <c r="F54" s="753"/>
      <c r="G54" s="753"/>
      <c r="H54" s="753"/>
      <c r="I54" s="753"/>
      <c r="J54" s="753"/>
      <c r="K54" s="753"/>
      <c r="L54" s="753"/>
      <c r="M54" s="753"/>
      <c r="N54" s="753"/>
      <c r="O54" s="753"/>
      <c r="P54" s="753"/>
      <c r="Q54" s="750"/>
      <c r="AY54" s="455"/>
      <c r="AZ54" s="455"/>
      <c r="BA54" s="455"/>
      <c r="BB54" s="455"/>
      <c r="BC54" s="455"/>
      <c r="BD54" s="633"/>
      <c r="BE54" s="633"/>
      <c r="BF54" s="633"/>
      <c r="BG54" s="455"/>
      <c r="BH54" s="455"/>
      <c r="BI54" s="455"/>
      <c r="BJ54" s="455"/>
    </row>
    <row r="55" spans="1:74" s="431" customFormat="1" ht="12" customHeight="1" x14ac:dyDescent="0.25">
      <c r="A55" s="430"/>
      <c r="B55" s="771" t="s">
        <v>161</v>
      </c>
      <c r="C55" s="753"/>
      <c r="D55" s="753"/>
      <c r="E55" s="753"/>
      <c r="F55" s="753"/>
      <c r="G55" s="753"/>
      <c r="H55" s="753"/>
      <c r="I55" s="753"/>
      <c r="J55" s="753"/>
      <c r="K55" s="753"/>
      <c r="L55" s="753"/>
      <c r="M55" s="753"/>
      <c r="N55" s="753"/>
      <c r="O55" s="753"/>
      <c r="P55" s="753"/>
      <c r="Q55" s="750"/>
      <c r="AY55" s="456"/>
      <c r="AZ55" s="456"/>
      <c r="BA55" s="456"/>
      <c r="BB55" s="456"/>
      <c r="BC55" s="456"/>
      <c r="BD55" s="634"/>
      <c r="BE55" s="634"/>
      <c r="BF55" s="634"/>
      <c r="BG55" s="456"/>
      <c r="BH55" s="456"/>
      <c r="BI55" s="456"/>
      <c r="BJ55" s="456"/>
    </row>
    <row r="56" spans="1:74" s="431" customFormat="1" ht="12" customHeight="1" x14ac:dyDescent="0.25">
      <c r="A56" s="430"/>
      <c r="B56" s="754" t="s">
        <v>162</v>
      </c>
      <c r="C56" s="753"/>
      <c r="D56" s="753"/>
      <c r="E56" s="753"/>
      <c r="F56" s="753"/>
      <c r="G56" s="753"/>
      <c r="H56" s="753"/>
      <c r="I56" s="753"/>
      <c r="J56" s="753"/>
      <c r="K56" s="753"/>
      <c r="L56" s="753"/>
      <c r="M56" s="753"/>
      <c r="N56" s="753"/>
      <c r="O56" s="753"/>
      <c r="P56" s="753"/>
      <c r="Q56" s="750"/>
      <c r="AY56" s="456"/>
      <c r="AZ56" s="456"/>
      <c r="BA56" s="456"/>
      <c r="BB56" s="456"/>
      <c r="BC56" s="456"/>
      <c r="BD56" s="634"/>
      <c r="BE56" s="634"/>
      <c r="BF56" s="634"/>
      <c r="BG56" s="456"/>
      <c r="BH56" s="456"/>
      <c r="BI56" s="456"/>
      <c r="BJ56" s="456"/>
    </row>
    <row r="57" spans="1:74" s="431" customFormat="1" ht="12" customHeight="1" x14ac:dyDescent="0.25">
      <c r="A57" s="393"/>
      <c r="B57" s="762" t="s">
        <v>1368</v>
      </c>
      <c r="C57" s="750"/>
      <c r="D57" s="750"/>
      <c r="E57" s="750"/>
      <c r="F57" s="750"/>
      <c r="G57" s="750"/>
      <c r="H57" s="750"/>
      <c r="I57" s="750"/>
      <c r="J57" s="750"/>
      <c r="K57" s="750"/>
      <c r="L57" s="750"/>
      <c r="M57" s="750"/>
      <c r="N57" s="750"/>
      <c r="O57" s="750"/>
      <c r="P57" s="750"/>
      <c r="Q57" s="750"/>
      <c r="AY57" s="456"/>
      <c r="AZ57" s="456"/>
      <c r="BA57" s="456"/>
      <c r="BB57" s="456"/>
      <c r="BC57" s="456"/>
      <c r="BD57" s="634"/>
      <c r="BE57" s="634"/>
      <c r="BF57" s="634"/>
      <c r="BG57" s="456"/>
      <c r="BH57" s="456"/>
      <c r="BI57" s="456"/>
      <c r="BJ57" s="456"/>
    </row>
    <row r="58" spans="1:74" x14ac:dyDescent="0.2">
      <c r="BK58" s="314"/>
      <c r="BL58" s="314"/>
      <c r="BM58" s="314"/>
      <c r="BN58" s="314"/>
      <c r="BO58" s="314"/>
      <c r="BP58" s="314"/>
      <c r="BQ58" s="314"/>
      <c r="BR58" s="314"/>
      <c r="BS58" s="314"/>
      <c r="BT58" s="314"/>
      <c r="BU58" s="314"/>
      <c r="BV58" s="314"/>
    </row>
    <row r="59" spans="1:74" x14ac:dyDescent="0.2">
      <c r="BK59" s="314"/>
      <c r="BL59" s="314"/>
      <c r="BM59" s="314"/>
      <c r="BN59" s="314"/>
      <c r="BO59" s="314"/>
      <c r="BP59" s="314"/>
      <c r="BQ59" s="314"/>
      <c r="BR59" s="314"/>
      <c r="BS59" s="314"/>
      <c r="BT59" s="314"/>
      <c r="BU59" s="314"/>
      <c r="BV59" s="314"/>
    </row>
    <row r="60" spans="1:74" x14ac:dyDescent="0.2">
      <c r="BK60" s="314"/>
      <c r="BL60" s="314"/>
      <c r="BM60" s="314"/>
      <c r="BN60" s="314"/>
      <c r="BO60" s="314"/>
      <c r="BP60" s="314"/>
      <c r="BQ60" s="314"/>
      <c r="BR60" s="314"/>
      <c r="BS60" s="314"/>
      <c r="BT60" s="314"/>
      <c r="BU60" s="314"/>
      <c r="BV60" s="314"/>
    </row>
    <row r="61" spans="1:74" x14ac:dyDescent="0.2">
      <c r="BK61" s="314"/>
      <c r="BL61" s="314"/>
      <c r="BM61" s="314"/>
      <c r="BN61" s="314"/>
      <c r="BO61" s="314"/>
      <c r="BP61" s="314"/>
      <c r="BQ61" s="314"/>
      <c r="BR61" s="314"/>
      <c r="BS61" s="314"/>
      <c r="BT61" s="314"/>
      <c r="BU61" s="314"/>
      <c r="BV61" s="314"/>
    </row>
    <row r="62" spans="1:74" x14ac:dyDescent="0.2">
      <c r="BK62" s="314"/>
      <c r="BL62" s="314"/>
      <c r="BM62" s="314"/>
      <c r="BN62" s="314"/>
      <c r="BO62" s="314"/>
      <c r="BP62" s="314"/>
      <c r="BQ62" s="314"/>
      <c r="BR62" s="314"/>
      <c r="BS62" s="314"/>
      <c r="BT62" s="314"/>
      <c r="BU62" s="314"/>
      <c r="BV62" s="314"/>
    </row>
    <row r="63" spans="1:74" x14ac:dyDescent="0.2">
      <c r="BK63" s="314"/>
      <c r="BL63" s="314"/>
      <c r="BM63" s="314"/>
      <c r="BN63" s="314"/>
      <c r="BO63" s="314"/>
      <c r="BP63" s="314"/>
      <c r="BQ63" s="314"/>
      <c r="BR63" s="314"/>
      <c r="BS63" s="314"/>
      <c r="BT63" s="314"/>
      <c r="BU63" s="314"/>
      <c r="BV63" s="314"/>
    </row>
    <row r="64" spans="1:74" x14ac:dyDescent="0.2">
      <c r="BK64" s="314"/>
      <c r="BL64" s="314"/>
      <c r="BM64" s="314"/>
      <c r="BN64" s="314"/>
      <c r="BO64" s="314"/>
      <c r="BP64" s="314"/>
      <c r="BQ64" s="314"/>
      <c r="BR64" s="314"/>
      <c r="BS64" s="314"/>
      <c r="BT64" s="314"/>
      <c r="BU64" s="314"/>
      <c r="BV64" s="314"/>
    </row>
    <row r="65" spans="63:74" x14ac:dyDescent="0.2">
      <c r="BK65" s="314"/>
      <c r="BL65" s="314"/>
      <c r="BM65" s="314"/>
      <c r="BN65" s="314"/>
      <c r="BO65" s="314"/>
      <c r="BP65" s="314"/>
      <c r="BQ65" s="314"/>
      <c r="BR65" s="314"/>
      <c r="BS65" s="314"/>
      <c r="BT65" s="314"/>
      <c r="BU65" s="314"/>
      <c r="BV65" s="314"/>
    </row>
    <row r="66" spans="63:74" x14ac:dyDescent="0.2">
      <c r="BK66" s="314"/>
      <c r="BL66" s="314"/>
      <c r="BM66" s="314"/>
      <c r="BN66" s="314"/>
      <c r="BO66" s="314"/>
      <c r="BP66" s="314"/>
      <c r="BQ66" s="314"/>
      <c r="BR66" s="314"/>
      <c r="BS66" s="314"/>
      <c r="BT66" s="314"/>
      <c r="BU66" s="314"/>
      <c r="BV66" s="314"/>
    </row>
    <row r="67" spans="63:74" x14ac:dyDescent="0.2">
      <c r="BK67" s="314"/>
      <c r="BL67" s="314"/>
      <c r="BM67" s="314"/>
      <c r="BN67" s="314"/>
      <c r="BO67" s="314"/>
      <c r="BP67" s="314"/>
      <c r="BQ67" s="314"/>
      <c r="BR67" s="314"/>
      <c r="BS67" s="314"/>
      <c r="BT67" s="314"/>
      <c r="BU67" s="314"/>
      <c r="BV67" s="314"/>
    </row>
    <row r="68" spans="63:74" x14ac:dyDescent="0.2">
      <c r="BK68" s="314"/>
      <c r="BL68" s="314"/>
      <c r="BM68" s="314"/>
      <c r="BN68" s="314"/>
      <c r="BO68" s="314"/>
      <c r="BP68" s="314"/>
      <c r="BQ68" s="314"/>
      <c r="BR68" s="314"/>
      <c r="BS68" s="314"/>
      <c r="BT68" s="314"/>
      <c r="BU68" s="314"/>
      <c r="BV68" s="314"/>
    </row>
    <row r="69" spans="63:74" x14ac:dyDescent="0.2">
      <c r="BK69" s="314"/>
      <c r="BL69" s="314"/>
      <c r="BM69" s="314"/>
      <c r="BN69" s="314"/>
      <c r="BO69" s="314"/>
      <c r="BP69" s="314"/>
      <c r="BQ69" s="314"/>
      <c r="BR69" s="314"/>
      <c r="BS69" s="314"/>
      <c r="BT69" s="314"/>
      <c r="BU69" s="314"/>
      <c r="BV69" s="314"/>
    </row>
    <row r="70" spans="63:74" x14ac:dyDescent="0.2">
      <c r="BK70" s="314"/>
      <c r="BL70" s="314"/>
      <c r="BM70" s="314"/>
      <c r="BN70" s="314"/>
      <c r="BO70" s="314"/>
      <c r="BP70" s="314"/>
      <c r="BQ70" s="314"/>
      <c r="BR70" s="314"/>
      <c r="BS70" s="314"/>
      <c r="BT70" s="314"/>
      <c r="BU70" s="314"/>
      <c r="BV70" s="314"/>
    </row>
    <row r="71" spans="63:74" x14ac:dyDescent="0.2">
      <c r="BK71" s="314"/>
      <c r="BL71" s="314"/>
      <c r="BM71" s="314"/>
      <c r="BN71" s="314"/>
      <c r="BO71" s="314"/>
      <c r="BP71" s="314"/>
      <c r="BQ71" s="314"/>
      <c r="BR71" s="314"/>
      <c r="BS71" s="314"/>
      <c r="BT71" s="314"/>
      <c r="BU71" s="314"/>
      <c r="BV71" s="314"/>
    </row>
    <row r="72" spans="63:74" x14ac:dyDescent="0.2">
      <c r="BK72" s="314"/>
      <c r="BL72" s="314"/>
      <c r="BM72" s="314"/>
      <c r="BN72" s="314"/>
      <c r="BO72" s="314"/>
      <c r="BP72" s="314"/>
      <c r="BQ72" s="314"/>
      <c r="BR72" s="314"/>
      <c r="BS72" s="314"/>
      <c r="BT72" s="314"/>
      <c r="BU72" s="314"/>
      <c r="BV72" s="314"/>
    </row>
    <row r="73" spans="63:74" x14ac:dyDescent="0.2">
      <c r="BK73" s="314"/>
      <c r="BL73" s="314"/>
      <c r="BM73" s="314"/>
      <c r="BN73" s="314"/>
      <c r="BO73" s="314"/>
      <c r="BP73" s="314"/>
      <c r="BQ73" s="314"/>
      <c r="BR73" s="314"/>
      <c r="BS73" s="314"/>
      <c r="BT73" s="314"/>
      <c r="BU73" s="314"/>
      <c r="BV73" s="314"/>
    </row>
    <row r="74" spans="63:74" x14ac:dyDescent="0.2">
      <c r="BK74" s="314"/>
      <c r="BL74" s="314"/>
      <c r="BM74" s="314"/>
      <c r="BN74" s="314"/>
      <c r="BO74" s="314"/>
      <c r="BP74" s="314"/>
      <c r="BQ74" s="314"/>
      <c r="BR74" s="314"/>
      <c r="BS74" s="314"/>
      <c r="BT74" s="314"/>
      <c r="BU74" s="314"/>
      <c r="BV74" s="314"/>
    </row>
    <row r="75" spans="63:74" x14ac:dyDescent="0.2">
      <c r="BK75" s="314"/>
      <c r="BL75" s="314"/>
      <c r="BM75" s="314"/>
      <c r="BN75" s="314"/>
      <c r="BO75" s="314"/>
      <c r="BP75" s="314"/>
      <c r="BQ75" s="314"/>
      <c r="BR75" s="314"/>
      <c r="BS75" s="314"/>
      <c r="BT75" s="314"/>
      <c r="BU75" s="314"/>
      <c r="BV75" s="314"/>
    </row>
    <row r="76" spans="63:74" x14ac:dyDescent="0.2">
      <c r="BK76" s="314"/>
      <c r="BL76" s="314"/>
      <c r="BM76" s="314"/>
      <c r="BN76" s="314"/>
      <c r="BO76" s="314"/>
      <c r="BP76" s="314"/>
      <c r="BQ76" s="314"/>
      <c r="BR76" s="314"/>
      <c r="BS76" s="314"/>
      <c r="BT76" s="314"/>
      <c r="BU76" s="314"/>
      <c r="BV76" s="314"/>
    </row>
    <row r="77" spans="63:74" x14ac:dyDescent="0.2">
      <c r="BK77" s="314"/>
      <c r="BL77" s="314"/>
      <c r="BM77" s="314"/>
      <c r="BN77" s="314"/>
      <c r="BO77" s="314"/>
      <c r="BP77" s="314"/>
      <c r="BQ77" s="314"/>
      <c r="BR77" s="314"/>
      <c r="BS77" s="314"/>
      <c r="BT77" s="314"/>
      <c r="BU77" s="314"/>
      <c r="BV77" s="314"/>
    </row>
    <row r="78" spans="63:74" x14ac:dyDescent="0.2">
      <c r="BK78" s="314"/>
      <c r="BL78" s="314"/>
      <c r="BM78" s="314"/>
      <c r="BN78" s="314"/>
      <c r="BO78" s="314"/>
      <c r="BP78" s="314"/>
      <c r="BQ78" s="314"/>
      <c r="BR78" s="314"/>
      <c r="BS78" s="314"/>
      <c r="BT78" s="314"/>
      <c r="BU78" s="314"/>
      <c r="BV78" s="314"/>
    </row>
    <row r="79" spans="63:74" x14ac:dyDescent="0.2">
      <c r="BK79" s="314"/>
      <c r="BL79" s="314"/>
      <c r="BM79" s="314"/>
      <c r="BN79" s="314"/>
      <c r="BO79" s="314"/>
      <c r="BP79" s="314"/>
      <c r="BQ79" s="314"/>
      <c r="BR79" s="314"/>
      <c r="BS79" s="314"/>
      <c r="BT79" s="314"/>
      <c r="BU79" s="314"/>
      <c r="BV79" s="314"/>
    </row>
    <row r="80" spans="63:74" x14ac:dyDescent="0.2">
      <c r="BK80" s="314"/>
      <c r="BL80" s="314"/>
      <c r="BM80" s="314"/>
      <c r="BN80" s="314"/>
      <c r="BO80" s="314"/>
      <c r="BP80" s="314"/>
      <c r="BQ80" s="314"/>
      <c r="BR80" s="314"/>
      <c r="BS80" s="314"/>
      <c r="BT80" s="314"/>
      <c r="BU80" s="314"/>
      <c r="BV80" s="314"/>
    </row>
    <row r="81" spans="63:74" x14ac:dyDescent="0.2">
      <c r="BK81" s="314"/>
      <c r="BL81" s="314"/>
      <c r="BM81" s="314"/>
      <c r="BN81" s="314"/>
      <c r="BO81" s="314"/>
      <c r="BP81" s="314"/>
      <c r="BQ81" s="314"/>
      <c r="BR81" s="314"/>
      <c r="BS81" s="314"/>
      <c r="BT81" s="314"/>
      <c r="BU81" s="314"/>
      <c r="BV81" s="314"/>
    </row>
    <row r="82" spans="63:74" x14ac:dyDescent="0.2">
      <c r="BK82" s="314"/>
      <c r="BL82" s="314"/>
      <c r="BM82" s="314"/>
      <c r="BN82" s="314"/>
      <c r="BO82" s="314"/>
      <c r="BP82" s="314"/>
      <c r="BQ82" s="314"/>
      <c r="BR82" s="314"/>
      <c r="BS82" s="314"/>
      <c r="BT82" s="314"/>
      <c r="BU82" s="314"/>
      <c r="BV82" s="314"/>
    </row>
    <row r="83" spans="63:74" x14ac:dyDescent="0.2">
      <c r="BK83" s="314"/>
      <c r="BL83" s="314"/>
      <c r="BM83" s="314"/>
      <c r="BN83" s="314"/>
      <c r="BO83" s="314"/>
      <c r="BP83" s="314"/>
      <c r="BQ83" s="314"/>
      <c r="BR83" s="314"/>
      <c r="BS83" s="314"/>
      <c r="BT83" s="314"/>
      <c r="BU83" s="314"/>
      <c r="BV83" s="314"/>
    </row>
    <row r="84" spans="63:74" x14ac:dyDescent="0.2">
      <c r="BK84" s="314"/>
      <c r="BL84" s="314"/>
      <c r="BM84" s="314"/>
      <c r="BN84" s="314"/>
      <c r="BO84" s="314"/>
      <c r="BP84" s="314"/>
      <c r="BQ84" s="314"/>
      <c r="BR84" s="314"/>
      <c r="BS84" s="314"/>
      <c r="BT84" s="314"/>
      <c r="BU84" s="314"/>
      <c r="BV84" s="314"/>
    </row>
    <row r="85" spans="63:74" x14ac:dyDescent="0.2">
      <c r="BK85" s="314"/>
      <c r="BL85" s="314"/>
      <c r="BM85" s="314"/>
      <c r="BN85" s="314"/>
      <c r="BO85" s="314"/>
      <c r="BP85" s="314"/>
      <c r="BQ85" s="314"/>
      <c r="BR85" s="314"/>
      <c r="BS85" s="314"/>
      <c r="BT85" s="314"/>
      <c r="BU85" s="314"/>
      <c r="BV85" s="314"/>
    </row>
    <row r="86" spans="63:74" x14ac:dyDescent="0.2">
      <c r="BK86" s="314"/>
      <c r="BL86" s="314"/>
      <c r="BM86" s="314"/>
      <c r="BN86" s="314"/>
      <c r="BO86" s="314"/>
      <c r="BP86" s="314"/>
      <c r="BQ86" s="314"/>
      <c r="BR86" s="314"/>
      <c r="BS86" s="314"/>
      <c r="BT86" s="314"/>
      <c r="BU86" s="314"/>
      <c r="BV86" s="314"/>
    </row>
    <row r="87" spans="63:74" x14ac:dyDescent="0.2">
      <c r="BK87" s="314"/>
      <c r="BL87" s="314"/>
      <c r="BM87" s="314"/>
      <c r="BN87" s="314"/>
      <c r="BO87" s="314"/>
      <c r="BP87" s="314"/>
      <c r="BQ87" s="314"/>
      <c r="BR87" s="314"/>
      <c r="BS87" s="314"/>
      <c r="BT87" s="314"/>
      <c r="BU87" s="314"/>
      <c r="BV87" s="314"/>
    </row>
    <row r="88" spans="63:74" x14ac:dyDescent="0.2">
      <c r="BK88" s="314"/>
      <c r="BL88" s="314"/>
      <c r="BM88" s="314"/>
      <c r="BN88" s="314"/>
      <c r="BO88" s="314"/>
      <c r="BP88" s="314"/>
      <c r="BQ88" s="314"/>
      <c r="BR88" s="314"/>
      <c r="BS88" s="314"/>
      <c r="BT88" s="314"/>
      <c r="BU88" s="314"/>
      <c r="BV88" s="314"/>
    </row>
    <row r="89" spans="63:74" x14ac:dyDescent="0.2">
      <c r="BK89" s="314"/>
      <c r="BL89" s="314"/>
      <c r="BM89" s="314"/>
      <c r="BN89" s="314"/>
      <c r="BO89" s="314"/>
      <c r="BP89" s="314"/>
      <c r="BQ89" s="314"/>
      <c r="BR89" s="314"/>
      <c r="BS89" s="314"/>
      <c r="BT89" s="314"/>
      <c r="BU89" s="314"/>
      <c r="BV89" s="314"/>
    </row>
    <row r="90" spans="63:74" x14ac:dyDescent="0.2">
      <c r="BK90" s="314"/>
      <c r="BL90" s="314"/>
      <c r="BM90" s="314"/>
      <c r="BN90" s="314"/>
      <c r="BO90" s="314"/>
      <c r="BP90" s="314"/>
      <c r="BQ90" s="314"/>
      <c r="BR90" s="314"/>
      <c r="BS90" s="314"/>
      <c r="BT90" s="314"/>
      <c r="BU90" s="314"/>
      <c r="BV90" s="314"/>
    </row>
    <row r="91" spans="63:74" x14ac:dyDescent="0.2">
      <c r="BK91" s="314"/>
      <c r="BL91" s="314"/>
      <c r="BM91" s="314"/>
      <c r="BN91" s="314"/>
      <c r="BO91" s="314"/>
      <c r="BP91" s="314"/>
      <c r="BQ91" s="314"/>
      <c r="BR91" s="314"/>
      <c r="BS91" s="314"/>
      <c r="BT91" s="314"/>
      <c r="BU91" s="314"/>
      <c r="BV91" s="314"/>
    </row>
    <row r="92" spans="63:74" x14ac:dyDescent="0.2">
      <c r="BK92" s="314"/>
      <c r="BL92" s="314"/>
      <c r="BM92" s="314"/>
      <c r="BN92" s="314"/>
      <c r="BO92" s="314"/>
      <c r="BP92" s="314"/>
      <c r="BQ92" s="314"/>
      <c r="BR92" s="314"/>
      <c r="BS92" s="314"/>
      <c r="BT92" s="314"/>
      <c r="BU92" s="314"/>
      <c r="BV92" s="314"/>
    </row>
    <row r="93" spans="63:74" x14ac:dyDescent="0.2">
      <c r="BK93" s="314"/>
      <c r="BL93" s="314"/>
      <c r="BM93" s="314"/>
      <c r="BN93" s="314"/>
      <c r="BO93" s="314"/>
      <c r="BP93" s="314"/>
      <c r="BQ93" s="314"/>
      <c r="BR93" s="314"/>
      <c r="BS93" s="314"/>
      <c r="BT93" s="314"/>
      <c r="BU93" s="314"/>
      <c r="BV93" s="314"/>
    </row>
    <row r="94" spans="63:74" x14ac:dyDescent="0.2">
      <c r="BK94" s="314"/>
      <c r="BL94" s="314"/>
      <c r="BM94" s="314"/>
      <c r="BN94" s="314"/>
      <c r="BO94" s="314"/>
      <c r="BP94" s="314"/>
      <c r="BQ94" s="314"/>
      <c r="BR94" s="314"/>
      <c r="BS94" s="314"/>
      <c r="BT94" s="314"/>
      <c r="BU94" s="314"/>
      <c r="BV94" s="314"/>
    </row>
    <row r="95" spans="63:74" x14ac:dyDescent="0.2">
      <c r="BK95" s="314"/>
      <c r="BL95" s="314"/>
      <c r="BM95" s="314"/>
      <c r="BN95" s="314"/>
      <c r="BO95" s="314"/>
      <c r="BP95" s="314"/>
      <c r="BQ95" s="314"/>
      <c r="BR95" s="314"/>
      <c r="BS95" s="314"/>
      <c r="BT95" s="314"/>
      <c r="BU95" s="314"/>
      <c r="BV95" s="314"/>
    </row>
    <row r="96" spans="63:74" x14ac:dyDescent="0.2">
      <c r="BK96" s="314"/>
      <c r="BL96" s="314"/>
      <c r="BM96" s="314"/>
      <c r="BN96" s="314"/>
      <c r="BO96" s="314"/>
      <c r="BP96" s="314"/>
      <c r="BQ96" s="314"/>
      <c r="BR96" s="314"/>
      <c r="BS96" s="314"/>
      <c r="BT96" s="314"/>
      <c r="BU96" s="314"/>
      <c r="BV96" s="314"/>
    </row>
    <row r="97" spans="63:74" x14ac:dyDescent="0.2">
      <c r="BK97" s="314"/>
      <c r="BL97" s="314"/>
      <c r="BM97" s="314"/>
      <c r="BN97" s="314"/>
      <c r="BO97" s="314"/>
      <c r="BP97" s="314"/>
      <c r="BQ97" s="314"/>
      <c r="BR97" s="314"/>
      <c r="BS97" s="314"/>
      <c r="BT97" s="314"/>
      <c r="BU97" s="314"/>
      <c r="BV97" s="314"/>
    </row>
    <row r="98" spans="63:74" x14ac:dyDescent="0.2">
      <c r="BK98" s="314"/>
      <c r="BL98" s="314"/>
      <c r="BM98" s="314"/>
      <c r="BN98" s="314"/>
      <c r="BO98" s="314"/>
      <c r="BP98" s="314"/>
      <c r="BQ98" s="314"/>
      <c r="BR98" s="314"/>
      <c r="BS98" s="314"/>
      <c r="BT98" s="314"/>
      <c r="BU98" s="314"/>
      <c r="BV98" s="314"/>
    </row>
    <row r="99" spans="63:74" x14ac:dyDescent="0.2">
      <c r="BK99" s="314"/>
      <c r="BL99" s="314"/>
      <c r="BM99" s="314"/>
      <c r="BN99" s="314"/>
      <c r="BO99" s="314"/>
      <c r="BP99" s="314"/>
      <c r="BQ99" s="314"/>
      <c r="BR99" s="314"/>
      <c r="BS99" s="314"/>
      <c r="BT99" s="314"/>
      <c r="BU99" s="314"/>
      <c r="BV99" s="314"/>
    </row>
    <row r="100" spans="63:74" x14ac:dyDescent="0.2">
      <c r="BK100" s="314"/>
      <c r="BL100" s="314"/>
      <c r="BM100" s="314"/>
      <c r="BN100" s="314"/>
      <c r="BO100" s="314"/>
      <c r="BP100" s="314"/>
      <c r="BQ100" s="314"/>
      <c r="BR100" s="314"/>
      <c r="BS100" s="314"/>
      <c r="BT100" s="314"/>
      <c r="BU100" s="314"/>
      <c r="BV100" s="314"/>
    </row>
    <row r="101" spans="63:74" x14ac:dyDescent="0.2">
      <c r="BK101" s="314"/>
      <c r="BL101" s="314"/>
      <c r="BM101" s="314"/>
      <c r="BN101" s="314"/>
      <c r="BO101" s="314"/>
      <c r="BP101" s="314"/>
      <c r="BQ101" s="314"/>
      <c r="BR101" s="314"/>
      <c r="BS101" s="314"/>
      <c r="BT101" s="314"/>
      <c r="BU101" s="314"/>
      <c r="BV101" s="314"/>
    </row>
    <row r="102" spans="63:74" x14ac:dyDescent="0.2">
      <c r="BK102" s="314"/>
      <c r="BL102" s="314"/>
      <c r="BM102" s="314"/>
      <c r="BN102" s="314"/>
      <c r="BO102" s="314"/>
      <c r="BP102" s="314"/>
      <c r="BQ102" s="314"/>
      <c r="BR102" s="314"/>
      <c r="BS102" s="314"/>
      <c r="BT102" s="314"/>
      <c r="BU102" s="314"/>
      <c r="BV102" s="314"/>
    </row>
    <row r="103" spans="63:74" x14ac:dyDescent="0.2">
      <c r="BK103" s="314"/>
      <c r="BL103" s="314"/>
      <c r="BM103" s="314"/>
      <c r="BN103" s="314"/>
      <c r="BO103" s="314"/>
      <c r="BP103" s="314"/>
      <c r="BQ103" s="314"/>
      <c r="BR103" s="314"/>
      <c r="BS103" s="314"/>
      <c r="BT103" s="314"/>
      <c r="BU103" s="314"/>
      <c r="BV103" s="314"/>
    </row>
    <row r="104" spans="63:74" x14ac:dyDescent="0.2">
      <c r="BK104" s="314"/>
      <c r="BL104" s="314"/>
      <c r="BM104" s="314"/>
      <c r="BN104" s="314"/>
      <c r="BO104" s="314"/>
      <c r="BP104" s="314"/>
      <c r="BQ104" s="314"/>
      <c r="BR104" s="314"/>
      <c r="BS104" s="314"/>
      <c r="BT104" s="314"/>
      <c r="BU104" s="314"/>
      <c r="BV104" s="314"/>
    </row>
    <row r="105" spans="63:74" x14ac:dyDescent="0.2">
      <c r="BK105" s="314"/>
      <c r="BL105" s="314"/>
      <c r="BM105" s="314"/>
      <c r="BN105" s="314"/>
      <c r="BO105" s="314"/>
      <c r="BP105" s="314"/>
      <c r="BQ105" s="314"/>
      <c r="BR105" s="314"/>
      <c r="BS105" s="314"/>
      <c r="BT105" s="314"/>
      <c r="BU105" s="314"/>
      <c r="BV105" s="314"/>
    </row>
    <row r="106" spans="63:74" x14ac:dyDescent="0.2">
      <c r="BK106" s="314"/>
      <c r="BL106" s="314"/>
      <c r="BM106" s="314"/>
      <c r="BN106" s="314"/>
      <c r="BO106" s="314"/>
      <c r="BP106" s="314"/>
      <c r="BQ106" s="314"/>
      <c r="BR106" s="314"/>
      <c r="BS106" s="314"/>
      <c r="BT106" s="314"/>
      <c r="BU106" s="314"/>
      <c r="BV106" s="314"/>
    </row>
    <row r="107" spans="63:74" x14ac:dyDescent="0.2">
      <c r="BK107" s="314"/>
      <c r="BL107" s="314"/>
      <c r="BM107" s="314"/>
      <c r="BN107" s="314"/>
      <c r="BO107" s="314"/>
      <c r="BP107" s="314"/>
      <c r="BQ107" s="314"/>
      <c r="BR107" s="314"/>
      <c r="BS107" s="314"/>
      <c r="BT107" s="314"/>
      <c r="BU107" s="314"/>
      <c r="BV107" s="314"/>
    </row>
    <row r="108" spans="63:74" x14ac:dyDescent="0.2">
      <c r="BK108" s="314"/>
      <c r="BL108" s="314"/>
      <c r="BM108" s="314"/>
      <c r="BN108" s="314"/>
      <c r="BO108" s="314"/>
      <c r="BP108" s="314"/>
      <c r="BQ108" s="314"/>
      <c r="BR108" s="314"/>
      <c r="BS108" s="314"/>
      <c r="BT108" s="314"/>
      <c r="BU108" s="314"/>
      <c r="BV108" s="314"/>
    </row>
    <row r="109" spans="63:74" x14ac:dyDescent="0.2">
      <c r="BK109" s="314"/>
      <c r="BL109" s="314"/>
      <c r="BM109" s="314"/>
      <c r="BN109" s="314"/>
      <c r="BO109" s="314"/>
      <c r="BP109" s="314"/>
      <c r="BQ109" s="314"/>
      <c r="BR109" s="314"/>
      <c r="BS109" s="314"/>
      <c r="BT109" s="314"/>
      <c r="BU109" s="314"/>
      <c r="BV109" s="314"/>
    </row>
    <row r="110" spans="63:74" x14ac:dyDescent="0.2">
      <c r="BK110" s="314"/>
      <c r="BL110" s="314"/>
      <c r="BM110" s="314"/>
      <c r="BN110" s="314"/>
      <c r="BO110" s="314"/>
      <c r="BP110" s="314"/>
      <c r="BQ110" s="314"/>
      <c r="BR110" s="314"/>
      <c r="BS110" s="314"/>
      <c r="BT110" s="314"/>
      <c r="BU110" s="314"/>
      <c r="BV110" s="314"/>
    </row>
    <row r="111" spans="63:74" x14ac:dyDescent="0.2">
      <c r="BK111" s="314"/>
      <c r="BL111" s="314"/>
      <c r="BM111" s="314"/>
      <c r="BN111" s="314"/>
      <c r="BO111" s="314"/>
      <c r="BP111" s="314"/>
      <c r="BQ111" s="314"/>
      <c r="BR111" s="314"/>
      <c r="BS111" s="314"/>
      <c r="BT111" s="314"/>
      <c r="BU111" s="314"/>
      <c r="BV111" s="314"/>
    </row>
    <row r="112" spans="63:74" x14ac:dyDescent="0.2">
      <c r="BK112" s="314"/>
      <c r="BL112" s="314"/>
      <c r="BM112" s="314"/>
      <c r="BN112" s="314"/>
      <c r="BO112" s="314"/>
      <c r="BP112" s="314"/>
      <c r="BQ112" s="314"/>
      <c r="BR112" s="314"/>
      <c r="BS112" s="314"/>
      <c r="BT112" s="314"/>
      <c r="BU112" s="314"/>
      <c r="BV112" s="314"/>
    </row>
    <row r="113" spans="63:74" x14ac:dyDescent="0.2">
      <c r="BK113" s="314"/>
      <c r="BL113" s="314"/>
      <c r="BM113" s="314"/>
      <c r="BN113" s="314"/>
      <c r="BO113" s="314"/>
      <c r="BP113" s="314"/>
      <c r="BQ113" s="314"/>
      <c r="BR113" s="314"/>
      <c r="BS113" s="314"/>
      <c r="BT113" s="314"/>
      <c r="BU113" s="314"/>
      <c r="BV113" s="314"/>
    </row>
    <row r="114" spans="63:74" x14ac:dyDescent="0.2">
      <c r="BK114" s="314"/>
      <c r="BL114" s="314"/>
      <c r="BM114" s="314"/>
      <c r="BN114" s="314"/>
      <c r="BO114" s="314"/>
      <c r="BP114" s="314"/>
      <c r="BQ114" s="314"/>
      <c r="BR114" s="314"/>
      <c r="BS114" s="314"/>
      <c r="BT114" s="314"/>
      <c r="BU114" s="314"/>
      <c r="BV114" s="314"/>
    </row>
    <row r="115" spans="63:74" x14ac:dyDescent="0.2">
      <c r="BK115" s="314"/>
      <c r="BL115" s="314"/>
      <c r="BM115" s="314"/>
      <c r="BN115" s="314"/>
      <c r="BO115" s="314"/>
      <c r="BP115" s="314"/>
      <c r="BQ115" s="314"/>
      <c r="BR115" s="314"/>
      <c r="BS115" s="314"/>
      <c r="BT115" s="314"/>
      <c r="BU115" s="314"/>
      <c r="BV115" s="314"/>
    </row>
    <row r="116" spans="63:74" x14ac:dyDescent="0.2">
      <c r="BK116" s="314"/>
      <c r="BL116" s="314"/>
      <c r="BM116" s="314"/>
      <c r="BN116" s="314"/>
      <c r="BO116" s="314"/>
      <c r="BP116" s="314"/>
      <c r="BQ116" s="314"/>
      <c r="BR116" s="314"/>
      <c r="BS116" s="314"/>
      <c r="BT116" s="314"/>
      <c r="BU116" s="314"/>
      <c r="BV116" s="314"/>
    </row>
    <row r="117" spans="63:74" x14ac:dyDescent="0.2">
      <c r="BK117" s="314"/>
      <c r="BL117" s="314"/>
      <c r="BM117" s="314"/>
      <c r="BN117" s="314"/>
      <c r="BO117" s="314"/>
      <c r="BP117" s="314"/>
      <c r="BQ117" s="314"/>
      <c r="BR117" s="314"/>
      <c r="BS117" s="314"/>
      <c r="BT117" s="314"/>
      <c r="BU117" s="314"/>
      <c r="BV117" s="314"/>
    </row>
    <row r="118" spans="63:74" x14ac:dyDescent="0.2">
      <c r="BK118" s="314"/>
      <c r="BL118" s="314"/>
      <c r="BM118" s="314"/>
      <c r="BN118" s="314"/>
      <c r="BO118" s="314"/>
      <c r="BP118" s="314"/>
      <c r="BQ118" s="314"/>
      <c r="BR118" s="314"/>
      <c r="BS118" s="314"/>
      <c r="BT118" s="314"/>
      <c r="BU118" s="314"/>
      <c r="BV118" s="314"/>
    </row>
    <row r="119" spans="63:74" x14ac:dyDescent="0.2">
      <c r="BK119" s="314"/>
      <c r="BL119" s="314"/>
      <c r="BM119" s="314"/>
      <c r="BN119" s="314"/>
      <c r="BO119" s="314"/>
      <c r="BP119" s="314"/>
      <c r="BQ119" s="314"/>
      <c r="BR119" s="314"/>
      <c r="BS119" s="314"/>
      <c r="BT119" s="314"/>
      <c r="BU119" s="314"/>
      <c r="BV119" s="314"/>
    </row>
    <row r="120" spans="63:74" x14ac:dyDescent="0.2">
      <c r="BK120" s="314"/>
      <c r="BL120" s="314"/>
      <c r="BM120" s="314"/>
      <c r="BN120" s="314"/>
      <c r="BO120" s="314"/>
      <c r="BP120" s="314"/>
      <c r="BQ120" s="314"/>
      <c r="BR120" s="314"/>
      <c r="BS120" s="314"/>
      <c r="BT120" s="314"/>
      <c r="BU120" s="314"/>
      <c r="BV120" s="314"/>
    </row>
    <row r="121" spans="63:74" x14ac:dyDescent="0.2">
      <c r="BK121" s="314"/>
      <c r="BL121" s="314"/>
      <c r="BM121" s="314"/>
      <c r="BN121" s="314"/>
      <c r="BO121" s="314"/>
      <c r="BP121" s="314"/>
      <c r="BQ121" s="314"/>
      <c r="BR121" s="314"/>
      <c r="BS121" s="314"/>
      <c r="BT121" s="314"/>
      <c r="BU121" s="314"/>
      <c r="BV121" s="314"/>
    </row>
    <row r="122" spans="63:74" x14ac:dyDescent="0.2">
      <c r="BK122" s="314"/>
      <c r="BL122" s="314"/>
      <c r="BM122" s="314"/>
      <c r="BN122" s="314"/>
      <c r="BO122" s="314"/>
      <c r="BP122" s="314"/>
      <c r="BQ122" s="314"/>
      <c r="BR122" s="314"/>
      <c r="BS122" s="314"/>
      <c r="BT122" s="314"/>
      <c r="BU122" s="314"/>
      <c r="BV122" s="314"/>
    </row>
    <row r="123" spans="63:74" x14ac:dyDescent="0.2">
      <c r="BK123" s="314"/>
      <c r="BL123" s="314"/>
      <c r="BM123" s="314"/>
      <c r="BN123" s="314"/>
      <c r="BO123" s="314"/>
      <c r="BP123" s="314"/>
      <c r="BQ123" s="314"/>
      <c r="BR123" s="314"/>
      <c r="BS123" s="314"/>
      <c r="BT123" s="314"/>
      <c r="BU123" s="314"/>
      <c r="BV123" s="314"/>
    </row>
    <row r="124" spans="63:74" x14ac:dyDescent="0.2">
      <c r="BK124" s="314"/>
      <c r="BL124" s="314"/>
      <c r="BM124" s="314"/>
      <c r="BN124" s="314"/>
      <c r="BO124" s="314"/>
      <c r="BP124" s="314"/>
      <c r="BQ124" s="314"/>
      <c r="BR124" s="314"/>
      <c r="BS124" s="314"/>
      <c r="BT124" s="314"/>
      <c r="BU124" s="314"/>
      <c r="BV124" s="314"/>
    </row>
    <row r="125" spans="63:74" x14ac:dyDescent="0.2">
      <c r="BK125" s="314"/>
      <c r="BL125" s="314"/>
      <c r="BM125" s="314"/>
      <c r="BN125" s="314"/>
      <c r="BO125" s="314"/>
      <c r="BP125" s="314"/>
      <c r="BQ125" s="314"/>
      <c r="BR125" s="314"/>
      <c r="BS125" s="314"/>
      <c r="BT125" s="314"/>
      <c r="BU125" s="314"/>
      <c r="BV125" s="314"/>
    </row>
    <row r="126" spans="63:74" x14ac:dyDescent="0.2">
      <c r="BK126" s="314"/>
      <c r="BL126" s="314"/>
      <c r="BM126" s="314"/>
      <c r="BN126" s="314"/>
      <c r="BO126" s="314"/>
      <c r="BP126" s="314"/>
      <c r="BQ126" s="314"/>
      <c r="BR126" s="314"/>
      <c r="BS126" s="314"/>
      <c r="BT126" s="314"/>
      <c r="BU126" s="314"/>
      <c r="BV126" s="314"/>
    </row>
    <row r="127" spans="63:74" x14ac:dyDescent="0.2">
      <c r="BK127" s="314"/>
      <c r="BL127" s="314"/>
      <c r="BM127" s="314"/>
      <c r="BN127" s="314"/>
      <c r="BO127" s="314"/>
      <c r="BP127" s="314"/>
      <c r="BQ127" s="314"/>
      <c r="BR127" s="314"/>
      <c r="BS127" s="314"/>
      <c r="BT127" s="314"/>
      <c r="BU127" s="314"/>
      <c r="BV127" s="314"/>
    </row>
    <row r="128" spans="63:74" x14ac:dyDescent="0.2">
      <c r="BK128" s="314"/>
      <c r="BL128" s="314"/>
      <c r="BM128" s="314"/>
      <c r="BN128" s="314"/>
      <c r="BO128" s="314"/>
      <c r="BP128" s="314"/>
      <c r="BQ128" s="314"/>
      <c r="BR128" s="314"/>
      <c r="BS128" s="314"/>
      <c r="BT128" s="314"/>
      <c r="BU128" s="314"/>
      <c r="BV128" s="314"/>
    </row>
    <row r="129" spans="63:74" x14ac:dyDescent="0.2">
      <c r="BK129" s="314"/>
      <c r="BL129" s="314"/>
      <c r="BM129" s="314"/>
      <c r="BN129" s="314"/>
      <c r="BO129" s="314"/>
      <c r="BP129" s="314"/>
      <c r="BQ129" s="314"/>
      <c r="BR129" s="314"/>
      <c r="BS129" s="314"/>
      <c r="BT129" s="314"/>
      <c r="BU129" s="314"/>
      <c r="BV129" s="314"/>
    </row>
    <row r="130" spans="63:74" x14ac:dyDescent="0.2">
      <c r="BK130" s="314"/>
      <c r="BL130" s="314"/>
      <c r="BM130" s="314"/>
      <c r="BN130" s="314"/>
      <c r="BO130" s="314"/>
      <c r="BP130" s="314"/>
      <c r="BQ130" s="314"/>
      <c r="BR130" s="314"/>
      <c r="BS130" s="314"/>
      <c r="BT130" s="314"/>
      <c r="BU130" s="314"/>
      <c r="BV130" s="314"/>
    </row>
    <row r="131" spans="63:74" x14ac:dyDescent="0.2">
      <c r="BK131" s="314"/>
      <c r="BL131" s="314"/>
      <c r="BM131" s="314"/>
      <c r="BN131" s="314"/>
      <c r="BO131" s="314"/>
      <c r="BP131" s="314"/>
      <c r="BQ131" s="314"/>
      <c r="BR131" s="314"/>
      <c r="BS131" s="314"/>
      <c r="BT131" s="314"/>
      <c r="BU131" s="314"/>
      <c r="BV131" s="314"/>
    </row>
    <row r="132" spans="63:74" x14ac:dyDescent="0.2">
      <c r="BK132" s="314"/>
      <c r="BL132" s="314"/>
      <c r="BM132" s="314"/>
      <c r="BN132" s="314"/>
      <c r="BO132" s="314"/>
      <c r="BP132" s="314"/>
      <c r="BQ132" s="314"/>
      <c r="BR132" s="314"/>
      <c r="BS132" s="314"/>
      <c r="BT132" s="314"/>
      <c r="BU132" s="314"/>
      <c r="BV132" s="314"/>
    </row>
    <row r="133" spans="63:74" x14ac:dyDescent="0.2">
      <c r="BK133" s="314"/>
      <c r="BL133" s="314"/>
      <c r="BM133" s="314"/>
      <c r="BN133" s="314"/>
      <c r="BO133" s="314"/>
      <c r="BP133" s="314"/>
      <c r="BQ133" s="314"/>
      <c r="BR133" s="314"/>
      <c r="BS133" s="314"/>
      <c r="BT133" s="314"/>
      <c r="BU133" s="314"/>
      <c r="BV133" s="314"/>
    </row>
    <row r="134" spans="63:74" x14ac:dyDescent="0.2">
      <c r="BK134" s="314"/>
      <c r="BL134" s="314"/>
      <c r="BM134" s="314"/>
      <c r="BN134" s="314"/>
      <c r="BO134" s="314"/>
      <c r="BP134" s="314"/>
      <c r="BQ134" s="314"/>
      <c r="BR134" s="314"/>
      <c r="BS134" s="314"/>
      <c r="BT134" s="314"/>
      <c r="BU134" s="314"/>
      <c r="BV134" s="314"/>
    </row>
    <row r="135" spans="63:74" x14ac:dyDescent="0.2">
      <c r="BK135" s="314"/>
      <c r="BL135" s="314"/>
      <c r="BM135" s="314"/>
      <c r="BN135" s="314"/>
      <c r="BO135" s="314"/>
      <c r="BP135" s="314"/>
      <c r="BQ135" s="314"/>
      <c r="BR135" s="314"/>
      <c r="BS135" s="314"/>
      <c r="BT135" s="314"/>
      <c r="BU135" s="314"/>
      <c r="BV135" s="314"/>
    </row>
    <row r="136" spans="63:74" x14ac:dyDescent="0.2">
      <c r="BK136" s="314"/>
      <c r="BL136" s="314"/>
      <c r="BM136" s="314"/>
      <c r="BN136" s="314"/>
      <c r="BO136" s="314"/>
      <c r="BP136" s="314"/>
      <c r="BQ136" s="314"/>
      <c r="BR136" s="314"/>
      <c r="BS136" s="314"/>
      <c r="BT136" s="314"/>
      <c r="BU136" s="314"/>
      <c r="BV136" s="314"/>
    </row>
    <row r="137" spans="63:74" x14ac:dyDescent="0.2">
      <c r="BK137" s="314"/>
      <c r="BL137" s="314"/>
      <c r="BM137" s="314"/>
      <c r="BN137" s="314"/>
      <c r="BO137" s="314"/>
      <c r="BP137" s="314"/>
      <c r="BQ137" s="314"/>
      <c r="BR137" s="314"/>
      <c r="BS137" s="314"/>
      <c r="BT137" s="314"/>
      <c r="BU137" s="314"/>
      <c r="BV137" s="314"/>
    </row>
    <row r="138" spans="63:74" x14ac:dyDescent="0.2">
      <c r="BK138" s="314"/>
      <c r="BL138" s="314"/>
      <c r="BM138" s="314"/>
      <c r="BN138" s="314"/>
      <c r="BO138" s="314"/>
      <c r="BP138" s="314"/>
      <c r="BQ138" s="314"/>
      <c r="BR138" s="314"/>
      <c r="BS138" s="314"/>
      <c r="BT138" s="314"/>
      <c r="BU138" s="314"/>
      <c r="BV138" s="314"/>
    </row>
    <row r="139" spans="63:74" x14ac:dyDescent="0.2">
      <c r="BK139" s="314"/>
      <c r="BL139" s="314"/>
      <c r="BM139" s="314"/>
      <c r="BN139" s="314"/>
      <c r="BO139" s="314"/>
      <c r="BP139" s="314"/>
      <c r="BQ139" s="314"/>
      <c r="BR139" s="314"/>
      <c r="BS139" s="314"/>
      <c r="BT139" s="314"/>
      <c r="BU139" s="314"/>
      <c r="BV139" s="314"/>
    </row>
    <row r="140" spans="63:74" x14ac:dyDescent="0.2">
      <c r="BK140" s="314"/>
      <c r="BL140" s="314"/>
      <c r="BM140" s="314"/>
      <c r="BN140" s="314"/>
      <c r="BO140" s="314"/>
      <c r="BP140" s="314"/>
      <c r="BQ140" s="314"/>
      <c r="BR140" s="314"/>
      <c r="BS140" s="314"/>
      <c r="BT140" s="314"/>
      <c r="BU140" s="314"/>
      <c r="BV140" s="314"/>
    </row>
    <row r="141" spans="63:74" x14ac:dyDescent="0.2">
      <c r="BK141" s="314"/>
      <c r="BL141" s="314"/>
      <c r="BM141" s="314"/>
      <c r="BN141" s="314"/>
      <c r="BO141" s="314"/>
      <c r="BP141" s="314"/>
      <c r="BQ141" s="314"/>
      <c r="BR141" s="314"/>
      <c r="BS141" s="314"/>
      <c r="BT141" s="314"/>
      <c r="BU141" s="314"/>
      <c r="BV141" s="314"/>
    </row>
    <row r="142" spans="63:74" x14ac:dyDescent="0.2">
      <c r="BK142" s="314"/>
      <c r="BL142" s="314"/>
      <c r="BM142" s="314"/>
      <c r="BN142" s="314"/>
      <c r="BO142" s="314"/>
      <c r="BP142" s="314"/>
      <c r="BQ142" s="314"/>
      <c r="BR142" s="314"/>
      <c r="BS142" s="314"/>
      <c r="BT142" s="314"/>
      <c r="BU142" s="314"/>
      <c r="BV142" s="314"/>
    </row>
    <row r="143" spans="63:74" x14ac:dyDescent="0.2">
      <c r="BK143" s="314"/>
      <c r="BL143" s="314"/>
      <c r="BM143" s="314"/>
      <c r="BN143" s="314"/>
      <c r="BO143" s="314"/>
      <c r="BP143" s="314"/>
      <c r="BQ143" s="314"/>
      <c r="BR143" s="314"/>
      <c r="BS143" s="314"/>
      <c r="BT143" s="314"/>
      <c r="BU143" s="314"/>
      <c r="BV143" s="314"/>
    </row>
  </sheetData>
  <mergeCells count="17">
    <mergeCell ref="B56:Q56"/>
    <mergeCell ref="B57:Q57"/>
    <mergeCell ref="A1:A2"/>
    <mergeCell ref="B49:Q49"/>
    <mergeCell ref="B50:Q50"/>
    <mergeCell ref="B52:Q52"/>
    <mergeCell ref="B53:Q53"/>
    <mergeCell ref="B54:Q54"/>
    <mergeCell ref="B55:Q55"/>
    <mergeCell ref="B51:Q51"/>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C23" transitionEvaluation="1" transitionEntry="1">
    <pageSetUpPr fitToPage="1"/>
  </sheetPr>
  <dimension ref="A1:BV144"/>
  <sheetViews>
    <sheetView showGridLines="0" zoomScaleNormal="100" workbookViewId="0">
      <pane xSplit="2" ySplit="4" topLeftCell="C23" activePane="bottomRight" state="frozen"/>
      <selection activeCell="BF1" sqref="BF1"/>
      <selection pane="topRight" activeCell="BF1" sqref="BF1"/>
      <selection pane="bottomLeft" activeCell="BF1" sqref="BF1"/>
      <selection pane="bottomRight" activeCell="B1" sqref="B1:AL1"/>
    </sheetView>
  </sheetViews>
  <sheetFormatPr defaultColWidth="9.6328125" defaultRowHeight="10.5" x14ac:dyDescent="0.25"/>
  <cols>
    <col min="1" max="1" width="10.6328125" style="12" bestFit="1" customWidth="1"/>
    <col min="2" max="2" width="36.1796875" style="12" customWidth="1"/>
    <col min="3" max="12" width="6.6328125" style="12" customWidth="1"/>
    <col min="13" max="13" width="7.36328125" style="12" customWidth="1"/>
    <col min="14" max="50" width="6.6328125" style="12" customWidth="1"/>
    <col min="51" max="55" width="6.6328125" style="308" customWidth="1"/>
    <col min="56" max="58" width="6.6328125" style="667" customWidth="1"/>
    <col min="59" max="62" width="6.6328125" style="308" customWidth="1"/>
    <col min="63" max="74" width="6.6328125" style="12" customWidth="1"/>
    <col min="75" max="16384" width="9.6328125" style="12"/>
  </cols>
  <sheetData>
    <row r="1" spans="1:74" s="11" customFormat="1" ht="13" x14ac:dyDescent="0.3">
      <c r="A1" s="732" t="s">
        <v>794</v>
      </c>
      <c r="B1" s="734" t="s">
        <v>234</v>
      </c>
      <c r="C1" s="735"/>
      <c r="D1" s="735"/>
      <c r="E1" s="735"/>
      <c r="F1" s="735"/>
      <c r="G1" s="735"/>
      <c r="H1" s="735"/>
      <c r="I1" s="735"/>
      <c r="J1" s="735"/>
      <c r="K1" s="735"/>
      <c r="L1" s="735"/>
      <c r="M1" s="735"/>
      <c r="N1" s="735"/>
      <c r="O1" s="735"/>
      <c r="P1" s="735"/>
      <c r="Q1" s="735"/>
      <c r="R1" s="735"/>
      <c r="S1" s="735"/>
      <c r="T1" s="735"/>
      <c r="U1" s="735"/>
      <c r="V1" s="735"/>
      <c r="W1" s="735"/>
      <c r="X1" s="735"/>
      <c r="Y1" s="735"/>
      <c r="Z1" s="735"/>
      <c r="AA1" s="735"/>
      <c r="AB1" s="735"/>
      <c r="AC1" s="735"/>
      <c r="AD1" s="735"/>
      <c r="AE1" s="735"/>
      <c r="AF1" s="735"/>
      <c r="AG1" s="735"/>
      <c r="AH1" s="735"/>
      <c r="AI1" s="735"/>
      <c r="AJ1" s="735"/>
      <c r="AK1" s="735"/>
      <c r="AL1" s="735"/>
      <c r="AY1" s="447"/>
      <c r="AZ1" s="447"/>
      <c r="BA1" s="447"/>
      <c r="BB1" s="447"/>
      <c r="BC1" s="447"/>
      <c r="BD1" s="665"/>
      <c r="BE1" s="665"/>
      <c r="BF1" s="665"/>
      <c r="BG1" s="447"/>
      <c r="BH1" s="447"/>
      <c r="BI1" s="447"/>
      <c r="BJ1" s="447"/>
    </row>
    <row r="2" spans="1:74" s="13" customFormat="1" ht="12.5" x14ac:dyDescent="0.25">
      <c r="A2" s="733"/>
      <c r="B2" s="486" t="str">
        <f>"U.S. Energy Information Administration  |  Short-Term Energy Outlook  - "&amp;Dates!D1</f>
        <v>U.S. Energy Information Administration  |  Short-Term Energy Outlook  - January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54"/>
      <c r="AY2" s="373"/>
      <c r="AZ2" s="373"/>
      <c r="BA2" s="373"/>
      <c r="BB2" s="373"/>
      <c r="BC2" s="373"/>
      <c r="BD2" s="579"/>
      <c r="BE2" s="579"/>
      <c r="BF2" s="579"/>
      <c r="BG2" s="373"/>
      <c r="BH2" s="373"/>
      <c r="BI2" s="373"/>
      <c r="BJ2" s="373"/>
    </row>
    <row r="3" spans="1:74" ht="13" x14ac:dyDescent="0.3">
      <c r="A3" s="14"/>
      <c r="B3" s="15"/>
      <c r="C3" s="736">
        <f>Dates!D3</f>
        <v>2018</v>
      </c>
      <c r="D3" s="737"/>
      <c r="E3" s="737"/>
      <c r="F3" s="737"/>
      <c r="G3" s="737"/>
      <c r="H3" s="737"/>
      <c r="I3" s="737"/>
      <c r="J3" s="737"/>
      <c r="K3" s="737"/>
      <c r="L3" s="737"/>
      <c r="M3" s="737"/>
      <c r="N3" s="738"/>
      <c r="O3" s="736">
        <f>C3+1</f>
        <v>2019</v>
      </c>
      <c r="P3" s="739"/>
      <c r="Q3" s="739"/>
      <c r="R3" s="739"/>
      <c r="S3" s="739"/>
      <c r="T3" s="739"/>
      <c r="U3" s="739"/>
      <c r="V3" s="739"/>
      <c r="W3" s="739"/>
      <c r="X3" s="737"/>
      <c r="Y3" s="737"/>
      <c r="Z3" s="738"/>
      <c r="AA3" s="740">
        <f>O3+1</f>
        <v>2020</v>
      </c>
      <c r="AB3" s="737"/>
      <c r="AC3" s="737"/>
      <c r="AD3" s="737"/>
      <c r="AE3" s="737"/>
      <c r="AF3" s="737"/>
      <c r="AG3" s="737"/>
      <c r="AH3" s="737"/>
      <c r="AI3" s="737"/>
      <c r="AJ3" s="737"/>
      <c r="AK3" s="737"/>
      <c r="AL3" s="738"/>
      <c r="AM3" s="740">
        <f>AA3+1</f>
        <v>2021</v>
      </c>
      <c r="AN3" s="737"/>
      <c r="AO3" s="737"/>
      <c r="AP3" s="737"/>
      <c r="AQ3" s="737"/>
      <c r="AR3" s="737"/>
      <c r="AS3" s="737"/>
      <c r="AT3" s="737"/>
      <c r="AU3" s="737"/>
      <c r="AV3" s="737"/>
      <c r="AW3" s="737"/>
      <c r="AX3" s="738"/>
      <c r="AY3" s="740">
        <f>AM3+1</f>
        <v>2022</v>
      </c>
      <c r="AZ3" s="741"/>
      <c r="BA3" s="741"/>
      <c r="BB3" s="741"/>
      <c r="BC3" s="741"/>
      <c r="BD3" s="741"/>
      <c r="BE3" s="741"/>
      <c r="BF3" s="741"/>
      <c r="BG3" s="741"/>
      <c r="BH3" s="741"/>
      <c r="BI3" s="741"/>
      <c r="BJ3" s="742"/>
      <c r="BK3" s="740">
        <f>AY3+1</f>
        <v>2023</v>
      </c>
      <c r="BL3" s="737"/>
      <c r="BM3" s="737"/>
      <c r="BN3" s="737"/>
      <c r="BO3" s="737"/>
      <c r="BP3" s="737"/>
      <c r="BQ3" s="737"/>
      <c r="BR3" s="737"/>
      <c r="BS3" s="737"/>
      <c r="BT3" s="737"/>
      <c r="BU3" s="737"/>
      <c r="BV3" s="738"/>
    </row>
    <row r="4" spans="1:74" x14ac:dyDescent="0.25">
      <c r="A4" s="16"/>
      <c r="B4" s="17"/>
      <c r="C4" s="18" t="s">
        <v>472</v>
      </c>
      <c r="D4" s="18" t="s">
        <v>473</v>
      </c>
      <c r="E4" s="18" t="s">
        <v>474</v>
      </c>
      <c r="F4" s="18" t="s">
        <v>475</v>
      </c>
      <c r="G4" s="18" t="s">
        <v>476</v>
      </c>
      <c r="H4" s="18" t="s">
        <v>477</v>
      </c>
      <c r="I4" s="18" t="s">
        <v>478</v>
      </c>
      <c r="J4" s="18" t="s">
        <v>479</v>
      </c>
      <c r="K4" s="18" t="s">
        <v>480</v>
      </c>
      <c r="L4" s="18" t="s">
        <v>481</v>
      </c>
      <c r="M4" s="18" t="s">
        <v>482</v>
      </c>
      <c r="N4" s="18" t="s">
        <v>483</v>
      </c>
      <c r="O4" s="18" t="s">
        <v>472</v>
      </c>
      <c r="P4" s="18" t="s">
        <v>473</v>
      </c>
      <c r="Q4" s="18" t="s">
        <v>474</v>
      </c>
      <c r="R4" s="18" t="s">
        <v>475</v>
      </c>
      <c r="S4" s="18" t="s">
        <v>476</v>
      </c>
      <c r="T4" s="18" t="s">
        <v>477</v>
      </c>
      <c r="U4" s="18" t="s">
        <v>478</v>
      </c>
      <c r="V4" s="18" t="s">
        <v>479</v>
      </c>
      <c r="W4" s="18" t="s">
        <v>480</v>
      </c>
      <c r="X4" s="18" t="s">
        <v>481</v>
      </c>
      <c r="Y4" s="18" t="s">
        <v>482</v>
      </c>
      <c r="Z4" s="18" t="s">
        <v>483</v>
      </c>
      <c r="AA4" s="18" t="s">
        <v>472</v>
      </c>
      <c r="AB4" s="18" t="s">
        <v>473</v>
      </c>
      <c r="AC4" s="18" t="s">
        <v>474</v>
      </c>
      <c r="AD4" s="18" t="s">
        <v>475</v>
      </c>
      <c r="AE4" s="18" t="s">
        <v>476</v>
      </c>
      <c r="AF4" s="18" t="s">
        <v>477</v>
      </c>
      <c r="AG4" s="18" t="s">
        <v>478</v>
      </c>
      <c r="AH4" s="18" t="s">
        <v>479</v>
      </c>
      <c r="AI4" s="18" t="s">
        <v>480</v>
      </c>
      <c r="AJ4" s="18" t="s">
        <v>481</v>
      </c>
      <c r="AK4" s="18" t="s">
        <v>482</v>
      </c>
      <c r="AL4" s="18" t="s">
        <v>483</v>
      </c>
      <c r="AM4" s="18" t="s">
        <v>472</v>
      </c>
      <c r="AN4" s="18" t="s">
        <v>473</v>
      </c>
      <c r="AO4" s="18" t="s">
        <v>474</v>
      </c>
      <c r="AP4" s="18" t="s">
        <v>475</v>
      </c>
      <c r="AQ4" s="18" t="s">
        <v>476</v>
      </c>
      <c r="AR4" s="18" t="s">
        <v>477</v>
      </c>
      <c r="AS4" s="18" t="s">
        <v>478</v>
      </c>
      <c r="AT4" s="18" t="s">
        <v>479</v>
      </c>
      <c r="AU4" s="18" t="s">
        <v>480</v>
      </c>
      <c r="AV4" s="18" t="s">
        <v>481</v>
      </c>
      <c r="AW4" s="18" t="s">
        <v>482</v>
      </c>
      <c r="AX4" s="18" t="s">
        <v>483</v>
      </c>
      <c r="AY4" s="18" t="s">
        <v>472</v>
      </c>
      <c r="AZ4" s="18" t="s">
        <v>473</v>
      </c>
      <c r="BA4" s="18" t="s">
        <v>474</v>
      </c>
      <c r="BB4" s="18" t="s">
        <v>475</v>
      </c>
      <c r="BC4" s="18" t="s">
        <v>476</v>
      </c>
      <c r="BD4" s="18" t="s">
        <v>477</v>
      </c>
      <c r="BE4" s="18" t="s">
        <v>478</v>
      </c>
      <c r="BF4" s="18" t="s">
        <v>479</v>
      </c>
      <c r="BG4" s="18" t="s">
        <v>480</v>
      </c>
      <c r="BH4" s="18" t="s">
        <v>481</v>
      </c>
      <c r="BI4" s="18" t="s">
        <v>482</v>
      </c>
      <c r="BJ4" s="18" t="s">
        <v>483</v>
      </c>
      <c r="BK4" s="18" t="s">
        <v>472</v>
      </c>
      <c r="BL4" s="18" t="s">
        <v>473</v>
      </c>
      <c r="BM4" s="18" t="s">
        <v>474</v>
      </c>
      <c r="BN4" s="18" t="s">
        <v>475</v>
      </c>
      <c r="BO4" s="18" t="s">
        <v>476</v>
      </c>
      <c r="BP4" s="18" t="s">
        <v>477</v>
      </c>
      <c r="BQ4" s="18" t="s">
        <v>478</v>
      </c>
      <c r="BR4" s="18" t="s">
        <v>479</v>
      </c>
      <c r="BS4" s="18" t="s">
        <v>480</v>
      </c>
      <c r="BT4" s="18" t="s">
        <v>481</v>
      </c>
      <c r="BU4" s="18" t="s">
        <v>482</v>
      </c>
      <c r="BV4" s="18" t="s">
        <v>483</v>
      </c>
    </row>
    <row r="5" spans="1:74" ht="11.15" customHeight="1" x14ac:dyDescent="0.25">
      <c r="A5" s="19"/>
      <c r="B5" s="20" t="s">
        <v>1395</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387"/>
      <c r="AZ5" s="387"/>
      <c r="BA5" s="387"/>
      <c r="BB5" s="387"/>
      <c r="BC5" s="387"/>
      <c r="BD5" s="21"/>
      <c r="BE5" s="21"/>
      <c r="BF5" s="21"/>
      <c r="BG5" s="21"/>
      <c r="BH5" s="387"/>
      <c r="BI5" s="387"/>
      <c r="BJ5" s="387"/>
      <c r="BK5" s="387"/>
      <c r="BL5" s="387"/>
      <c r="BM5" s="387"/>
      <c r="BN5" s="387"/>
      <c r="BO5" s="387"/>
      <c r="BP5" s="387"/>
      <c r="BQ5" s="387"/>
      <c r="BR5" s="387"/>
      <c r="BS5" s="387"/>
      <c r="BT5" s="387"/>
      <c r="BU5" s="387"/>
      <c r="BV5" s="387"/>
    </row>
    <row r="6" spans="1:74" ht="11.15" customHeight="1" x14ac:dyDescent="0.25">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387"/>
      <c r="AZ6" s="387"/>
      <c r="BA6" s="387"/>
      <c r="BB6" s="387"/>
      <c r="BC6" s="387"/>
      <c r="BD6" s="21"/>
      <c r="BE6" s="21"/>
      <c r="BF6" s="21"/>
      <c r="BG6" s="21"/>
      <c r="BH6" s="387"/>
      <c r="BI6" s="387"/>
      <c r="BJ6" s="387"/>
      <c r="BK6" s="387"/>
      <c r="BL6" s="387"/>
      <c r="BM6" s="387" t="s">
        <v>990</v>
      </c>
      <c r="BN6" s="387"/>
      <c r="BO6" s="387"/>
      <c r="BP6" s="387"/>
      <c r="BQ6" s="387"/>
      <c r="BR6" s="387"/>
      <c r="BS6" s="387"/>
      <c r="BT6" s="387"/>
      <c r="BU6" s="387"/>
      <c r="BV6" s="387"/>
    </row>
    <row r="7" spans="1:74" ht="11.15" customHeight="1" x14ac:dyDescent="0.25">
      <c r="A7" s="19"/>
      <c r="B7" s="22" t="s">
        <v>104</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387"/>
      <c r="AZ7" s="635"/>
      <c r="BA7" s="387"/>
      <c r="BB7" s="387"/>
      <c r="BC7" s="387"/>
      <c r="BD7" s="21"/>
      <c r="BE7" s="21"/>
      <c r="BF7" s="21"/>
      <c r="BG7" s="21"/>
      <c r="BH7" s="387"/>
      <c r="BI7" s="387"/>
      <c r="BJ7" s="387"/>
      <c r="BK7" s="387"/>
      <c r="BL7" s="387"/>
      <c r="BM7" s="387"/>
      <c r="BN7" s="387"/>
      <c r="BO7" s="387"/>
      <c r="BP7" s="387"/>
      <c r="BQ7" s="387"/>
      <c r="BR7" s="387"/>
      <c r="BS7" s="635"/>
      <c r="BT7" s="387"/>
      <c r="BU7" s="387"/>
      <c r="BV7" s="387"/>
    </row>
    <row r="8" spans="1:74" ht="11.15" customHeight="1" x14ac:dyDescent="0.25">
      <c r="A8" s="19" t="s">
        <v>499</v>
      </c>
      <c r="B8" s="23" t="s">
        <v>88</v>
      </c>
      <c r="C8" s="210">
        <v>9.9961610000000007</v>
      </c>
      <c r="D8" s="210">
        <v>10.275947</v>
      </c>
      <c r="E8" s="210">
        <v>10.461175000000001</v>
      </c>
      <c r="F8" s="210">
        <v>10.493442</v>
      </c>
      <c r="G8" s="210">
        <v>10.424486999999999</v>
      </c>
      <c r="H8" s="210">
        <v>10.627898999999999</v>
      </c>
      <c r="I8" s="210">
        <v>10.888398</v>
      </c>
      <c r="J8" s="210">
        <v>11.373371000000001</v>
      </c>
      <c r="K8" s="210">
        <v>11.422010999999999</v>
      </c>
      <c r="L8" s="210">
        <v>11.48831</v>
      </c>
      <c r="M8" s="210">
        <v>11.867607</v>
      </c>
      <c r="N8" s="210">
        <v>11.923994</v>
      </c>
      <c r="O8" s="210">
        <v>11.847951</v>
      </c>
      <c r="P8" s="210">
        <v>11.65258</v>
      </c>
      <c r="Q8" s="210">
        <v>11.898941000000001</v>
      </c>
      <c r="R8" s="210">
        <v>12.12458</v>
      </c>
      <c r="S8" s="210">
        <v>12.140713</v>
      </c>
      <c r="T8" s="210">
        <v>12.178872</v>
      </c>
      <c r="U8" s="210">
        <v>11.895645999999999</v>
      </c>
      <c r="V8" s="210">
        <v>12.475</v>
      </c>
      <c r="W8" s="210">
        <v>12.5723</v>
      </c>
      <c r="X8" s="210">
        <v>12.770961</v>
      </c>
      <c r="Y8" s="210">
        <v>12.966120999999999</v>
      </c>
      <c r="Z8" s="210">
        <v>12.910303000000001</v>
      </c>
      <c r="AA8" s="210">
        <v>12.784808999999999</v>
      </c>
      <c r="AB8" s="210">
        <v>12.825811</v>
      </c>
      <c r="AC8" s="210">
        <v>12.816057000000001</v>
      </c>
      <c r="AD8" s="210">
        <v>11.911472</v>
      </c>
      <c r="AE8" s="210">
        <v>9.7111169999999998</v>
      </c>
      <c r="AF8" s="210">
        <v>10.419767999999999</v>
      </c>
      <c r="AG8" s="210">
        <v>10.956484</v>
      </c>
      <c r="AH8" s="210">
        <v>10.557567000000001</v>
      </c>
      <c r="AI8" s="210">
        <v>10.868058</v>
      </c>
      <c r="AJ8" s="210">
        <v>10.413411999999999</v>
      </c>
      <c r="AK8" s="210">
        <v>11.120706999999999</v>
      </c>
      <c r="AL8" s="210">
        <v>11.083595000000001</v>
      </c>
      <c r="AM8" s="210">
        <v>11.056365</v>
      </c>
      <c r="AN8" s="210">
        <v>9.7730589999999999</v>
      </c>
      <c r="AO8" s="210">
        <v>11.159560000000001</v>
      </c>
      <c r="AP8" s="210">
        <v>11.230181</v>
      </c>
      <c r="AQ8" s="210">
        <v>11.333753</v>
      </c>
      <c r="AR8" s="210">
        <v>11.288152</v>
      </c>
      <c r="AS8" s="210">
        <v>11.329927</v>
      </c>
      <c r="AT8" s="210">
        <v>11.206238000000001</v>
      </c>
      <c r="AU8" s="210">
        <v>10.821795</v>
      </c>
      <c r="AV8" s="210">
        <v>11.473228000000001</v>
      </c>
      <c r="AW8" s="210">
        <v>11.564278225000001</v>
      </c>
      <c r="AX8" s="210">
        <v>11.580195471</v>
      </c>
      <c r="AY8" s="299">
        <v>11.561120000000001</v>
      </c>
      <c r="AZ8" s="299">
        <v>11.558009999999999</v>
      </c>
      <c r="BA8" s="299">
        <v>11.608930000000001</v>
      </c>
      <c r="BB8" s="299">
        <v>11.71321</v>
      </c>
      <c r="BC8" s="299">
        <v>11.69581</v>
      </c>
      <c r="BD8" s="299">
        <v>11.70049</v>
      </c>
      <c r="BE8" s="299">
        <v>11.749269999999999</v>
      </c>
      <c r="BF8" s="299">
        <v>11.905609999999999</v>
      </c>
      <c r="BG8" s="299">
        <v>11.97944</v>
      </c>
      <c r="BH8" s="299">
        <v>11.92895</v>
      </c>
      <c r="BI8" s="299">
        <v>12.03002</v>
      </c>
      <c r="BJ8" s="299">
        <v>12.18557</v>
      </c>
      <c r="BK8" s="299">
        <v>12.2171</v>
      </c>
      <c r="BL8" s="299">
        <v>12.272589999999999</v>
      </c>
      <c r="BM8" s="299">
        <v>12.304</v>
      </c>
      <c r="BN8" s="299">
        <v>12.350820000000001</v>
      </c>
      <c r="BO8" s="299">
        <v>12.31962</v>
      </c>
      <c r="BP8" s="299">
        <v>12.33309</v>
      </c>
      <c r="BQ8" s="299">
        <v>12.39012</v>
      </c>
      <c r="BR8" s="299">
        <v>12.48175</v>
      </c>
      <c r="BS8" s="299">
        <v>12.502280000000001</v>
      </c>
      <c r="BT8" s="299">
        <v>12.444100000000001</v>
      </c>
      <c r="BU8" s="299">
        <v>12.64085</v>
      </c>
      <c r="BV8" s="299">
        <v>12.66757</v>
      </c>
    </row>
    <row r="9" spans="1:74" ht="11.15" customHeight="1" x14ac:dyDescent="0.25">
      <c r="A9" s="19"/>
      <c r="B9" s="23"/>
      <c r="C9" s="210"/>
      <c r="D9" s="210"/>
      <c r="E9" s="210"/>
      <c r="F9" s="210"/>
      <c r="G9" s="210"/>
      <c r="H9" s="210"/>
      <c r="I9" s="210"/>
      <c r="J9" s="210"/>
      <c r="K9" s="210"/>
      <c r="L9" s="210"/>
      <c r="M9" s="210"/>
      <c r="N9" s="210"/>
      <c r="O9" s="210"/>
      <c r="P9" s="210"/>
      <c r="Q9" s="210"/>
      <c r="R9" s="210"/>
      <c r="S9" s="210"/>
      <c r="T9" s="210"/>
      <c r="U9" s="210"/>
      <c r="V9" s="210"/>
      <c r="W9" s="210"/>
      <c r="X9" s="210"/>
      <c r="Y9" s="210"/>
      <c r="Z9" s="210"/>
      <c r="AA9" s="210"/>
      <c r="AB9" s="210"/>
      <c r="AC9" s="210"/>
      <c r="AD9" s="210"/>
      <c r="AE9" s="210"/>
      <c r="AF9" s="210"/>
      <c r="AG9" s="210"/>
      <c r="AH9" s="210"/>
      <c r="AI9" s="210"/>
      <c r="AJ9" s="210"/>
      <c r="AK9" s="210"/>
      <c r="AL9" s="210"/>
      <c r="AM9" s="210"/>
      <c r="AN9" s="210"/>
      <c r="AO9" s="210"/>
      <c r="AP9" s="210"/>
      <c r="AQ9" s="210"/>
      <c r="AR9" s="210"/>
      <c r="AS9" s="210"/>
      <c r="AT9" s="210"/>
      <c r="AU9" s="210"/>
      <c r="AV9" s="210"/>
      <c r="AW9" s="210"/>
      <c r="AX9" s="210"/>
      <c r="AY9" s="299"/>
      <c r="AZ9" s="299"/>
      <c r="BA9" s="299"/>
      <c r="BB9" s="299"/>
      <c r="BC9" s="299"/>
      <c r="BD9" s="299"/>
      <c r="BE9" s="299"/>
      <c r="BF9" s="299"/>
      <c r="BG9" s="299"/>
      <c r="BH9" s="299"/>
      <c r="BI9" s="299"/>
      <c r="BJ9" s="299"/>
      <c r="BK9" s="299"/>
      <c r="BL9" s="299"/>
      <c r="BM9" s="299"/>
      <c r="BN9" s="299"/>
      <c r="BO9" s="299"/>
      <c r="BP9" s="299"/>
      <c r="BQ9" s="299"/>
      <c r="BR9" s="299"/>
      <c r="BS9" s="299"/>
      <c r="BT9" s="299"/>
      <c r="BU9" s="299"/>
      <c r="BV9" s="299"/>
    </row>
    <row r="10" spans="1:74" ht="11.15" customHeight="1" x14ac:dyDescent="0.25">
      <c r="A10" s="19"/>
      <c r="B10" s="22" t="s">
        <v>47</v>
      </c>
      <c r="C10" s="211"/>
      <c r="D10" s="211"/>
      <c r="E10" s="211"/>
      <c r="F10" s="211"/>
      <c r="G10" s="211"/>
      <c r="H10" s="211"/>
      <c r="I10" s="211"/>
      <c r="J10" s="211"/>
      <c r="K10" s="211"/>
      <c r="L10" s="211"/>
      <c r="M10" s="211"/>
      <c r="N10" s="211"/>
      <c r="O10" s="211"/>
      <c r="P10" s="211"/>
      <c r="Q10" s="211"/>
      <c r="R10" s="211"/>
      <c r="S10" s="211"/>
      <c r="T10" s="211"/>
      <c r="U10" s="211"/>
      <c r="V10" s="211"/>
      <c r="W10" s="211"/>
      <c r="X10" s="211"/>
      <c r="Y10" s="211"/>
      <c r="Z10" s="211"/>
      <c r="AA10" s="211"/>
      <c r="AB10" s="211"/>
      <c r="AC10" s="211"/>
      <c r="AD10" s="211"/>
      <c r="AE10" s="211"/>
      <c r="AF10" s="211"/>
      <c r="AG10" s="211"/>
      <c r="AH10" s="211"/>
      <c r="AI10" s="211"/>
      <c r="AJ10" s="211"/>
      <c r="AK10" s="211"/>
      <c r="AL10" s="211"/>
      <c r="AM10" s="211"/>
      <c r="AN10" s="211"/>
      <c r="AO10" s="211"/>
      <c r="AP10" s="211"/>
      <c r="AQ10" s="211"/>
      <c r="AR10" s="211"/>
      <c r="AS10" s="211"/>
      <c r="AT10" s="211"/>
      <c r="AU10" s="211"/>
      <c r="AV10" s="211"/>
      <c r="AW10" s="211"/>
      <c r="AX10" s="211"/>
      <c r="AY10" s="300"/>
      <c r="AZ10" s="300"/>
      <c r="BA10" s="300"/>
      <c r="BB10" s="300"/>
      <c r="BC10" s="300"/>
      <c r="BD10" s="300"/>
      <c r="BE10" s="300"/>
      <c r="BF10" s="300"/>
      <c r="BG10" s="300"/>
      <c r="BH10" s="300"/>
      <c r="BI10" s="300"/>
      <c r="BJ10" s="300"/>
      <c r="BK10" s="300"/>
      <c r="BL10" s="300"/>
      <c r="BM10" s="300"/>
      <c r="BN10" s="300"/>
      <c r="BO10" s="300"/>
      <c r="BP10" s="300"/>
      <c r="BQ10" s="300"/>
      <c r="BR10" s="300"/>
      <c r="BS10" s="300"/>
      <c r="BT10" s="300"/>
      <c r="BU10" s="300"/>
      <c r="BV10" s="300"/>
    </row>
    <row r="11" spans="1:74" ht="11.15" customHeight="1" x14ac:dyDescent="0.25">
      <c r="A11" s="19" t="s">
        <v>530</v>
      </c>
      <c r="B11" s="23" t="s">
        <v>93</v>
      </c>
      <c r="C11" s="210">
        <v>78.743967741999995</v>
      </c>
      <c r="D11" s="210">
        <v>80.389428570999996</v>
      </c>
      <c r="E11" s="210">
        <v>81.327419355000004</v>
      </c>
      <c r="F11" s="210">
        <v>81.189333332999993</v>
      </c>
      <c r="G11" s="210">
        <v>82.122870968000001</v>
      </c>
      <c r="H11" s="210">
        <v>82.538466666999994</v>
      </c>
      <c r="I11" s="210">
        <v>84.182322580999994</v>
      </c>
      <c r="J11" s="210">
        <v>85.880161290000004</v>
      </c>
      <c r="K11" s="210">
        <v>87.288966666999997</v>
      </c>
      <c r="L11" s="210">
        <v>88.395870967999997</v>
      </c>
      <c r="M11" s="210">
        <v>89.939233333000004</v>
      </c>
      <c r="N11" s="210">
        <v>89.498516128999995</v>
      </c>
      <c r="O11" s="210">
        <v>89.253806452000006</v>
      </c>
      <c r="P11" s="210">
        <v>89.861857142999995</v>
      </c>
      <c r="Q11" s="210">
        <v>90.273258064999993</v>
      </c>
      <c r="R11" s="210">
        <v>90.7102</v>
      </c>
      <c r="S11" s="210">
        <v>91.402483871000001</v>
      </c>
      <c r="T11" s="210">
        <v>91.654566666999997</v>
      </c>
      <c r="U11" s="210">
        <v>92.160129032</v>
      </c>
      <c r="V11" s="210">
        <v>94.400935484000001</v>
      </c>
      <c r="W11" s="210">
        <v>94.762033333000005</v>
      </c>
      <c r="X11" s="210">
        <v>95.594032257999999</v>
      </c>
      <c r="Y11" s="210">
        <v>97.1614</v>
      </c>
      <c r="Z11" s="210">
        <v>97.052064516000002</v>
      </c>
      <c r="AA11" s="210">
        <v>95.304419354999993</v>
      </c>
      <c r="AB11" s="210">
        <v>95.193275861999993</v>
      </c>
      <c r="AC11" s="210">
        <v>95.365838710000006</v>
      </c>
      <c r="AD11" s="210">
        <v>92.859566666999996</v>
      </c>
      <c r="AE11" s="210">
        <v>87.333774194</v>
      </c>
      <c r="AF11" s="210">
        <v>88.578900000000004</v>
      </c>
      <c r="AG11" s="210">
        <v>90.147225805999994</v>
      </c>
      <c r="AH11" s="210">
        <v>89.856290322999996</v>
      </c>
      <c r="AI11" s="210">
        <v>89.952966666999998</v>
      </c>
      <c r="AJ11" s="210">
        <v>89.266935484000001</v>
      </c>
      <c r="AK11" s="210">
        <v>92.017466666999994</v>
      </c>
      <c r="AL11" s="210">
        <v>92.157354839000007</v>
      </c>
      <c r="AM11" s="210">
        <v>92.804806451999994</v>
      </c>
      <c r="AN11" s="210">
        <v>86.242714285999995</v>
      </c>
      <c r="AO11" s="210">
        <v>92.288612903000001</v>
      </c>
      <c r="AP11" s="210">
        <v>93.234433332999998</v>
      </c>
      <c r="AQ11" s="210">
        <v>93.012064515999995</v>
      </c>
      <c r="AR11" s="210">
        <v>93.219466667000006</v>
      </c>
      <c r="AS11" s="210">
        <v>93.687774193999999</v>
      </c>
      <c r="AT11" s="210">
        <v>94.265419355000006</v>
      </c>
      <c r="AU11" s="210">
        <v>93.715800000000002</v>
      </c>
      <c r="AV11" s="210">
        <v>95.582709676999997</v>
      </c>
      <c r="AW11" s="210">
        <v>96.600549999999998</v>
      </c>
      <c r="AX11" s="210">
        <v>96.811340000000001</v>
      </c>
      <c r="AY11" s="299">
        <v>96.409030000000001</v>
      </c>
      <c r="AZ11" s="299">
        <v>95.868570000000005</v>
      </c>
      <c r="BA11" s="299">
        <v>95.538830000000004</v>
      </c>
      <c r="BB11" s="299">
        <v>95.513959999999997</v>
      </c>
      <c r="BC11" s="299">
        <v>95.544449999999998</v>
      </c>
      <c r="BD11" s="299">
        <v>95.583190000000002</v>
      </c>
      <c r="BE11" s="299">
        <v>95.62867</v>
      </c>
      <c r="BF11" s="299">
        <v>95.940190000000001</v>
      </c>
      <c r="BG11" s="299">
        <v>96.323899999999995</v>
      </c>
      <c r="BH11" s="299">
        <v>96.449439999999996</v>
      </c>
      <c r="BI11" s="299">
        <v>96.798209999999997</v>
      </c>
      <c r="BJ11" s="299">
        <v>96.834509999999995</v>
      </c>
      <c r="BK11" s="299">
        <v>96.567729999999997</v>
      </c>
      <c r="BL11" s="299">
        <v>96.743949999999998</v>
      </c>
      <c r="BM11" s="299">
        <v>96.811940000000007</v>
      </c>
      <c r="BN11" s="299">
        <v>96.927850000000007</v>
      </c>
      <c r="BO11" s="299">
        <v>97.13852</v>
      </c>
      <c r="BP11" s="299">
        <v>97.329629999999995</v>
      </c>
      <c r="BQ11" s="299">
        <v>97.589680000000001</v>
      </c>
      <c r="BR11" s="299">
        <v>97.881879999999995</v>
      </c>
      <c r="BS11" s="299">
        <v>98.216880000000003</v>
      </c>
      <c r="BT11" s="299">
        <v>98.308449999999993</v>
      </c>
      <c r="BU11" s="299">
        <v>98.549099999999996</v>
      </c>
      <c r="BV11" s="299">
        <v>98.485960000000006</v>
      </c>
    </row>
    <row r="12" spans="1:74" ht="11.15" customHeight="1" x14ac:dyDescent="0.25">
      <c r="A12" s="19"/>
      <c r="B12" s="24"/>
      <c r="C12" s="210"/>
      <c r="D12" s="210"/>
      <c r="E12" s="210"/>
      <c r="F12" s="210"/>
      <c r="G12" s="210"/>
      <c r="H12" s="210"/>
      <c r="I12" s="210"/>
      <c r="J12" s="210"/>
      <c r="K12" s="210"/>
      <c r="L12" s="210"/>
      <c r="M12" s="210"/>
      <c r="N12" s="210"/>
      <c r="O12" s="210"/>
      <c r="P12" s="210"/>
      <c r="Q12" s="210"/>
      <c r="R12" s="210"/>
      <c r="S12" s="210"/>
      <c r="T12" s="210"/>
      <c r="U12" s="210"/>
      <c r="V12" s="210"/>
      <c r="W12" s="210"/>
      <c r="X12" s="210"/>
      <c r="Y12" s="210"/>
      <c r="Z12" s="210"/>
      <c r="AA12" s="210"/>
      <c r="AB12" s="210"/>
      <c r="AC12" s="210"/>
      <c r="AD12" s="210"/>
      <c r="AE12" s="210"/>
      <c r="AF12" s="210"/>
      <c r="AG12" s="210"/>
      <c r="AH12" s="210"/>
      <c r="AI12" s="210"/>
      <c r="AJ12" s="210"/>
      <c r="AK12" s="210"/>
      <c r="AL12" s="210"/>
      <c r="AM12" s="210"/>
      <c r="AN12" s="210"/>
      <c r="AO12" s="210"/>
      <c r="AP12" s="210"/>
      <c r="AQ12" s="210"/>
      <c r="AR12" s="210"/>
      <c r="AS12" s="210"/>
      <c r="AT12" s="210"/>
      <c r="AU12" s="210"/>
      <c r="AV12" s="210"/>
      <c r="AW12" s="210"/>
      <c r="AX12" s="210"/>
      <c r="AY12" s="299"/>
      <c r="AZ12" s="299"/>
      <c r="BA12" s="299"/>
      <c r="BB12" s="299"/>
      <c r="BC12" s="299"/>
      <c r="BD12" s="299"/>
      <c r="BE12" s="299"/>
      <c r="BF12" s="299"/>
      <c r="BG12" s="299"/>
      <c r="BH12" s="299"/>
      <c r="BI12" s="299"/>
      <c r="BJ12" s="299"/>
      <c r="BK12" s="299"/>
      <c r="BL12" s="299"/>
      <c r="BM12" s="299"/>
      <c r="BN12" s="299"/>
      <c r="BO12" s="299"/>
      <c r="BP12" s="299"/>
      <c r="BQ12" s="299"/>
      <c r="BR12" s="299"/>
      <c r="BS12" s="299"/>
      <c r="BT12" s="299"/>
      <c r="BU12" s="299"/>
      <c r="BV12" s="299"/>
    </row>
    <row r="13" spans="1:74" ht="11.15" customHeight="1" x14ac:dyDescent="0.25">
      <c r="A13" s="19"/>
      <c r="B13" s="22" t="s">
        <v>787</v>
      </c>
      <c r="C13" s="211"/>
      <c r="D13" s="211"/>
      <c r="E13" s="211"/>
      <c r="F13" s="211"/>
      <c r="G13" s="211"/>
      <c r="H13" s="211"/>
      <c r="I13" s="211"/>
      <c r="J13" s="211"/>
      <c r="K13" s="211"/>
      <c r="L13" s="211"/>
      <c r="M13" s="211"/>
      <c r="N13" s="211"/>
      <c r="O13" s="211"/>
      <c r="P13" s="211"/>
      <c r="Q13" s="211"/>
      <c r="R13" s="211"/>
      <c r="S13" s="211"/>
      <c r="T13" s="211"/>
      <c r="U13" s="211"/>
      <c r="V13" s="211"/>
      <c r="W13" s="211"/>
      <c r="X13" s="211"/>
      <c r="Y13" s="211"/>
      <c r="Z13" s="211"/>
      <c r="AA13" s="211"/>
      <c r="AB13" s="211"/>
      <c r="AC13" s="211"/>
      <c r="AD13" s="211"/>
      <c r="AE13" s="211"/>
      <c r="AF13" s="211"/>
      <c r="AG13" s="211"/>
      <c r="AH13" s="211"/>
      <c r="AI13" s="211"/>
      <c r="AJ13" s="211"/>
      <c r="AK13" s="211"/>
      <c r="AL13" s="211"/>
      <c r="AM13" s="211"/>
      <c r="AN13" s="211"/>
      <c r="AO13" s="211"/>
      <c r="AP13" s="211"/>
      <c r="AQ13" s="211"/>
      <c r="AR13" s="211"/>
      <c r="AS13" s="211"/>
      <c r="AT13" s="211"/>
      <c r="AU13" s="211"/>
      <c r="AV13" s="211"/>
      <c r="AW13" s="211"/>
      <c r="AX13" s="211"/>
      <c r="AY13" s="300"/>
      <c r="AZ13" s="300"/>
      <c r="BA13" s="300"/>
      <c r="BB13" s="300"/>
      <c r="BC13" s="300"/>
      <c r="BD13" s="300"/>
      <c r="BE13" s="300"/>
      <c r="BF13" s="300"/>
      <c r="BG13" s="300"/>
      <c r="BH13" s="300"/>
      <c r="BI13" s="300"/>
      <c r="BJ13" s="300"/>
      <c r="BK13" s="300"/>
      <c r="BL13" s="300"/>
      <c r="BM13" s="300"/>
      <c r="BN13" s="300"/>
      <c r="BO13" s="300"/>
      <c r="BP13" s="300"/>
      <c r="BQ13" s="300"/>
      <c r="BR13" s="300"/>
      <c r="BS13" s="300"/>
      <c r="BT13" s="300"/>
      <c r="BU13" s="300"/>
      <c r="BV13" s="300"/>
    </row>
    <row r="14" spans="1:74" ht="11.15" customHeight="1" x14ac:dyDescent="0.25">
      <c r="A14" s="19" t="s">
        <v>199</v>
      </c>
      <c r="B14" s="23" t="s">
        <v>802</v>
      </c>
      <c r="C14" s="68">
        <v>61.971187999999998</v>
      </c>
      <c r="D14" s="68">
        <v>60.268717000000002</v>
      </c>
      <c r="E14" s="68">
        <v>65.503579000000002</v>
      </c>
      <c r="F14" s="68">
        <v>58.046233999999998</v>
      </c>
      <c r="G14" s="68">
        <v>61.210858999999999</v>
      </c>
      <c r="H14" s="68">
        <v>61.572367999999997</v>
      </c>
      <c r="I14" s="68">
        <v>62.967241999999999</v>
      </c>
      <c r="J14" s="68">
        <v>69.325457999999998</v>
      </c>
      <c r="K14" s="68">
        <v>62.438499</v>
      </c>
      <c r="L14" s="68">
        <v>66.532053000000005</v>
      </c>
      <c r="M14" s="68">
        <v>62.857303000000002</v>
      </c>
      <c r="N14" s="68">
        <v>63.473595000000003</v>
      </c>
      <c r="O14" s="68">
        <v>65.83569</v>
      </c>
      <c r="P14" s="68">
        <v>58.314672999999999</v>
      </c>
      <c r="Q14" s="68">
        <v>55.667043</v>
      </c>
      <c r="R14" s="68">
        <v>61.213194000000001</v>
      </c>
      <c r="S14" s="68">
        <v>61.861533000000001</v>
      </c>
      <c r="T14" s="68">
        <v>56.705832999999998</v>
      </c>
      <c r="U14" s="68">
        <v>59.068790999999997</v>
      </c>
      <c r="V14" s="68">
        <v>63.794620000000002</v>
      </c>
      <c r="W14" s="68">
        <v>58.59742</v>
      </c>
      <c r="X14" s="68">
        <v>57.674056999999998</v>
      </c>
      <c r="Y14" s="68">
        <v>54.392702</v>
      </c>
      <c r="Z14" s="68">
        <v>53.183706999999998</v>
      </c>
      <c r="AA14" s="68">
        <v>55.656337999999998</v>
      </c>
      <c r="AB14" s="68">
        <v>47.416158000000003</v>
      </c>
      <c r="AC14" s="68">
        <v>46.097239000000002</v>
      </c>
      <c r="AD14" s="68">
        <v>39.333956999999998</v>
      </c>
      <c r="AE14" s="68">
        <v>37.250770000000003</v>
      </c>
      <c r="AF14" s="68">
        <v>39.595498999999997</v>
      </c>
      <c r="AG14" s="68">
        <v>43.207604000000003</v>
      </c>
      <c r="AH14" s="68">
        <v>47.512340000000002</v>
      </c>
      <c r="AI14" s="68">
        <v>45.131293999999997</v>
      </c>
      <c r="AJ14" s="68">
        <v>44.982326999999998</v>
      </c>
      <c r="AK14" s="68">
        <v>44.339050999999998</v>
      </c>
      <c r="AL14" s="68">
        <v>44.797727000000002</v>
      </c>
      <c r="AM14" s="68">
        <v>48.556348999999997</v>
      </c>
      <c r="AN14" s="68">
        <v>40.868284000000003</v>
      </c>
      <c r="AO14" s="68">
        <v>50.881473</v>
      </c>
      <c r="AP14" s="68">
        <v>45.317715</v>
      </c>
      <c r="AQ14" s="68">
        <v>48.632001000000002</v>
      </c>
      <c r="AR14" s="68">
        <v>48.797648000000002</v>
      </c>
      <c r="AS14" s="68">
        <v>48.475408000000002</v>
      </c>
      <c r="AT14" s="68">
        <v>50.041584</v>
      </c>
      <c r="AU14" s="68">
        <v>49.762177000000001</v>
      </c>
      <c r="AV14" s="68">
        <v>49.347633000000002</v>
      </c>
      <c r="AW14" s="68">
        <v>49.065767999999998</v>
      </c>
      <c r="AX14" s="68">
        <v>49.197629566000003</v>
      </c>
      <c r="AY14" s="301">
        <v>52.102640000000001</v>
      </c>
      <c r="AZ14" s="301">
        <v>48.787680000000002</v>
      </c>
      <c r="BA14" s="301">
        <v>51.600059999999999</v>
      </c>
      <c r="BB14" s="301">
        <v>47.929040000000001</v>
      </c>
      <c r="BC14" s="301">
        <v>48.559249999999999</v>
      </c>
      <c r="BD14" s="301">
        <v>48.796300000000002</v>
      </c>
      <c r="BE14" s="301">
        <v>49.761119999999998</v>
      </c>
      <c r="BF14" s="301">
        <v>55.201349999999998</v>
      </c>
      <c r="BG14" s="301">
        <v>51.526609999999998</v>
      </c>
      <c r="BH14" s="301">
        <v>53.206850000000003</v>
      </c>
      <c r="BI14" s="301">
        <v>52.353189999999998</v>
      </c>
      <c r="BJ14" s="301">
        <v>51.792389999999997</v>
      </c>
      <c r="BK14" s="301">
        <v>53.523580000000003</v>
      </c>
      <c r="BL14" s="301">
        <v>48.427990000000001</v>
      </c>
      <c r="BM14" s="301">
        <v>52.778619999999997</v>
      </c>
      <c r="BN14" s="301">
        <v>48.66827</v>
      </c>
      <c r="BO14" s="301">
        <v>49.288310000000003</v>
      </c>
      <c r="BP14" s="301">
        <v>49.134</v>
      </c>
      <c r="BQ14" s="301">
        <v>51.481450000000002</v>
      </c>
      <c r="BR14" s="301">
        <v>56.10013</v>
      </c>
      <c r="BS14" s="301">
        <v>53.123309999999996</v>
      </c>
      <c r="BT14" s="301">
        <v>53.65813</v>
      </c>
      <c r="BU14" s="301">
        <v>52.003990000000002</v>
      </c>
      <c r="BV14" s="301">
        <v>51.259900000000002</v>
      </c>
    </row>
    <row r="15" spans="1:74" ht="11.15" customHeight="1" x14ac:dyDescent="0.25">
      <c r="A15" s="19"/>
      <c r="B15" s="22"/>
      <c r="C15" s="211"/>
      <c r="D15" s="211"/>
      <c r="E15" s="211"/>
      <c r="F15" s="211"/>
      <c r="G15" s="211"/>
      <c r="H15" s="211"/>
      <c r="I15" s="211"/>
      <c r="J15" s="211"/>
      <c r="K15" s="211"/>
      <c r="L15" s="211"/>
      <c r="M15" s="211"/>
      <c r="N15" s="211"/>
      <c r="O15" s="211"/>
      <c r="P15" s="211"/>
      <c r="Q15" s="211"/>
      <c r="R15" s="211"/>
      <c r="S15" s="211"/>
      <c r="T15" s="211"/>
      <c r="U15" s="211"/>
      <c r="V15" s="211"/>
      <c r="W15" s="211"/>
      <c r="X15" s="211"/>
      <c r="Y15" s="211"/>
      <c r="Z15" s="211"/>
      <c r="AA15" s="211"/>
      <c r="AB15" s="211"/>
      <c r="AC15" s="211"/>
      <c r="AD15" s="211"/>
      <c r="AE15" s="211"/>
      <c r="AF15" s="211"/>
      <c r="AG15" s="211"/>
      <c r="AH15" s="211"/>
      <c r="AI15" s="211"/>
      <c r="AJ15" s="211"/>
      <c r="AK15" s="211"/>
      <c r="AL15" s="211"/>
      <c r="AM15" s="211"/>
      <c r="AN15" s="211"/>
      <c r="AO15" s="211"/>
      <c r="AP15" s="211"/>
      <c r="AQ15" s="211"/>
      <c r="AR15" s="211"/>
      <c r="AS15" s="211"/>
      <c r="AT15" s="211"/>
      <c r="AU15" s="211"/>
      <c r="AV15" s="211"/>
      <c r="AW15" s="211"/>
      <c r="AX15" s="211"/>
      <c r="AY15" s="300"/>
      <c r="AZ15" s="300"/>
      <c r="BA15" s="300"/>
      <c r="BB15" s="300"/>
      <c r="BC15" s="300"/>
      <c r="BD15" s="300"/>
      <c r="BE15" s="300"/>
      <c r="BF15" s="300"/>
      <c r="BG15" s="300"/>
      <c r="BH15" s="300"/>
      <c r="BI15" s="300"/>
      <c r="BJ15" s="300"/>
      <c r="BK15" s="300"/>
      <c r="BL15" s="300"/>
      <c r="BM15" s="300"/>
      <c r="BN15" s="300"/>
      <c r="BO15" s="300"/>
      <c r="BP15" s="300"/>
      <c r="BQ15" s="300"/>
      <c r="BR15" s="300"/>
      <c r="BS15" s="300"/>
      <c r="BT15" s="300"/>
      <c r="BU15" s="300"/>
      <c r="BV15" s="300"/>
    </row>
    <row r="16" spans="1:74" ht="11.15" customHeight="1" x14ac:dyDescent="0.25">
      <c r="A16" s="16"/>
      <c r="B16" s="20" t="s">
        <v>788</v>
      </c>
      <c r="C16" s="211"/>
      <c r="D16" s="211"/>
      <c r="E16" s="211"/>
      <c r="F16" s="211"/>
      <c r="G16" s="211"/>
      <c r="H16" s="211"/>
      <c r="I16" s="211"/>
      <c r="J16" s="211"/>
      <c r="K16" s="211"/>
      <c r="L16" s="211"/>
      <c r="M16" s="211"/>
      <c r="N16" s="211"/>
      <c r="O16" s="211"/>
      <c r="P16" s="211"/>
      <c r="Q16" s="211"/>
      <c r="R16" s="211"/>
      <c r="S16" s="211"/>
      <c r="T16" s="211"/>
      <c r="U16" s="211"/>
      <c r="V16" s="211"/>
      <c r="W16" s="211"/>
      <c r="X16" s="211"/>
      <c r="Y16" s="211"/>
      <c r="Z16" s="211"/>
      <c r="AA16" s="211"/>
      <c r="AB16" s="211"/>
      <c r="AC16" s="211"/>
      <c r="AD16" s="211"/>
      <c r="AE16" s="211"/>
      <c r="AF16" s="211"/>
      <c r="AG16" s="211"/>
      <c r="AH16" s="211"/>
      <c r="AI16" s="211"/>
      <c r="AJ16" s="211"/>
      <c r="AK16" s="211"/>
      <c r="AL16" s="211"/>
      <c r="AM16" s="211"/>
      <c r="AN16" s="211"/>
      <c r="AO16" s="211"/>
      <c r="AP16" s="211"/>
      <c r="AQ16" s="211"/>
      <c r="AR16" s="211"/>
      <c r="AS16" s="211"/>
      <c r="AT16" s="211"/>
      <c r="AU16" s="211"/>
      <c r="AV16" s="211"/>
      <c r="AW16" s="211"/>
      <c r="AX16" s="211"/>
      <c r="AY16" s="300"/>
      <c r="AZ16" s="300"/>
      <c r="BA16" s="300"/>
      <c r="BB16" s="300"/>
      <c r="BC16" s="300"/>
      <c r="BD16" s="300"/>
      <c r="BE16" s="300"/>
      <c r="BF16" s="300"/>
      <c r="BG16" s="300"/>
      <c r="BH16" s="300"/>
      <c r="BI16" s="300"/>
      <c r="BJ16" s="300"/>
      <c r="BK16" s="300"/>
      <c r="BL16" s="300"/>
      <c r="BM16" s="300"/>
      <c r="BN16" s="300"/>
      <c r="BO16" s="300"/>
      <c r="BP16" s="300"/>
      <c r="BQ16" s="300"/>
      <c r="BR16" s="300"/>
      <c r="BS16" s="300"/>
      <c r="BT16" s="300"/>
      <c r="BU16" s="300"/>
      <c r="BV16" s="300"/>
    </row>
    <row r="17" spans="1:74" ht="11.15" customHeight="1" x14ac:dyDescent="0.25">
      <c r="A17" s="16"/>
      <c r="B17" s="20"/>
      <c r="C17" s="211"/>
      <c r="D17" s="211"/>
      <c r="E17" s="211"/>
      <c r="F17" s="211"/>
      <c r="G17" s="211"/>
      <c r="H17" s="211"/>
      <c r="I17" s="211"/>
      <c r="J17" s="211"/>
      <c r="K17" s="211"/>
      <c r="L17" s="211"/>
      <c r="M17" s="211"/>
      <c r="N17" s="211"/>
      <c r="O17" s="211"/>
      <c r="P17" s="211"/>
      <c r="Q17" s="211"/>
      <c r="R17" s="211"/>
      <c r="S17" s="211"/>
      <c r="T17" s="211"/>
      <c r="U17" s="211"/>
      <c r="V17" s="211"/>
      <c r="W17" s="211"/>
      <c r="X17" s="211"/>
      <c r="Y17" s="211"/>
      <c r="Z17" s="211"/>
      <c r="AA17" s="211"/>
      <c r="AB17" s="211"/>
      <c r="AC17" s="211"/>
      <c r="AD17" s="211"/>
      <c r="AE17" s="211"/>
      <c r="AF17" s="211"/>
      <c r="AG17" s="211"/>
      <c r="AH17" s="211"/>
      <c r="AI17" s="211"/>
      <c r="AJ17" s="211"/>
      <c r="AK17" s="211"/>
      <c r="AL17" s="211"/>
      <c r="AM17" s="211"/>
      <c r="AN17" s="211"/>
      <c r="AO17" s="211"/>
      <c r="AP17" s="211"/>
      <c r="AQ17" s="211"/>
      <c r="AR17" s="211"/>
      <c r="AS17" s="211"/>
      <c r="AT17" s="211"/>
      <c r="AU17" s="211"/>
      <c r="AV17" s="211"/>
      <c r="AW17" s="211"/>
      <c r="AX17" s="211"/>
      <c r="AY17" s="300"/>
      <c r="AZ17" s="300"/>
      <c r="BA17" s="300"/>
      <c r="BB17" s="300"/>
      <c r="BC17" s="300"/>
      <c r="BD17" s="300"/>
      <c r="BE17" s="300"/>
      <c r="BF17" s="300"/>
      <c r="BG17" s="300"/>
      <c r="BH17" s="300"/>
      <c r="BI17" s="300"/>
      <c r="BJ17" s="300"/>
      <c r="BK17" s="300"/>
      <c r="BL17" s="300"/>
      <c r="BM17" s="300"/>
      <c r="BN17" s="300"/>
      <c r="BO17" s="300"/>
      <c r="BP17" s="300"/>
      <c r="BQ17" s="300"/>
      <c r="BR17" s="300"/>
      <c r="BS17" s="300"/>
      <c r="BT17" s="300"/>
      <c r="BU17" s="300"/>
      <c r="BV17" s="300"/>
    </row>
    <row r="18" spans="1:74" ht="11.15" customHeight="1" x14ac:dyDescent="0.25">
      <c r="A18" s="16"/>
      <c r="B18" s="25" t="s">
        <v>531</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302"/>
      <c r="AZ18" s="302"/>
      <c r="BA18" s="302"/>
      <c r="BB18" s="302"/>
      <c r="BC18" s="302"/>
      <c r="BD18" s="302"/>
      <c r="BE18" s="302"/>
      <c r="BF18" s="302"/>
      <c r="BG18" s="302"/>
      <c r="BH18" s="302"/>
      <c r="BI18" s="302"/>
      <c r="BJ18" s="302"/>
      <c r="BK18" s="302"/>
      <c r="BL18" s="302"/>
      <c r="BM18" s="302"/>
      <c r="BN18" s="302"/>
      <c r="BO18" s="302"/>
      <c r="BP18" s="302"/>
      <c r="BQ18" s="302"/>
      <c r="BR18" s="302"/>
      <c r="BS18" s="302"/>
      <c r="BT18" s="302"/>
      <c r="BU18" s="302"/>
      <c r="BV18" s="302"/>
    </row>
    <row r="19" spans="1:74" ht="11.15" customHeight="1" x14ac:dyDescent="0.25">
      <c r="A19" s="26" t="s">
        <v>513</v>
      </c>
      <c r="B19" s="27" t="s">
        <v>88</v>
      </c>
      <c r="C19" s="210">
        <v>20.564366</v>
      </c>
      <c r="D19" s="210">
        <v>19.693135000000002</v>
      </c>
      <c r="E19" s="210">
        <v>20.731231000000001</v>
      </c>
      <c r="F19" s="210">
        <v>20.038354000000002</v>
      </c>
      <c r="G19" s="210">
        <v>20.251204999999999</v>
      </c>
      <c r="H19" s="210">
        <v>20.770271000000001</v>
      </c>
      <c r="I19" s="210">
        <v>20.671374</v>
      </c>
      <c r="J19" s="210">
        <v>21.356102</v>
      </c>
      <c r="K19" s="210">
        <v>20.084109000000002</v>
      </c>
      <c r="L19" s="210">
        <v>20.785793000000002</v>
      </c>
      <c r="M19" s="210">
        <v>20.774214000000001</v>
      </c>
      <c r="N19" s="210">
        <v>20.327480999999999</v>
      </c>
      <c r="O19" s="210">
        <v>20.614982999999999</v>
      </c>
      <c r="P19" s="210">
        <v>20.283868999999999</v>
      </c>
      <c r="Q19" s="210">
        <v>20.176247</v>
      </c>
      <c r="R19" s="210">
        <v>20.332601</v>
      </c>
      <c r="S19" s="210">
        <v>20.387087999999999</v>
      </c>
      <c r="T19" s="210">
        <v>20.653979</v>
      </c>
      <c r="U19" s="210">
        <v>20.734573999999999</v>
      </c>
      <c r="V19" s="210">
        <v>21.157913000000001</v>
      </c>
      <c r="W19" s="210">
        <v>20.248483</v>
      </c>
      <c r="X19" s="210">
        <v>20.713985999999998</v>
      </c>
      <c r="Y19" s="210">
        <v>20.736152000000001</v>
      </c>
      <c r="Z19" s="210">
        <v>20.442869000000002</v>
      </c>
      <c r="AA19" s="210">
        <v>19.933388999999998</v>
      </c>
      <c r="AB19" s="210">
        <v>20.132254</v>
      </c>
      <c r="AC19" s="210">
        <v>18.462842999999999</v>
      </c>
      <c r="AD19" s="210">
        <v>14.548507000000001</v>
      </c>
      <c r="AE19" s="210">
        <v>16.078187</v>
      </c>
      <c r="AF19" s="210">
        <v>17.578064000000001</v>
      </c>
      <c r="AG19" s="210">
        <v>18.381074000000002</v>
      </c>
      <c r="AH19" s="210">
        <v>18.557877999999999</v>
      </c>
      <c r="AI19" s="210">
        <v>18.414832000000001</v>
      </c>
      <c r="AJ19" s="210">
        <v>18.613651999999998</v>
      </c>
      <c r="AK19" s="210">
        <v>18.742522999999998</v>
      </c>
      <c r="AL19" s="210">
        <v>18.801691999999999</v>
      </c>
      <c r="AM19" s="210">
        <v>18.595400999999999</v>
      </c>
      <c r="AN19" s="210">
        <v>17.444201</v>
      </c>
      <c r="AO19" s="210">
        <v>19.203831999999998</v>
      </c>
      <c r="AP19" s="210">
        <v>19.459365999999999</v>
      </c>
      <c r="AQ19" s="210">
        <v>20.093637999999999</v>
      </c>
      <c r="AR19" s="210">
        <v>20.537154000000001</v>
      </c>
      <c r="AS19" s="210">
        <v>19.894010999999999</v>
      </c>
      <c r="AT19" s="210">
        <v>20.510584000000001</v>
      </c>
      <c r="AU19" s="210">
        <v>20.223537</v>
      </c>
      <c r="AV19" s="210">
        <v>19.891591999999999</v>
      </c>
      <c r="AW19" s="210">
        <v>20.538579743</v>
      </c>
      <c r="AX19" s="210">
        <v>20.473025676999999</v>
      </c>
      <c r="AY19" s="299">
        <v>20.182569999999998</v>
      </c>
      <c r="AZ19" s="299">
        <v>19.767939999999999</v>
      </c>
      <c r="BA19" s="299">
        <v>20.051629999999999</v>
      </c>
      <c r="BB19" s="299">
        <v>20.22401</v>
      </c>
      <c r="BC19" s="299">
        <v>20.663409999999999</v>
      </c>
      <c r="BD19" s="299">
        <v>20.8447</v>
      </c>
      <c r="BE19" s="299">
        <v>20.859680000000001</v>
      </c>
      <c r="BF19" s="299">
        <v>21.197089999999999</v>
      </c>
      <c r="BG19" s="299">
        <v>20.560300000000002</v>
      </c>
      <c r="BH19" s="299">
        <v>20.919419999999999</v>
      </c>
      <c r="BI19" s="299">
        <v>20.97683</v>
      </c>
      <c r="BJ19" s="299">
        <v>20.774419999999999</v>
      </c>
      <c r="BK19" s="299">
        <v>20.495570000000001</v>
      </c>
      <c r="BL19" s="299">
        <v>20.316749999999999</v>
      </c>
      <c r="BM19" s="299">
        <v>20.56326</v>
      </c>
      <c r="BN19" s="299">
        <v>20.781130000000001</v>
      </c>
      <c r="BO19" s="299">
        <v>20.99943</v>
      </c>
      <c r="BP19" s="299">
        <v>21.129249999999999</v>
      </c>
      <c r="BQ19" s="299">
        <v>21.10849</v>
      </c>
      <c r="BR19" s="299">
        <v>21.45562</v>
      </c>
      <c r="BS19" s="299">
        <v>20.841840000000001</v>
      </c>
      <c r="BT19" s="299">
        <v>21.16591</v>
      </c>
      <c r="BU19" s="299">
        <v>21.131969999999999</v>
      </c>
      <c r="BV19" s="299">
        <v>21.047180000000001</v>
      </c>
    </row>
    <row r="20" spans="1:74" ht="11.15" customHeight="1" x14ac:dyDescent="0.25">
      <c r="A20" s="26"/>
      <c r="B20" s="28"/>
      <c r="C20" s="210"/>
      <c r="D20" s="210"/>
      <c r="E20" s="210"/>
      <c r="F20" s="210"/>
      <c r="G20" s="210"/>
      <c r="H20" s="210"/>
      <c r="I20" s="210"/>
      <c r="J20" s="210"/>
      <c r="K20" s="210"/>
      <c r="L20" s="210"/>
      <c r="M20" s="210"/>
      <c r="N20" s="210"/>
      <c r="O20" s="210"/>
      <c r="P20" s="210"/>
      <c r="Q20" s="210"/>
      <c r="R20" s="210"/>
      <c r="S20" s="210"/>
      <c r="T20" s="210"/>
      <c r="U20" s="210"/>
      <c r="V20" s="210"/>
      <c r="W20" s="210"/>
      <c r="X20" s="210"/>
      <c r="Y20" s="210"/>
      <c r="Z20" s="210"/>
      <c r="AA20" s="210"/>
      <c r="AB20" s="210"/>
      <c r="AC20" s="210"/>
      <c r="AD20" s="210"/>
      <c r="AE20" s="210"/>
      <c r="AF20" s="210"/>
      <c r="AG20" s="210"/>
      <c r="AH20" s="210"/>
      <c r="AI20" s="210"/>
      <c r="AJ20" s="210"/>
      <c r="AK20" s="210"/>
      <c r="AL20" s="210"/>
      <c r="AM20" s="210"/>
      <c r="AN20" s="210"/>
      <c r="AO20" s="210"/>
      <c r="AP20" s="210"/>
      <c r="AQ20" s="210"/>
      <c r="AR20" s="210"/>
      <c r="AS20" s="210"/>
      <c r="AT20" s="210"/>
      <c r="AU20" s="210"/>
      <c r="AV20" s="210"/>
      <c r="AW20" s="210"/>
      <c r="AX20" s="210"/>
      <c r="AY20" s="299"/>
      <c r="AZ20" s="299"/>
      <c r="BA20" s="299"/>
      <c r="BB20" s="299"/>
      <c r="BC20" s="299"/>
      <c r="BD20" s="299"/>
      <c r="BE20" s="299"/>
      <c r="BF20" s="299"/>
      <c r="BG20" s="299"/>
      <c r="BH20" s="299"/>
      <c r="BI20" s="299"/>
      <c r="BJ20" s="299"/>
      <c r="BK20" s="299"/>
      <c r="BL20" s="299"/>
      <c r="BM20" s="299"/>
      <c r="BN20" s="299"/>
      <c r="BO20" s="299"/>
      <c r="BP20" s="299"/>
      <c r="BQ20" s="299"/>
      <c r="BR20" s="299"/>
      <c r="BS20" s="299"/>
      <c r="BT20" s="299"/>
      <c r="BU20" s="299"/>
      <c r="BV20" s="299"/>
    </row>
    <row r="21" spans="1:74" ht="11.15" customHeight="1" x14ac:dyDescent="0.25">
      <c r="A21" s="16"/>
      <c r="B21" s="25" t="s">
        <v>608</v>
      </c>
      <c r="C21" s="212"/>
      <c r="D21" s="212"/>
      <c r="E21" s="212"/>
      <c r="F21" s="212"/>
      <c r="G21" s="212"/>
      <c r="H21" s="212"/>
      <c r="I21" s="212"/>
      <c r="J21" s="212"/>
      <c r="K21" s="212"/>
      <c r="L21" s="212"/>
      <c r="M21" s="212"/>
      <c r="N21" s="212"/>
      <c r="O21" s="212"/>
      <c r="P21" s="212"/>
      <c r="Q21" s="212"/>
      <c r="R21" s="212"/>
      <c r="S21" s="212"/>
      <c r="T21" s="212"/>
      <c r="U21" s="212"/>
      <c r="V21" s="212"/>
      <c r="W21" s="212"/>
      <c r="X21" s="212"/>
      <c r="Y21" s="212"/>
      <c r="Z21" s="212"/>
      <c r="AA21" s="212"/>
      <c r="AB21" s="212"/>
      <c r="AC21" s="212"/>
      <c r="AD21" s="212"/>
      <c r="AE21" s="212"/>
      <c r="AF21" s="212"/>
      <c r="AG21" s="212"/>
      <c r="AH21" s="212"/>
      <c r="AI21" s="212"/>
      <c r="AJ21" s="212"/>
      <c r="AK21" s="212"/>
      <c r="AL21" s="212"/>
      <c r="AM21" s="212"/>
      <c r="AN21" s="212"/>
      <c r="AO21" s="212"/>
      <c r="AP21" s="212"/>
      <c r="AQ21" s="212"/>
      <c r="AR21" s="212"/>
      <c r="AS21" s="212"/>
      <c r="AT21" s="212"/>
      <c r="AU21" s="212"/>
      <c r="AV21" s="212"/>
      <c r="AW21" s="212"/>
      <c r="AX21" s="212"/>
      <c r="AY21" s="303"/>
      <c r="AZ21" s="303"/>
      <c r="BA21" s="303"/>
      <c r="BB21" s="303"/>
      <c r="BC21" s="303"/>
      <c r="BD21" s="303"/>
      <c r="BE21" s="303"/>
      <c r="BF21" s="303"/>
      <c r="BG21" s="303"/>
      <c r="BH21" s="303"/>
      <c r="BI21" s="303"/>
      <c r="BJ21" s="303"/>
      <c r="BK21" s="303"/>
      <c r="BL21" s="303"/>
      <c r="BM21" s="303"/>
      <c r="BN21" s="303"/>
      <c r="BO21" s="303"/>
      <c r="BP21" s="303"/>
      <c r="BQ21" s="303"/>
      <c r="BR21" s="303"/>
      <c r="BS21" s="303"/>
      <c r="BT21" s="303"/>
      <c r="BU21" s="303"/>
      <c r="BV21" s="303"/>
    </row>
    <row r="22" spans="1:74" ht="11.15" customHeight="1" x14ac:dyDescent="0.25">
      <c r="A22" s="26" t="s">
        <v>545</v>
      </c>
      <c r="B22" s="27" t="s">
        <v>93</v>
      </c>
      <c r="C22" s="210">
        <v>107.77206452</v>
      </c>
      <c r="D22" s="210">
        <v>96.811392857000001</v>
      </c>
      <c r="E22" s="210">
        <v>90.216387096999995</v>
      </c>
      <c r="F22" s="210">
        <v>78.349366666999998</v>
      </c>
      <c r="G22" s="210">
        <v>66.290935484000002</v>
      </c>
      <c r="H22" s="210">
        <v>68.771466666999999</v>
      </c>
      <c r="I22" s="210">
        <v>75.829612902999997</v>
      </c>
      <c r="J22" s="210">
        <v>74.639838710000006</v>
      </c>
      <c r="K22" s="210">
        <v>71.868766667000003</v>
      </c>
      <c r="L22" s="210">
        <v>73.737193547999993</v>
      </c>
      <c r="M22" s="210">
        <v>90.531400000000005</v>
      </c>
      <c r="N22" s="210">
        <v>96.758354839000006</v>
      </c>
      <c r="O22" s="210">
        <v>110.46132258</v>
      </c>
      <c r="P22" s="210">
        <v>107.82567856999999</v>
      </c>
      <c r="Q22" s="210">
        <v>94.445516128999998</v>
      </c>
      <c r="R22" s="210">
        <v>73.746166666999997</v>
      </c>
      <c r="S22" s="210">
        <v>68.838225805999997</v>
      </c>
      <c r="T22" s="210">
        <v>70.644666666999996</v>
      </c>
      <c r="U22" s="210">
        <v>77.222709676999997</v>
      </c>
      <c r="V22" s="210">
        <v>78.513677419000004</v>
      </c>
      <c r="W22" s="210">
        <v>73.541733332999996</v>
      </c>
      <c r="X22" s="210">
        <v>74.404645161000005</v>
      </c>
      <c r="Y22" s="210">
        <v>92.791799999999995</v>
      </c>
      <c r="Z22" s="210">
        <v>102.28116129</v>
      </c>
      <c r="AA22" s="210">
        <v>106.990984</v>
      </c>
      <c r="AB22" s="210">
        <v>105.351682</v>
      </c>
      <c r="AC22" s="210">
        <v>87.677398061999995</v>
      </c>
      <c r="AD22" s="210">
        <v>75.07119453</v>
      </c>
      <c r="AE22" s="210">
        <v>66.718252875999994</v>
      </c>
      <c r="AF22" s="210">
        <v>70.824682096999993</v>
      </c>
      <c r="AG22" s="210">
        <v>79.395926610999993</v>
      </c>
      <c r="AH22" s="210">
        <v>77.304217320000006</v>
      </c>
      <c r="AI22" s="210">
        <v>71.635570770000001</v>
      </c>
      <c r="AJ22" s="210">
        <v>74.605761642000004</v>
      </c>
      <c r="AK22" s="210">
        <v>81.294441133000007</v>
      </c>
      <c r="AL22" s="210">
        <v>102.55878642</v>
      </c>
      <c r="AM22" s="210">
        <v>106.21154715999999</v>
      </c>
      <c r="AN22" s="210">
        <v>108.63226521999999</v>
      </c>
      <c r="AO22" s="210">
        <v>84.242560611000002</v>
      </c>
      <c r="AP22" s="210">
        <v>74.607429296999996</v>
      </c>
      <c r="AQ22" s="210">
        <v>67.501903808999998</v>
      </c>
      <c r="AR22" s="210">
        <v>73.806249266999998</v>
      </c>
      <c r="AS22" s="210">
        <v>77.007544456000005</v>
      </c>
      <c r="AT22" s="210">
        <v>77.731824420999999</v>
      </c>
      <c r="AU22" s="210">
        <v>70.342694963</v>
      </c>
      <c r="AV22" s="210">
        <v>72.186656870999997</v>
      </c>
      <c r="AW22" s="210">
        <v>89.834327000000002</v>
      </c>
      <c r="AX22" s="210">
        <v>95.142632000000006</v>
      </c>
      <c r="AY22" s="299">
        <v>107.9426</v>
      </c>
      <c r="AZ22" s="299">
        <v>102.90470000000001</v>
      </c>
      <c r="BA22" s="299">
        <v>86.681420000000003</v>
      </c>
      <c r="BB22" s="299">
        <v>74.402749999999997</v>
      </c>
      <c r="BC22" s="299">
        <v>66.950509999999994</v>
      </c>
      <c r="BD22" s="299">
        <v>71.509180000000001</v>
      </c>
      <c r="BE22" s="299">
        <v>76.958489999999998</v>
      </c>
      <c r="BF22" s="299">
        <v>75.870159999999998</v>
      </c>
      <c r="BG22" s="299">
        <v>70.348500000000001</v>
      </c>
      <c r="BH22" s="299">
        <v>74.010949999999994</v>
      </c>
      <c r="BI22" s="299">
        <v>85.060789999999997</v>
      </c>
      <c r="BJ22" s="299">
        <v>101.58450000000001</v>
      </c>
      <c r="BK22" s="299">
        <v>107.0637</v>
      </c>
      <c r="BL22" s="299">
        <v>102.0008</v>
      </c>
      <c r="BM22" s="299">
        <v>86.036929999999998</v>
      </c>
      <c r="BN22" s="299">
        <v>74.689250000000001</v>
      </c>
      <c r="BO22" s="299">
        <v>67.992490000000004</v>
      </c>
      <c r="BP22" s="299">
        <v>72.551050000000004</v>
      </c>
      <c r="BQ22" s="299">
        <v>77.413740000000004</v>
      </c>
      <c r="BR22" s="299">
        <v>76.774379999999994</v>
      </c>
      <c r="BS22" s="299">
        <v>69.855099999999993</v>
      </c>
      <c r="BT22" s="299">
        <v>73.615369999999999</v>
      </c>
      <c r="BU22" s="299">
        <v>84.648740000000004</v>
      </c>
      <c r="BV22" s="299">
        <v>102.31610000000001</v>
      </c>
    </row>
    <row r="23" spans="1:74" ht="11.15" customHeight="1" x14ac:dyDescent="0.25">
      <c r="A23" s="16"/>
      <c r="B23" s="25"/>
      <c r="C23" s="210"/>
      <c r="D23" s="210"/>
      <c r="E23" s="210"/>
      <c r="F23" s="210"/>
      <c r="G23" s="210"/>
      <c r="H23" s="210"/>
      <c r="I23" s="210"/>
      <c r="J23" s="210"/>
      <c r="K23" s="210"/>
      <c r="L23" s="210"/>
      <c r="M23" s="210"/>
      <c r="N23" s="210"/>
      <c r="O23" s="210"/>
      <c r="P23" s="210"/>
      <c r="Q23" s="210"/>
      <c r="R23" s="210"/>
      <c r="S23" s="210"/>
      <c r="T23" s="210"/>
      <c r="U23" s="210"/>
      <c r="V23" s="210"/>
      <c r="W23" s="210"/>
      <c r="X23" s="210"/>
      <c r="Y23" s="210"/>
      <c r="Z23" s="210"/>
      <c r="AA23" s="210"/>
      <c r="AB23" s="210"/>
      <c r="AC23" s="210"/>
      <c r="AD23" s="210"/>
      <c r="AE23" s="210"/>
      <c r="AF23" s="210"/>
      <c r="AG23" s="210"/>
      <c r="AH23" s="210"/>
      <c r="AI23" s="210"/>
      <c r="AJ23" s="210"/>
      <c r="AK23" s="210"/>
      <c r="AL23" s="210"/>
      <c r="AM23" s="210"/>
      <c r="AN23" s="210"/>
      <c r="AO23" s="210"/>
      <c r="AP23" s="210"/>
      <c r="AQ23" s="210"/>
      <c r="AR23" s="210"/>
      <c r="AS23" s="210"/>
      <c r="AT23" s="210"/>
      <c r="AU23" s="210"/>
      <c r="AV23" s="210"/>
      <c r="AW23" s="210"/>
      <c r="AX23" s="210"/>
      <c r="AY23" s="299"/>
      <c r="AZ23" s="299"/>
      <c r="BA23" s="299"/>
      <c r="BB23" s="299"/>
      <c r="BC23" s="299"/>
      <c r="BD23" s="299"/>
      <c r="BE23" s="299"/>
      <c r="BF23" s="299"/>
      <c r="BG23" s="299"/>
      <c r="BH23" s="299"/>
      <c r="BI23" s="299"/>
      <c r="BJ23" s="299"/>
      <c r="BK23" s="299"/>
      <c r="BL23" s="299"/>
      <c r="BM23" s="299"/>
      <c r="BN23" s="299"/>
      <c r="BO23" s="299"/>
      <c r="BP23" s="299"/>
      <c r="BQ23" s="299"/>
      <c r="BR23" s="299"/>
      <c r="BS23" s="299"/>
      <c r="BT23" s="299"/>
      <c r="BU23" s="299"/>
      <c r="BV23" s="299"/>
    </row>
    <row r="24" spans="1:74" ht="11.15" customHeight="1" x14ac:dyDescent="0.25">
      <c r="A24" s="16"/>
      <c r="B24" s="25" t="s">
        <v>105</v>
      </c>
      <c r="C24" s="210"/>
      <c r="D24" s="210"/>
      <c r="E24" s="210"/>
      <c r="F24" s="210"/>
      <c r="G24" s="210"/>
      <c r="H24" s="210"/>
      <c r="I24" s="210"/>
      <c r="J24" s="210"/>
      <c r="K24" s="210"/>
      <c r="L24" s="210"/>
      <c r="M24" s="210"/>
      <c r="N24" s="210"/>
      <c r="O24" s="210"/>
      <c r="P24" s="210"/>
      <c r="Q24" s="210"/>
      <c r="R24" s="210"/>
      <c r="S24" s="210"/>
      <c r="T24" s="210"/>
      <c r="U24" s="210"/>
      <c r="V24" s="210"/>
      <c r="W24" s="210"/>
      <c r="X24" s="210"/>
      <c r="Y24" s="210"/>
      <c r="Z24" s="210"/>
      <c r="AA24" s="210"/>
      <c r="AB24" s="210"/>
      <c r="AC24" s="210"/>
      <c r="AD24" s="210"/>
      <c r="AE24" s="210"/>
      <c r="AF24" s="210"/>
      <c r="AG24" s="210"/>
      <c r="AH24" s="210"/>
      <c r="AI24" s="210"/>
      <c r="AJ24" s="210"/>
      <c r="AK24" s="210"/>
      <c r="AL24" s="210"/>
      <c r="AM24" s="210"/>
      <c r="AN24" s="210"/>
      <c r="AO24" s="210"/>
      <c r="AP24" s="210"/>
      <c r="AQ24" s="210"/>
      <c r="AR24" s="210"/>
      <c r="AS24" s="210"/>
      <c r="AT24" s="210"/>
      <c r="AU24" s="210"/>
      <c r="AV24" s="210"/>
      <c r="AW24" s="210"/>
      <c r="AX24" s="210"/>
      <c r="AY24" s="299"/>
      <c r="AZ24" s="299"/>
      <c r="BA24" s="299"/>
      <c r="BB24" s="299"/>
      <c r="BC24" s="299"/>
      <c r="BD24" s="299"/>
      <c r="BE24" s="299"/>
      <c r="BF24" s="299"/>
      <c r="BG24" s="299"/>
      <c r="BH24" s="299"/>
      <c r="BI24" s="299"/>
      <c r="BJ24" s="299"/>
      <c r="BK24" s="299"/>
      <c r="BL24" s="299"/>
      <c r="BM24" s="299"/>
      <c r="BN24" s="299"/>
      <c r="BO24" s="299"/>
      <c r="BP24" s="299"/>
      <c r="BQ24" s="299"/>
      <c r="BR24" s="299"/>
      <c r="BS24" s="299"/>
      <c r="BT24" s="299"/>
      <c r="BU24" s="299"/>
      <c r="BV24" s="299"/>
    </row>
    <row r="25" spans="1:74" ht="11.15" customHeight="1" x14ac:dyDescent="0.25">
      <c r="A25" s="26" t="s">
        <v>217</v>
      </c>
      <c r="B25" s="27" t="s">
        <v>802</v>
      </c>
      <c r="C25" s="68">
        <v>69.253774041</v>
      </c>
      <c r="D25" s="68">
        <v>50.024953132</v>
      </c>
      <c r="E25" s="68">
        <v>48.869908676999998</v>
      </c>
      <c r="F25" s="68">
        <v>44.793441719999997</v>
      </c>
      <c r="G25" s="68">
        <v>51.573590324000001</v>
      </c>
      <c r="H25" s="68">
        <v>60.239975909999998</v>
      </c>
      <c r="I25" s="68">
        <v>68.083151048999994</v>
      </c>
      <c r="J25" s="68">
        <v>67.976370340000003</v>
      </c>
      <c r="K25" s="68">
        <v>58.159414290000001</v>
      </c>
      <c r="L25" s="68">
        <v>52.811207013000001</v>
      </c>
      <c r="M25" s="68">
        <v>56.170449150000003</v>
      </c>
      <c r="N25" s="68">
        <v>60.149091401</v>
      </c>
      <c r="O25" s="68">
        <v>60.198764064999999</v>
      </c>
      <c r="P25" s="68">
        <v>49.199763760000003</v>
      </c>
      <c r="Q25" s="68">
        <v>48.347844962000003</v>
      </c>
      <c r="R25" s="68">
        <v>37.282224120000002</v>
      </c>
      <c r="S25" s="68">
        <v>44.060165955999999</v>
      </c>
      <c r="T25" s="68">
        <v>48.267030300000002</v>
      </c>
      <c r="U25" s="68">
        <v>59.801968033000001</v>
      </c>
      <c r="V25" s="68">
        <v>56.310744251000003</v>
      </c>
      <c r="W25" s="68">
        <v>51.113288310000002</v>
      </c>
      <c r="X25" s="68">
        <v>41.517648131999998</v>
      </c>
      <c r="Y25" s="68">
        <v>45.869143289999997</v>
      </c>
      <c r="Z25" s="68">
        <v>44.574784772999998</v>
      </c>
      <c r="AA25" s="68">
        <v>40.765276210000003</v>
      </c>
      <c r="AB25" s="68">
        <v>36.016206175999997</v>
      </c>
      <c r="AC25" s="68">
        <v>32.845587479999999</v>
      </c>
      <c r="AD25" s="68">
        <v>26.751740940000001</v>
      </c>
      <c r="AE25" s="68">
        <v>29.784481816</v>
      </c>
      <c r="AF25" s="68">
        <v>39.800593980000002</v>
      </c>
      <c r="AG25" s="68">
        <v>52.854271003999997</v>
      </c>
      <c r="AH25" s="68">
        <v>53.61098801</v>
      </c>
      <c r="AI25" s="68">
        <v>41.826434849999998</v>
      </c>
      <c r="AJ25" s="68">
        <v>37.395940738999997</v>
      </c>
      <c r="AK25" s="68">
        <v>37.871799930000002</v>
      </c>
      <c r="AL25" s="68">
        <v>47.174893032999996</v>
      </c>
      <c r="AM25" s="68">
        <v>49.116831675</v>
      </c>
      <c r="AN25" s="68">
        <v>51.665877115999997</v>
      </c>
      <c r="AO25" s="68">
        <v>38.368125972999998</v>
      </c>
      <c r="AP25" s="68">
        <v>33.693030059999998</v>
      </c>
      <c r="AQ25" s="68">
        <v>39.256864786999998</v>
      </c>
      <c r="AR25" s="68">
        <v>51.627405809999999</v>
      </c>
      <c r="AS25" s="68">
        <v>60.054450199000001</v>
      </c>
      <c r="AT25" s="68">
        <v>59.666293805000002</v>
      </c>
      <c r="AU25" s="68">
        <v>48.053879340000002</v>
      </c>
      <c r="AV25" s="68">
        <v>39.380726533999997</v>
      </c>
      <c r="AW25" s="68">
        <v>35.386277399999997</v>
      </c>
      <c r="AX25" s="68">
        <v>39.205161840000002</v>
      </c>
      <c r="AY25" s="301">
        <v>44.902050000000003</v>
      </c>
      <c r="AZ25" s="301">
        <v>39.663760000000003</v>
      </c>
      <c r="BA25" s="301">
        <v>34.458089999999999</v>
      </c>
      <c r="BB25" s="301">
        <v>31.55152</v>
      </c>
      <c r="BC25" s="301">
        <v>37.608609999999999</v>
      </c>
      <c r="BD25" s="301">
        <v>49.041400000000003</v>
      </c>
      <c r="BE25" s="301">
        <v>58.40896</v>
      </c>
      <c r="BF25" s="301">
        <v>58.665770000000002</v>
      </c>
      <c r="BG25" s="301">
        <v>47.57647</v>
      </c>
      <c r="BH25" s="301">
        <v>41.677799999999998</v>
      </c>
      <c r="BI25" s="301">
        <v>40.856369999999998</v>
      </c>
      <c r="BJ25" s="301">
        <v>49.905410000000003</v>
      </c>
      <c r="BK25" s="301">
        <v>50.634399999999999</v>
      </c>
      <c r="BL25" s="301">
        <v>42.716119999999997</v>
      </c>
      <c r="BM25" s="301">
        <v>36.911589999999997</v>
      </c>
      <c r="BN25" s="301">
        <v>31.373799999999999</v>
      </c>
      <c r="BO25" s="301">
        <v>36.476059999999997</v>
      </c>
      <c r="BP25" s="301">
        <v>46.271839999999997</v>
      </c>
      <c r="BQ25" s="301">
        <v>55.588679999999997</v>
      </c>
      <c r="BR25" s="301">
        <v>55.451569999999997</v>
      </c>
      <c r="BS25" s="301">
        <v>47.085630000000002</v>
      </c>
      <c r="BT25" s="301">
        <v>40.243040000000001</v>
      </c>
      <c r="BU25" s="301">
        <v>40.555309999999999</v>
      </c>
      <c r="BV25" s="301">
        <v>48.360300000000002</v>
      </c>
    </row>
    <row r="26" spans="1:74" ht="11.15" customHeight="1" x14ac:dyDescent="0.25">
      <c r="A26" s="16"/>
      <c r="B26" s="25"/>
      <c r="C26" s="212"/>
      <c r="D26" s="212"/>
      <c r="E26" s="212"/>
      <c r="F26" s="212"/>
      <c r="G26" s="212"/>
      <c r="H26" s="212"/>
      <c r="I26" s="212"/>
      <c r="J26" s="212"/>
      <c r="K26" s="212"/>
      <c r="L26" s="212"/>
      <c r="M26" s="212"/>
      <c r="N26" s="212"/>
      <c r="O26" s="212"/>
      <c r="P26" s="212"/>
      <c r="Q26" s="212"/>
      <c r="R26" s="212"/>
      <c r="S26" s="212"/>
      <c r="T26" s="212"/>
      <c r="U26" s="212"/>
      <c r="V26" s="212"/>
      <c r="W26" s="212"/>
      <c r="X26" s="212"/>
      <c r="Y26" s="212"/>
      <c r="Z26" s="212"/>
      <c r="AA26" s="212"/>
      <c r="AB26" s="212"/>
      <c r="AC26" s="212"/>
      <c r="AD26" s="212"/>
      <c r="AE26" s="212"/>
      <c r="AF26" s="212"/>
      <c r="AG26" s="212"/>
      <c r="AH26" s="212"/>
      <c r="AI26" s="212"/>
      <c r="AJ26" s="212"/>
      <c r="AK26" s="212"/>
      <c r="AL26" s="212"/>
      <c r="AM26" s="212"/>
      <c r="AN26" s="212"/>
      <c r="AO26" s="212"/>
      <c r="AP26" s="212"/>
      <c r="AQ26" s="212"/>
      <c r="AR26" s="212"/>
      <c r="AS26" s="212"/>
      <c r="AT26" s="212"/>
      <c r="AU26" s="212"/>
      <c r="AV26" s="212"/>
      <c r="AW26" s="212"/>
      <c r="AX26" s="212"/>
      <c r="AY26" s="303"/>
      <c r="AZ26" s="303"/>
      <c r="BA26" s="303"/>
      <c r="BB26" s="303"/>
      <c r="BC26" s="303"/>
      <c r="BD26" s="303"/>
      <c r="BE26" s="303"/>
      <c r="BF26" s="303"/>
      <c r="BG26" s="303"/>
      <c r="BH26" s="303"/>
      <c r="BI26" s="303"/>
      <c r="BJ26" s="303"/>
      <c r="BK26" s="303"/>
      <c r="BL26" s="303"/>
      <c r="BM26" s="303"/>
      <c r="BN26" s="303"/>
      <c r="BO26" s="303"/>
      <c r="BP26" s="303"/>
      <c r="BQ26" s="303"/>
      <c r="BR26" s="303"/>
      <c r="BS26" s="303"/>
      <c r="BT26" s="303"/>
      <c r="BU26" s="303"/>
      <c r="BV26" s="303"/>
    </row>
    <row r="27" spans="1:74" ht="11.15" customHeight="1" x14ac:dyDescent="0.25">
      <c r="A27" s="16"/>
      <c r="B27" s="29" t="s">
        <v>786</v>
      </c>
      <c r="C27" s="210"/>
      <c r="D27" s="210"/>
      <c r="E27" s="210"/>
      <c r="F27" s="210"/>
      <c r="G27" s="210"/>
      <c r="H27" s="210"/>
      <c r="I27" s="210"/>
      <c r="J27" s="210"/>
      <c r="K27" s="210"/>
      <c r="L27" s="210"/>
      <c r="M27" s="210"/>
      <c r="N27" s="210"/>
      <c r="O27" s="210"/>
      <c r="P27" s="210"/>
      <c r="Q27" s="210"/>
      <c r="R27" s="210"/>
      <c r="S27" s="210"/>
      <c r="T27" s="210"/>
      <c r="U27" s="210"/>
      <c r="V27" s="210"/>
      <c r="W27" s="210"/>
      <c r="X27" s="210"/>
      <c r="Y27" s="210"/>
      <c r="Z27" s="210"/>
      <c r="AA27" s="210"/>
      <c r="AB27" s="210"/>
      <c r="AC27" s="210"/>
      <c r="AD27" s="210"/>
      <c r="AE27" s="210"/>
      <c r="AF27" s="210"/>
      <c r="AG27" s="210"/>
      <c r="AH27" s="210"/>
      <c r="AI27" s="210"/>
      <c r="AJ27" s="210"/>
      <c r="AK27" s="210"/>
      <c r="AL27" s="210"/>
      <c r="AM27" s="210"/>
      <c r="AN27" s="210"/>
      <c r="AO27" s="210"/>
      <c r="AP27" s="210"/>
      <c r="AQ27" s="210"/>
      <c r="AR27" s="210"/>
      <c r="AS27" s="210"/>
      <c r="AT27" s="210"/>
      <c r="AU27" s="210"/>
      <c r="AV27" s="210"/>
      <c r="AW27" s="210"/>
      <c r="AX27" s="210"/>
      <c r="AY27" s="299"/>
      <c r="AZ27" s="299"/>
      <c r="BA27" s="299"/>
      <c r="BB27" s="299"/>
      <c r="BC27" s="299"/>
      <c r="BD27" s="299"/>
      <c r="BE27" s="299"/>
      <c r="BF27" s="299"/>
      <c r="BG27" s="299"/>
      <c r="BH27" s="299"/>
      <c r="BI27" s="299"/>
      <c r="BJ27" s="299"/>
      <c r="BK27" s="299"/>
      <c r="BL27" s="299"/>
      <c r="BM27" s="299"/>
      <c r="BN27" s="299"/>
      <c r="BO27" s="299"/>
      <c r="BP27" s="299"/>
      <c r="BQ27" s="299"/>
      <c r="BR27" s="299"/>
      <c r="BS27" s="299"/>
      <c r="BT27" s="299"/>
      <c r="BU27" s="299"/>
      <c r="BV27" s="299"/>
    </row>
    <row r="28" spans="1:74" ht="11.15" customHeight="1" x14ac:dyDescent="0.25">
      <c r="A28" s="16" t="s">
        <v>606</v>
      </c>
      <c r="B28" s="27" t="s">
        <v>96</v>
      </c>
      <c r="C28" s="210">
        <v>11.511747570000001</v>
      </c>
      <c r="D28" s="210">
        <v>10.84828722</v>
      </c>
      <c r="E28" s="210">
        <v>9.9517392000000005</v>
      </c>
      <c r="F28" s="210">
        <v>9.6491751990000001</v>
      </c>
      <c r="G28" s="210">
        <v>10.16034612</v>
      </c>
      <c r="H28" s="210">
        <v>11.669762540000001</v>
      </c>
      <c r="I28" s="210">
        <v>12.516078439999999</v>
      </c>
      <c r="J28" s="210">
        <v>12.715816240000001</v>
      </c>
      <c r="K28" s="210">
        <v>11.641782340000001</v>
      </c>
      <c r="L28" s="210">
        <v>10.353594920000001</v>
      </c>
      <c r="M28" s="210">
        <v>10.08221309</v>
      </c>
      <c r="N28" s="210">
        <v>10.46967609</v>
      </c>
      <c r="O28" s="210">
        <v>11.00442655</v>
      </c>
      <c r="P28" s="210">
        <v>10.95505157</v>
      </c>
      <c r="Q28" s="210">
        <v>10.11528858</v>
      </c>
      <c r="R28" s="210">
        <v>9.4936772699999992</v>
      </c>
      <c r="S28" s="210">
        <v>9.9424801679999995</v>
      </c>
      <c r="T28" s="210">
        <v>11.106312409999999</v>
      </c>
      <c r="U28" s="210">
        <v>12.54491655</v>
      </c>
      <c r="V28" s="210">
        <v>12.432330479999999</v>
      </c>
      <c r="W28" s="210">
        <v>11.749827549999999</v>
      </c>
      <c r="X28" s="210">
        <v>10.32368198</v>
      </c>
      <c r="Y28" s="210">
        <v>9.9179917779999993</v>
      </c>
      <c r="Z28" s="210">
        <v>10.39962044</v>
      </c>
      <c r="AA28" s="210">
        <v>10.588531619999999</v>
      </c>
      <c r="AB28" s="210">
        <v>10.566334599999999</v>
      </c>
      <c r="AC28" s="210">
        <v>9.7339127160000007</v>
      </c>
      <c r="AD28" s="210">
        <v>9.1044071169999992</v>
      </c>
      <c r="AE28" s="210">
        <v>9.2137381719999993</v>
      </c>
      <c r="AF28" s="210">
        <v>11.04515717</v>
      </c>
      <c r="AG28" s="210">
        <v>12.63149701</v>
      </c>
      <c r="AH28" s="210">
        <v>12.28962649</v>
      </c>
      <c r="AI28" s="210">
        <v>11.12270781</v>
      </c>
      <c r="AJ28" s="210">
        <v>9.9312222329999997</v>
      </c>
      <c r="AK28" s="210">
        <v>9.6075935569999995</v>
      </c>
      <c r="AL28" s="210">
        <v>10.56452011</v>
      </c>
      <c r="AM28" s="210">
        <v>10.75044493</v>
      </c>
      <c r="AN28" s="210">
        <v>11.02300518</v>
      </c>
      <c r="AO28" s="210">
        <v>9.8088055529999991</v>
      </c>
      <c r="AP28" s="210">
        <v>9.3984296300000008</v>
      </c>
      <c r="AQ28" s="210">
        <v>9.6733135719999996</v>
      </c>
      <c r="AR28" s="210">
        <v>11.62799038</v>
      </c>
      <c r="AS28" s="210">
        <v>12.412457509999999</v>
      </c>
      <c r="AT28" s="210">
        <v>12.681340909999999</v>
      </c>
      <c r="AU28" s="210">
        <v>11.570863920000001</v>
      </c>
      <c r="AV28" s="210">
        <v>10.068161226000001</v>
      </c>
      <c r="AW28" s="210">
        <v>9.8911759999999997</v>
      </c>
      <c r="AX28" s="210">
        <v>10.382669999999999</v>
      </c>
      <c r="AY28" s="299">
        <v>10.64866</v>
      </c>
      <c r="AZ28" s="299">
        <v>10.863860000000001</v>
      </c>
      <c r="BA28" s="299">
        <v>9.8470110000000002</v>
      </c>
      <c r="BB28" s="299">
        <v>9.5732769999999991</v>
      </c>
      <c r="BC28" s="299">
        <v>9.9018899999999999</v>
      </c>
      <c r="BD28" s="299">
        <v>11.647550000000001</v>
      </c>
      <c r="BE28" s="299">
        <v>12.53392</v>
      </c>
      <c r="BF28" s="299">
        <v>12.61422</v>
      </c>
      <c r="BG28" s="299">
        <v>11.57377</v>
      </c>
      <c r="BH28" s="299">
        <v>10.19232</v>
      </c>
      <c r="BI28" s="299">
        <v>10.0032</v>
      </c>
      <c r="BJ28" s="299">
        <v>10.641970000000001</v>
      </c>
      <c r="BK28" s="299">
        <v>11.06902</v>
      </c>
      <c r="BL28" s="299">
        <v>11.069850000000001</v>
      </c>
      <c r="BM28" s="299">
        <v>10.01187</v>
      </c>
      <c r="BN28" s="299">
        <v>9.7076750000000001</v>
      </c>
      <c r="BO28" s="299">
        <v>10.0253</v>
      </c>
      <c r="BP28" s="299">
        <v>11.78013</v>
      </c>
      <c r="BQ28" s="299">
        <v>12.65992</v>
      </c>
      <c r="BR28" s="299">
        <v>12.72925</v>
      </c>
      <c r="BS28" s="299">
        <v>11.67418</v>
      </c>
      <c r="BT28" s="299">
        <v>10.27847</v>
      </c>
      <c r="BU28" s="299">
        <v>10.08461</v>
      </c>
      <c r="BV28" s="299">
        <v>10.733750000000001</v>
      </c>
    </row>
    <row r="29" spans="1:74" ht="11.15" customHeight="1" x14ac:dyDescent="0.25">
      <c r="A29" s="16"/>
      <c r="B29" s="25"/>
      <c r="C29" s="210"/>
      <c r="D29" s="210"/>
      <c r="E29" s="210"/>
      <c r="F29" s="210"/>
      <c r="G29" s="210"/>
      <c r="H29" s="210"/>
      <c r="I29" s="210"/>
      <c r="J29" s="210"/>
      <c r="K29" s="210"/>
      <c r="L29" s="210"/>
      <c r="M29" s="210"/>
      <c r="N29" s="210"/>
      <c r="O29" s="210"/>
      <c r="P29" s="210"/>
      <c r="Q29" s="210"/>
      <c r="R29" s="210"/>
      <c r="S29" s="210"/>
      <c r="T29" s="210"/>
      <c r="U29" s="210"/>
      <c r="V29" s="210"/>
      <c r="W29" s="210"/>
      <c r="X29" s="210"/>
      <c r="Y29" s="210"/>
      <c r="Z29" s="210"/>
      <c r="AA29" s="210"/>
      <c r="AB29" s="210"/>
      <c r="AC29" s="210"/>
      <c r="AD29" s="210"/>
      <c r="AE29" s="210"/>
      <c r="AF29" s="210"/>
      <c r="AG29" s="210"/>
      <c r="AH29" s="210"/>
      <c r="AI29" s="210"/>
      <c r="AJ29" s="210"/>
      <c r="AK29" s="210"/>
      <c r="AL29" s="210"/>
      <c r="AM29" s="210"/>
      <c r="AN29" s="210"/>
      <c r="AO29" s="210"/>
      <c r="AP29" s="210"/>
      <c r="AQ29" s="210"/>
      <c r="AR29" s="210"/>
      <c r="AS29" s="210"/>
      <c r="AT29" s="210"/>
      <c r="AU29" s="210"/>
      <c r="AV29" s="210"/>
      <c r="AW29" s="210"/>
      <c r="AX29" s="210"/>
      <c r="AY29" s="299"/>
      <c r="AZ29" s="299"/>
      <c r="BA29" s="299"/>
      <c r="BB29" s="299"/>
      <c r="BC29" s="299"/>
      <c r="BD29" s="299"/>
      <c r="BE29" s="299"/>
      <c r="BF29" s="299"/>
      <c r="BG29" s="299"/>
      <c r="BH29" s="299"/>
      <c r="BI29" s="299"/>
      <c r="BJ29" s="299"/>
      <c r="BK29" s="299"/>
      <c r="BL29" s="299"/>
      <c r="BM29" s="299"/>
      <c r="BN29" s="299"/>
      <c r="BO29" s="299"/>
      <c r="BP29" s="299"/>
      <c r="BQ29" s="299"/>
      <c r="BR29" s="299"/>
      <c r="BS29" s="299"/>
      <c r="BT29" s="299"/>
      <c r="BU29" s="299"/>
      <c r="BV29" s="299"/>
    </row>
    <row r="30" spans="1:74" ht="11.15" customHeight="1" x14ac:dyDescent="0.25">
      <c r="A30" s="16"/>
      <c r="B30" s="25" t="s">
        <v>226</v>
      </c>
      <c r="C30" s="210"/>
      <c r="D30" s="210"/>
      <c r="E30" s="210"/>
      <c r="F30" s="210"/>
      <c r="G30" s="210"/>
      <c r="H30" s="210"/>
      <c r="I30" s="210"/>
      <c r="J30" s="210"/>
      <c r="K30" s="210"/>
      <c r="L30" s="210"/>
      <c r="M30" s="210"/>
      <c r="N30" s="210"/>
      <c r="O30" s="210"/>
      <c r="P30" s="210"/>
      <c r="Q30" s="210"/>
      <c r="R30" s="210"/>
      <c r="S30" s="210"/>
      <c r="T30" s="210"/>
      <c r="U30" s="210"/>
      <c r="V30" s="210"/>
      <c r="W30" s="210"/>
      <c r="X30" s="210"/>
      <c r="Y30" s="210"/>
      <c r="Z30" s="210"/>
      <c r="AA30" s="210"/>
      <c r="AB30" s="210"/>
      <c r="AC30" s="210"/>
      <c r="AD30" s="210"/>
      <c r="AE30" s="210"/>
      <c r="AF30" s="210"/>
      <c r="AG30" s="210"/>
      <c r="AH30" s="210"/>
      <c r="AI30" s="210"/>
      <c r="AJ30" s="210"/>
      <c r="AK30" s="210"/>
      <c r="AL30" s="210"/>
      <c r="AM30" s="210"/>
      <c r="AN30" s="210"/>
      <c r="AO30" s="210"/>
      <c r="AP30" s="210"/>
      <c r="AQ30" s="210"/>
      <c r="AR30" s="210"/>
      <c r="AS30" s="210"/>
      <c r="AT30" s="210"/>
      <c r="AU30" s="210"/>
      <c r="AV30" s="210"/>
      <c r="AW30" s="210"/>
      <c r="AX30" s="210"/>
      <c r="AY30" s="299"/>
      <c r="AZ30" s="299"/>
      <c r="BA30" s="299"/>
      <c r="BB30" s="299"/>
      <c r="BC30" s="299"/>
      <c r="BD30" s="299"/>
      <c r="BE30" s="299"/>
      <c r="BF30" s="299"/>
      <c r="BG30" s="299"/>
      <c r="BH30" s="299"/>
      <c r="BI30" s="299"/>
      <c r="BJ30" s="299"/>
      <c r="BK30" s="299"/>
      <c r="BL30" s="299"/>
      <c r="BM30" s="299"/>
      <c r="BN30" s="299"/>
      <c r="BO30" s="299"/>
      <c r="BP30" s="299"/>
      <c r="BQ30" s="299"/>
      <c r="BR30" s="299"/>
      <c r="BS30" s="299"/>
      <c r="BT30" s="299"/>
      <c r="BU30" s="299"/>
      <c r="BV30" s="299"/>
    </row>
    <row r="31" spans="1:74" ht="11.15" customHeight="1" x14ac:dyDescent="0.25">
      <c r="A31" s="133" t="s">
        <v>24</v>
      </c>
      <c r="B31" s="30" t="s">
        <v>97</v>
      </c>
      <c r="C31" s="210">
        <v>0.95135973198000001</v>
      </c>
      <c r="D31" s="210">
        <v>0.88991670619999996</v>
      </c>
      <c r="E31" s="210">
        <v>0.98999531338000002</v>
      </c>
      <c r="F31" s="210">
        <v>0.99676057966999998</v>
      </c>
      <c r="G31" s="210">
        <v>1.0396460263</v>
      </c>
      <c r="H31" s="210">
        <v>1.0116560661</v>
      </c>
      <c r="I31" s="210">
        <v>0.92585366171000005</v>
      </c>
      <c r="J31" s="210">
        <v>0.93163981535999996</v>
      </c>
      <c r="K31" s="210">
        <v>0.84294002992999995</v>
      </c>
      <c r="L31" s="210">
        <v>0.88007831298999994</v>
      </c>
      <c r="M31" s="210">
        <v>0.88383021452999999</v>
      </c>
      <c r="N31" s="210">
        <v>0.92043355982999997</v>
      </c>
      <c r="O31" s="210">
        <v>0.91840388646000004</v>
      </c>
      <c r="P31" s="210">
        <v>0.85932132041999998</v>
      </c>
      <c r="Q31" s="210">
        <v>0.97814125088000003</v>
      </c>
      <c r="R31" s="210">
        <v>1.0123622886000001</v>
      </c>
      <c r="S31" s="210">
        <v>1.0532804138</v>
      </c>
      <c r="T31" s="210">
        <v>0.98594937611</v>
      </c>
      <c r="U31" s="210">
        <v>0.97232117672999996</v>
      </c>
      <c r="V31" s="210">
        <v>0.92889101409999997</v>
      </c>
      <c r="W31" s="210">
        <v>0.88962606816000001</v>
      </c>
      <c r="X31" s="210">
        <v>0.92071991978000001</v>
      </c>
      <c r="Y31" s="210">
        <v>0.88908088456000001</v>
      </c>
      <c r="Z31" s="210">
        <v>0.92230203122999999</v>
      </c>
      <c r="AA31" s="210">
        <v>0.95339823209999996</v>
      </c>
      <c r="AB31" s="210">
        <v>0.96254960495999997</v>
      </c>
      <c r="AC31" s="210">
        <v>0.95748889671000004</v>
      </c>
      <c r="AD31" s="210">
        <v>0.91156236488999998</v>
      </c>
      <c r="AE31" s="210">
        <v>1.0172550601000001</v>
      </c>
      <c r="AF31" s="210">
        <v>1.0308959897000001</v>
      </c>
      <c r="AG31" s="210">
        <v>0.97788834630999999</v>
      </c>
      <c r="AH31" s="210">
        <v>0.93612759005000001</v>
      </c>
      <c r="AI31" s="210">
        <v>0.86610059937999995</v>
      </c>
      <c r="AJ31" s="210">
        <v>0.91442414453999998</v>
      </c>
      <c r="AK31" s="210">
        <v>0.95582687988000004</v>
      </c>
      <c r="AL31" s="210">
        <v>0.96027015805000004</v>
      </c>
      <c r="AM31" s="210">
        <v>0.96489535754</v>
      </c>
      <c r="AN31" s="210">
        <v>0.86544897275999999</v>
      </c>
      <c r="AO31" s="210">
        <v>1.0773243813</v>
      </c>
      <c r="AP31" s="210">
        <v>1.0205389537</v>
      </c>
      <c r="AQ31" s="210">
        <v>1.0808383145</v>
      </c>
      <c r="AR31" s="210">
        <v>1.0128614842999999</v>
      </c>
      <c r="AS31" s="210">
        <v>0.96388088721999998</v>
      </c>
      <c r="AT31" s="210">
        <v>0.98733544104000004</v>
      </c>
      <c r="AU31" s="210">
        <v>0.95090332842000003</v>
      </c>
      <c r="AV31" s="210">
        <v>0.99729610000000002</v>
      </c>
      <c r="AW31" s="210">
        <v>1.0309109999999999</v>
      </c>
      <c r="AX31" s="210">
        <v>1.045015</v>
      </c>
      <c r="AY31" s="299">
        <v>1.053291</v>
      </c>
      <c r="AZ31" s="299">
        <v>0.99908929999999996</v>
      </c>
      <c r="BA31" s="299">
        <v>1.189484</v>
      </c>
      <c r="BB31" s="299">
        <v>1.163967</v>
      </c>
      <c r="BC31" s="299">
        <v>1.215495</v>
      </c>
      <c r="BD31" s="299">
        <v>1.1286350000000001</v>
      </c>
      <c r="BE31" s="299">
        <v>1.075164</v>
      </c>
      <c r="BF31" s="299">
        <v>1.08226</v>
      </c>
      <c r="BG31" s="299">
        <v>1.038775</v>
      </c>
      <c r="BH31" s="299">
        <v>1.0540419999999999</v>
      </c>
      <c r="BI31" s="299">
        <v>1.089666</v>
      </c>
      <c r="BJ31" s="299">
        <v>1.0742160000000001</v>
      </c>
      <c r="BK31" s="299">
        <v>1.09694</v>
      </c>
      <c r="BL31" s="299">
        <v>1.049404</v>
      </c>
      <c r="BM31" s="299">
        <v>1.2527090000000001</v>
      </c>
      <c r="BN31" s="299">
        <v>1.220699</v>
      </c>
      <c r="BO31" s="299">
        <v>1.28189</v>
      </c>
      <c r="BP31" s="299">
        <v>1.193775</v>
      </c>
      <c r="BQ31" s="299">
        <v>1.141197</v>
      </c>
      <c r="BR31" s="299">
        <v>1.1492359999999999</v>
      </c>
      <c r="BS31" s="299">
        <v>1.099361</v>
      </c>
      <c r="BT31" s="299">
        <v>1.109955</v>
      </c>
      <c r="BU31" s="299">
        <v>1.133554</v>
      </c>
      <c r="BV31" s="299">
        <v>1.124104</v>
      </c>
    </row>
    <row r="32" spans="1:74" ht="11.15" customHeight="1" x14ac:dyDescent="0.25">
      <c r="A32" s="16"/>
      <c r="B32" s="25"/>
      <c r="C32" s="210"/>
      <c r="D32" s="210"/>
      <c r="E32" s="210"/>
      <c r="F32" s="210"/>
      <c r="G32" s="210"/>
      <c r="H32" s="210"/>
      <c r="I32" s="210"/>
      <c r="J32" s="210"/>
      <c r="K32" s="210"/>
      <c r="L32" s="210"/>
      <c r="M32" s="210"/>
      <c r="N32" s="210"/>
      <c r="O32" s="210"/>
      <c r="P32" s="210"/>
      <c r="Q32" s="210"/>
      <c r="R32" s="210"/>
      <c r="S32" s="210"/>
      <c r="T32" s="210"/>
      <c r="U32" s="210"/>
      <c r="V32" s="210"/>
      <c r="W32" s="210"/>
      <c r="X32" s="210"/>
      <c r="Y32" s="210"/>
      <c r="Z32" s="210"/>
      <c r="AA32" s="210"/>
      <c r="AB32" s="210"/>
      <c r="AC32" s="210"/>
      <c r="AD32" s="210"/>
      <c r="AE32" s="210"/>
      <c r="AF32" s="210"/>
      <c r="AG32" s="210"/>
      <c r="AH32" s="210"/>
      <c r="AI32" s="210"/>
      <c r="AJ32" s="210"/>
      <c r="AK32" s="210"/>
      <c r="AL32" s="210"/>
      <c r="AM32" s="210"/>
      <c r="AN32" s="210"/>
      <c r="AO32" s="210"/>
      <c r="AP32" s="210"/>
      <c r="AQ32" s="210"/>
      <c r="AR32" s="210"/>
      <c r="AS32" s="210"/>
      <c r="AT32" s="210"/>
      <c r="AU32" s="210"/>
      <c r="AV32" s="210"/>
      <c r="AW32" s="210"/>
      <c r="AX32" s="210"/>
      <c r="AY32" s="299"/>
      <c r="AZ32" s="299"/>
      <c r="BA32" s="299"/>
      <c r="BB32" s="299"/>
      <c r="BC32" s="299"/>
      <c r="BD32" s="299"/>
      <c r="BE32" s="299"/>
      <c r="BF32" s="299"/>
      <c r="BG32" s="299"/>
      <c r="BH32" s="299"/>
      <c r="BI32" s="299"/>
      <c r="BJ32" s="299"/>
      <c r="BK32" s="299"/>
      <c r="BL32" s="299"/>
      <c r="BM32" s="299"/>
      <c r="BN32" s="299"/>
      <c r="BO32" s="299"/>
      <c r="BP32" s="299"/>
      <c r="BQ32" s="299"/>
      <c r="BR32" s="299"/>
      <c r="BS32" s="299"/>
      <c r="BT32" s="299"/>
      <c r="BU32" s="299"/>
      <c r="BV32" s="299"/>
    </row>
    <row r="33" spans="1:74" ht="11.15" customHeight="1" x14ac:dyDescent="0.25">
      <c r="A33" s="16"/>
      <c r="B33" s="29" t="s">
        <v>227</v>
      </c>
      <c r="C33" s="212"/>
      <c r="D33" s="212"/>
      <c r="E33" s="212"/>
      <c r="F33" s="212"/>
      <c r="G33" s="212"/>
      <c r="H33" s="212"/>
      <c r="I33" s="212"/>
      <c r="J33" s="212"/>
      <c r="K33" s="212"/>
      <c r="L33" s="212"/>
      <c r="M33" s="212"/>
      <c r="N33" s="212"/>
      <c r="O33" s="212"/>
      <c r="P33" s="212"/>
      <c r="Q33" s="212"/>
      <c r="R33" s="212"/>
      <c r="S33" s="212"/>
      <c r="T33" s="212"/>
      <c r="U33" s="212"/>
      <c r="V33" s="212"/>
      <c r="W33" s="212"/>
      <c r="X33" s="212"/>
      <c r="Y33" s="212"/>
      <c r="Z33" s="212"/>
      <c r="AA33" s="212"/>
      <c r="AB33" s="212"/>
      <c r="AC33" s="212"/>
      <c r="AD33" s="212"/>
      <c r="AE33" s="212"/>
      <c r="AF33" s="212"/>
      <c r="AG33" s="212"/>
      <c r="AH33" s="212"/>
      <c r="AI33" s="212"/>
      <c r="AJ33" s="212"/>
      <c r="AK33" s="212"/>
      <c r="AL33" s="212"/>
      <c r="AM33" s="212"/>
      <c r="AN33" s="212"/>
      <c r="AO33" s="212"/>
      <c r="AP33" s="212"/>
      <c r="AQ33" s="212"/>
      <c r="AR33" s="212"/>
      <c r="AS33" s="212"/>
      <c r="AT33" s="212"/>
      <c r="AU33" s="212"/>
      <c r="AV33" s="212"/>
      <c r="AW33" s="212"/>
      <c r="AX33" s="212"/>
      <c r="AY33" s="303"/>
      <c r="AZ33" s="303"/>
      <c r="BA33" s="303"/>
      <c r="BB33" s="303"/>
      <c r="BC33" s="303"/>
      <c r="BD33" s="303"/>
      <c r="BE33" s="303"/>
      <c r="BF33" s="303"/>
      <c r="BG33" s="303"/>
      <c r="BH33" s="303"/>
      <c r="BI33" s="303"/>
      <c r="BJ33" s="303"/>
      <c r="BK33" s="303"/>
      <c r="BL33" s="303"/>
      <c r="BM33" s="303"/>
      <c r="BN33" s="303"/>
      <c r="BO33" s="303"/>
      <c r="BP33" s="303"/>
      <c r="BQ33" s="303"/>
      <c r="BR33" s="303"/>
      <c r="BS33" s="303"/>
      <c r="BT33" s="303"/>
      <c r="BU33" s="303"/>
      <c r="BV33" s="303"/>
    </row>
    <row r="34" spans="1:74" ht="11.15" customHeight="1" x14ac:dyDescent="0.25">
      <c r="A34" s="26" t="s">
        <v>609</v>
      </c>
      <c r="B34" s="30" t="s">
        <v>97</v>
      </c>
      <c r="C34" s="210">
        <v>9.6615506660000001</v>
      </c>
      <c r="D34" s="210">
        <v>8.0609784970000007</v>
      </c>
      <c r="E34" s="210">
        <v>8.7019779780000004</v>
      </c>
      <c r="F34" s="210">
        <v>7.8829940629999999</v>
      </c>
      <c r="G34" s="210">
        <v>7.982831257</v>
      </c>
      <c r="H34" s="210">
        <v>8.1395905519999996</v>
      </c>
      <c r="I34" s="210">
        <v>8.6062608859999994</v>
      </c>
      <c r="J34" s="210">
        <v>8.6857444699999995</v>
      </c>
      <c r="K34" s="210">
        <v>7.8600811290000001</v>
      </c>
      <c r="L34" s="210">
        <v>8.083374439</v>
      </c>
      <c r="M34" s="210">
        <v>8.5125974699999993</v>
      </c>
      <c r="N34" s="210">
        <v>9.0254373470000004</v>
      </c>
      <c r="O34" s="210">
        <v>9.5442937539999999</v>
      </c>
      <c r="P34" s="210">
        <v>8.3883148369999994</v>
      </c>
      <c r="Q34" s="210">
        <v>8.7045714679999993</v>
      </c>
      <c r="R34" s="210">
        <v>7.672540841</v>
      </c>
      <c r="S34" s="210">
        <v>7.9485838019999999</v>
      </c>
      <c r="T34" s="210">
        <v>7.9145847439999999</v>
      </c>
      <c r="U34" s="210">
        <v>8.5590966690000005</v>
      </c>
      <c r="V34" s="210">
        <v>8.562283485</v>
      </c>
      <c r="W34" s="210">
        <v>7.8639196230000001</v>
      </c>
      <c r="X34" s="210">
        <v>7.9385830420000003</v>
      </c>
      <c r="Y34" s="210">
        <v>8.3928695330000007</v>
      </c>
      <c r="Z34" s="210">
        <v>8.9444324549999994</v>
      </c>
      <c r="AA34" s="210">
        <v>8.9689125199999999</v>
      </c>
      <c r="AB34" s="210">
        <v>8.3629016109999998</v>
      </c>
      <c r="AC34" s="210">
        <v>7.879351292</v>
      </c>
      <c r="AD34" s="210">
        <v>6.5125658570000002</v>
      </c>
      <c r="AE34" s="210">
        <v>6.8261088589999996</v>
      </c>
      <c r="AF34" s="210">
        <v>7.2726435269999996</v>
      </c>
      <c r="AG34" s="210">
        <v>8.0639072229999993</v>
      </c>
      <c r="AH34" s="210">
        <v>8.0096383329999998</v>
      </c>
      <c r="AI34" s="210">
        <v>7.2972510750000001</v>
      </c>
      <c r="AJ34" s="210">
        <v>7.4727179379999997</v>
      </c>
      <c r="AK34" s="210">
        <v>7.5781365510000001</v>
      </c>
      <c r="AL34" s="210">
        <v>8.7088519689999995</v>
      </c>
      <c r="AM34" s="210">
        <v>8.8647719630000008</v>
      </c>
      <c r="AN34" s="210">
        <v>8.0672653899999993</v>
      </c>
      <c r="AO34" s="210">
        <v>8.0969504889999993</v>
      </c>
      <c r="AP34" s="210">
        <v>7.4378134530000004</v>
      </c>
      <c r="AQ34" s="210">
        <v>7.6966916269999999</v>
      </c>
      <c r="AR34" s="210">
        <v>8.0072125239999998</v>
      </c>
      <c r="AS34" s="210">
        <v>8.3342698899999998</v>
      </c>
      <c r="AT34" s="210">
        <v>8.4765584870000001</v>
      </c>
      <c r="AU34" s="210">
        <v>7.7032503380000001</v>
      </c>
      <c r="AV34" s="210">
        <v>7.4478580000000001</v>
      </c>
      <c r="AW34" s="210">
        <v>7.9954830000000001</v>
      </c>
      <c r="AX34" s="210">
        <v>8.5247189999999993</v>
      </c>
      <c r="AY34" s="299">
        <v>9.0481180000000005</v>
      </c>
      <c r="AZ34" s="299">
        <v>7.9678579999999997</v>
      </c>
      <c r="BA34" s="299">
        <v>8.2414839999999998</v>
      </c>
      <c r="BB34" s="299">
        <v>7.5585889999999996</v>
      </c>
      <c r="BC34" s="299">
        <v>7.827604</v>
      </c>
      <c r="BD34" s="299">
        <v>7.9739269999999998</v>
      </c>
      <c r="BE34" s="299">
        <v>8.4611070000000002</v>
      </c>
      <c r="BF34" s="299">
        <v>8.4898889999999998</v>
      </c>
      <c r="BG34" s="299">
        <v>7.7481559999999998</v>
      </c>
      <c r="BH34" s="299">
        <v>7.9251129999999996</v>
      </c>
      <c r="BI34" s="299">
        <v>8.1357160000000004</v>
      </c>
      <c r="BJ34" s="299">
        <v>9.0388230000000007</v>
      </c>
      <c r="BK34" s="299">
        <v>9.2200450000000007</v>
      </c>
      <c r="BL34" s="299">
        <v>8.145016</v>
      </c>
      <c r="BM34" s="299">
        <v>8.3848889999999994</v>
      </c>
      <c r="BN34" s="299">
        <v>7.6877700000000004</v>
      </c>
      <c r="BO34" s="299">
        <v>7.930104</v>
      </c>
      <c r="BP34" s="299">
        <v>8.0579190000000001</v>
      </c>
      <c r="BQ34" s="299">
        <v>8.5411459999999995</v>
      </c>
      <c r="BR34" s="299">
        <v>8.5667460000000002</v>
      </c>
      <c r="BS34" s="299">
        <v>7.8389420000000003</v>
      </c>
      <c r="BT34" s="299">
        <v>8.0075909999999997</v>
      </c>
      <c r="BU34" s="299">
        <v>8.2057249999999993</v>
      </c>
      <c r="BV34" s="299">
        <v>9.1251080000000009</v>
      </c>
    </row>
    <row r="35" spans="1:74" ht="11.15" customHeight="1" x14ac:dyDescent="0.25">
      <c r="A35" s="16"/>
      <c r="B35" s="25"/>
      <c r="C35" s="213"/>
      <c r="D35" s="213"/>
      <c r="E35" s="213"/>
      <c r="F35" s="213"/>
      <c r="G35" s="213"/>
      <c r="H35" s="213"/>
      <c r="I35" s="213"/>
      <c r="J35" s="213"/>
      <c r="K35" s="213"/>
      <c r="L35" s="213"/>
      <c r="M35" s="213"/>
      <c r="N35" s="213"/>
      <c r="O35" s="213"/>
      <c r="P35" s="213"/>
      <c r="Q35" s="213"/>
      <c r="R35" s="213"/>
      <c r="S35" s="213"/>
      <c r="T35" s="213"/>
      <c r="U35" s="213"/>
      <c r="V35" s="213"/>
      <c r="W35" s="213"/>
      <c r="X35" s="213"/>
      <c r="Y35" s="213"/>
      <c r="Z35" s="213"/>
      <c r="AA35" s="213"/>
      <c r="AB35" s="213"/>
      <c r="AC35" s="213"/>
      <c r="AD35" s="213"/>
      <c r="AE35" s="213"/>
      <c r="AF35" s="213"/>
      <c r="AG35" s="213"/>
      <c r="AH35" s="213"/>
      <c r="AI35" s="213"/>
      <c r="AJ35" s="213"/>
      <c r="AK35" s="213"/>
      <c r="AL35" s="213"/>
      <c r="AM35" s="213"/>
      <c r="AN35" s="213"/>
      <c r="AO35" s="213"/>
      <c r="AP35" s="213"/>
      <c r="AQ35" s="213"/>
      <c r="AR35" s="213"/>
      <c r="AS35" s="213"/>
      <c r="AT35" s="213"/>
      <c r="AU35" s="213"/>
      <c r="AV35" s="213"/>
      <c r="AW35" s="213"/>
      <c r="AX35" s="213"/>
      <c r="AY35" s="304"/>
      <c r="AZ35" s="304"/>
      <c r="BA35" s="304"/>
      <c r="BB35" s="304"/>
      <c r="BC35" s="304"/>
      <c r="BD35" s="304"/>
      <c r="BE35" s="304"/>
      <c r="BF35" s="304"/>
      <c r="BG35" s="304"/>
      <c r="BH35" s="304"/>
      <c r="BI35" s="304"/>
      <c r="BJ35" s="304"/>
      <c r="BK35" s="304"/>
      <c r="BL35" s="304"/>
      <c r="BM35" s="304"/>
      <c r="BN35" s="304"/>
      <c r="BO35" s="304"/>
      <c r="BP35" s="304"/>
      <c r="BQ35" s="304"/>
      <c r="BR35" s="304"/>
      <c r="BS35" s="304"/>
      <c r="BT35" s="304"/>
      <c r="BU35" s="304"/>
      <c r="BV35" s="304"/>
    </row>
    <row r="36" spans="1:74" ht="11.15" customHeight="1" x14ac:dyDescent="0.25">
      <c r="A36" s="16"/>
      <c r="B36" s="31" t="s">
        <v>126</v>
      </c>
      <c r="C36" s="213"/>
      <c r="D36" s="213"/>
      <c r="E36" s="213"/>
      <c r="F36" s="213"/>
      <c r="G36" s="213"/>
      <c r="H36" s="213"/>
      <c r="I36" s="213"/>
      <c r="J36" s="213"/>
      <c r="K36" s="213"/>
      <c r="L36" s="213"/>
      <c r="M36" s="213"/>
      <c r="N36" s="213"/>
      <c r="O36" s="213"/>
      <c r="P36" s="213"/>
      <c r="Q36" s="213"/>
      <c r="R36" s="213"/>
      <c r="S36" s="213"/>
      <c r="T36" s="213"/>
      <c r="U36" s="213"/>
      <c r="V36" s="213"/>
      <c r="W36" s="213"/>
      <c r="X36" s="213"/>
      <c r="Y36" s="213"/>
      <c r="Z36" s="213"/>
      <c r="AA36" s="213"/>
      <c r="AB36" s="213"/>
      <c r="AC36" s="213"/>
      <c r="AD36" s="213"/>
      <c r="AE36" s="213"/>
      <c r="AF36" s="213"/>
      <c r="AG36" s="213"/>
      <c r="AH36" s="213"/>
      <c r="AI36" s="213"/>
      <c r="AJ36" s="213"/>
      <c r="AK36" s="213"/>
      <c r="AL36" s="213"/>
      <c r="AM36" s="213"/>
      <c r="AN36" s="213"/>
      <c r="AO36" s="213"/>
      <c r="AP36" s="213"/>
      <c r="AQ36" s="213"/>
      <c r="AR36" s="213"/>
      <c r="AS36" s="213"/>
      <c r="AT36" s="213"/>
      <c r="AU36" s="213"/>
      <c r="AV36" s="213"/>
      <c r="AW36" s="213"/>
      <c r="AX36" s="213"/>
      <c r="AY36" s="304"/>
      <c r="AZ36" s="304"/>
      <c r="BA36" s="304"/>
      <c r="BB36" s="304"/>
      <c r="BC36" s="304"/>
      <c r="BD36" s="304"/>
      <c r="BE36" s="304"/>
      <c r="BF36" s="304"/>
      <c r="BG36" s="304"/>
      <c r="BH36" s="304"/>
      <c r="BI36" s="304"/>
      <c r="BJ36" s="304"/>
      <c r="BK36" s="304"/>
      <c r="BL36" s="304"/>
      <c r="BM36" s="304"/>
      <c r="BN36" s="304"/>
      <c r="BO36" s="304"/>
      <c r="BP36" s="304"/>
      <c r="BQ36" s="304"/>
      <c r="BR36" s="304"/>
      <c r="BS36" s="304"/>
      <c r="BT36" s="304"/>
      <c r="BU36" s="304"/>
      <c r="BV36" s="304"/>
    </row>
    <row r="37" spans="1:74" ht="11.15" customHeight="1" x14ac:dyDescent="0.25">
      <c r="A37" s="19"/>
      <c r="B37" s="22"/>
      <c r="C37" s="211"/>
      <c r="D37" s="211"/>
      <c r="E37" s="211"/>
      <c r="F37" s="211"/>
      <c r="G37" s="211"/>
      <c r="H37" s="211"/>
      <c r="I37" s="211"/>
      <c r="J37" s="211"/>
      <c r="K37" s="211"/>
      <c r="L37" s="211"/>
      <c r="M37" s="211"/>
      <c r="N37" s="211"/>
      <c r="O37" s="211"/>
      <c r="P37" s="211"/>
      <c r="Q37" s="211"/>
      <c r="R37" s="211"/>
      <c r="S37" s="211"/>
      <c r="T37" s="211"/>
      <c r="U37" s="211"/>
      <c r="V37" s="211"/>
      <c r="W37" s="211"/>
      <c r="X37" s="211"/>
      <c r="Y37" s="211"/>
      <c r="Z37" s="211"/>
      <c r="AA37" s="211"/>
      <c r="AB37" s="211"/>
      <c r="AC37" s="211"/>
      <c r="AD37" s="211"/>
      <c r="AE37" s="211"/>
      <c r="AF37" s="211"/>
      <c r="AG37" s="211"/>
      <c r="AH37" s="211"/>
      <c r="AI37" s="211"/>
      <c r="AJ37" s="211"/>
      <c r="AK37" s="211"/>
      <c r="AL37" s="211"/>
      <c r="AM37" s="211"/>
      <c r="AN37" s="211"/>
      <c r="AO37" s="211"/>
      <c r="AP37" s="211"/>
      <c r="AQ37" s="211"/>
      <c r="AR37" s="211"/>
      <c r="AS37" s="211"/>
      <c r="AT37" s="211"/>
      <c r="AU37" s="211"/>
      <c r="AV37" s="211"/>
      <c r="AW37" s="211"/>
      <c r="AX37" s="211"/>
      <c r="AY37" s="300"/>
      <c r="AZ37" s="300"/>
      <c r="BA37" s="300"/>
      <c r="BB37" s="300"/>
      <c r="BC37" s="300"/>
      <c r="BD37" s="300"/>
      <c r="BE37" s="300"/>
      <c r="BF37" s="300"/>
      <c r="BG37" s="300"/>
      <c r="BH37" s="300"/>
      <c r="BI37" s="300"/>
      <c r="BJ37" s="300"/>
      <c r="BK37" s="300"/>
      <c r="BL37" s="300"/>
      <c r="BM37" s="300"/>
      <c r="BN37" s="300"/>
      <c r="BO37" s="300"/>
      <c r="BP37" s="300"/>
      <c r="BQ37" s="300"/>
      <c r="BR37" s="300"/>
      <c r="BS37" s="300"/>
      <c r="BT37" s="300"/>
      <c r="BU37" s="300"/>
      <c r="BV37" s="300"/>
    </row>
    <row r="38" spans="1:74" ht="11.15" customHeight="1" x14ac:dyDescent="0.25">
      <c r="A38" s="636"/>
      <c r="B38" s="22" t="s">
        <v>991</v>
      </c>
      <c r="C38" s="211"/>
      <c r="D38" s="211"/>
      <c r="E38" s="211"/>
      <c r="F38" s="211"/>
      <c r="G38" s="211"/>
      <c r="H38" s="211"/>
      <c r="I38" s="211"/>
      <c r="J38" s="211"/>
      <c r="K38" s="211"/>
      <c r="L38" s="211"/>
      <c r="M38" s="211"/>
      <c r="N38" s="211"/>
      <c r="O38" s="211"/>
      <c r="P38" s="211"/>
      <c r="Q38" s="211"/>
      <c r="R38" s="211"/>
      <c r="S38" s="211"/>
      <c r="T38" s="211"/>
      <c r="U38" s="211"/>
      <c r="V38" s="211"/>
      <c r="W38" s="211"/>
      <c r="X38" s="211"/>
      <c r="Y38" s="211"/>
      <c r="Z38" s="211"/>
      <c r="AA38" s="211"/>
      <c r="AB38" s="211"/>
      <c r="AC38" s="211"/>
      <c r="AD38" s="211"/>
      <c r="AE38" s="211"/>
      <c r="AF38" s="211"/>
      <c r="AG38" s="211"/>
      <c r="AH38" s="211"/>
      <c r="AI38" s="211"/>
      <c r="AJ38" s="211"/>
      <c r="AK38" s="211"/>
      <c r="AL38" s="211"/>
      <c r="AM38" s="211"/>
      <c r="AN38" s="211"/>
      <c r="AO38" s="211"/>
      <c r="AP38" s="211"/>
      <c r="AQ38" s="211"/>
      <c r="AR38" s="211"/>
      <c r="AS38" s="211"/>
      <c r="AT38" s="211"/>
      <c r="AU38" s="211"/>
      <c r="AV38" s="211"/>
      <c r="AW38" s="211"/>
      <c r="AX38" s="211"/>
      <c r="AY38" s="300"/>
      <c r="AZ38" s="300"/>
      <c r="BA38" s="300"/>
      <c r="BB38" s="300"/>
      <c r="BC38" s="300"/>
      <c r="BD38" s="300"/>
      <c r="BE38" s="300"/>
      <c r="BF38" s="300"/>
      <c r="BG38" s="300"/>
      <c r="BH38" s="300"/>
      <c r="BI38" s="300"/>
      <c r="BJ38" s="300"/>
      <c r="BK38" s="300"/>
      <c r="BL38" s="300"/>
      <c r="BM38" s="300"/>
      <c r="BN38" s="300"/>
      <c r="BO38" s="300"/>
      <c r="BP38" s="300"/>
      <c r="BQ38" s="300"/>
      <c r="BR38" s="300"/>
      <c r="BS38" s="300"/>
      <c r="BT38" s="300"/>
      <c r="BU38" s="300"/>
      <c r="BV38" s="300"/>
    </row>
    <row r="39" spans="1:74" ht="11.15" customHeight="1" x14ac:dyDescent="0.25">
      <c r="A39" s="636" t="s">
        <v>520</v>
      </c>
      <c r="B39" s="32" t="s">
        <v>101</v>
      </c>
      <c r="C39" s="210">
        <v>63.698</v>
      </c>
      <c r="D39" s="210">
        <v>62.228999999999999</v>
      </c>
      <c r="E39" s="210">
        <v>62.725000000000001</v>
      </c>
      <c r="F39" s="210">
        <v>66.254000000000005</v>
      </c>
      <c r="G39" s="210">
        <v>69.977999999999994</v>
      </c>
      <c r="H39" s="210">
        <v>67.873000000000005</v>
      </c>
      <c r="I39" s="210">
        <v>70.980999999999995</v>
      </c>
      <c r="J39" s="210">
        <v>68.055000000000007</v>
      </c>
      <c r="K39" s="210">
        <v>70.230999999999995</v>
      </c>
      <c r="L39" s="210">
        <v>70.748999999999995</v>
      </c>
      <c r="M39" s="210">
        <v>56.963000000000001</v>
      </c>
      <c r="N39" s="210">
        <v>49.523000000000003</v>
      </c>
      <c r="O39" s="210">
        <v>51.375999999999998</v>
      </c>
      <c r="P39" s="210">
        <v>54.954000000000001</v>
      </c>
      <c r="Q39" s="210">
        <v>58.151000000000003</v>
      </c>
      <c r="R39" s="210">
        <v>63.862000000000002</v>
      </c>
      <c r="S39" s="210">
        <v>60.826999999999998</v>
      </c>
      <c r="T39" s="210">
        <v>54.656999999999996</v>
      </c>
      <c r="U39" s="210">
        <v>57.353999999999999</v>
      </c>
      <c r="V39" s="210">
        <v>54.805</v>
      </c>
      <c r="W39" s="210">
        <v>56.947000000000003</v>
      </c>
      <c r="X39" s="210">
        <v>53.963000000000001</v>
      </c>
      <c r="Y39" s="210">
        <v>57.027000000000001</v>
      </c>
      <c r="Z39" s="210">
        <v>59.877000000000002</v>
      </c>
      <c r="AA39" s="210">
        <v>57.52</v>
      </c>
      <c r="AB39" s="210">
        <v>50.54</v>
      </c>
      <c r="AC39" s="210">
        <v>29.21</v>
      </c>
      <c r="AD39" s="210">
        <v>16.55</v>
      </c>
      <c r="AE39" s="210">
        <v>28.56</v>
      </c>
      <c r="AF39" s="210">
        <v>38.31</v>
      </c>
      <c r="AG39" s="210">
        <v>40.71</v>
      </c>
      <c r="AH39" s="210">
        <v>42.34</v>
      </c>
      <c r="AI39" s="210">
        <v>39.630000000000003</v>
      </c>
      <c r="AJ39" s="210">
        <v>39.4</v>
      </c>
      <c r="AK39" s="210">
        <v>40.94</v>
      </c>
      <c r="AL39" s="210">
        <v>47.02</v>
      </c>
      <c r="AM39" s="210">
        <v>52</v>
      </c>
      <c r="AN39" s="210">
        <v>59.04</v>
      </c>
      <c r="AO39" s="210">
        <v>62.33</v>
      </c>
      <c r="AP39" s="210">
        <v>61.72</v>
      </c>
      <c r="AQ39" s="210">
        <v>65.17</v>
      </c>
      <c r="AR39" s="210">
        <v>71.38</v>
      </c>
      <c r="AS39" s="210">
        <v>72.489999999999995</v>
      </c>
      <c r="AT39" s="210">
        <v>67.73</v>
      </c>
      <c r="AU39" s="210">
        <v>71.650000000000006</v>
      </c>
      <c r="AV39" s="210">
        <v>81.48</v>
      </c>
      <c r="AW39" s="210">
        <v>79.150000000000006</v>
      </c>
      <c r="AX39" s="210">
        <v>71.709999999999994</v>
      </c>
      <c r="AY39" s="299">
        <v>76</v>
      </c>
      <c r="AZ39" s="299">
        <v>75.5</v>
      </c>
      <c r="BA39" s="299">
        <v>74.5</v>
      </c>
      <c r="BB39" s="299">
        <v>72.5</v>
      </c>
      <c r="BC39" s="299">
        <v>72.5</v>
      </c>
      <c r="BD39" s="299">
        <v>71.5</v>
      </c>
      <c r="BE39" s="299">
        <v>71.5</v>
      </c>
      <c r="BF39" s="299">
        <v>71.5</v>
      </c>
      <c r="BG39" s="299">
        <v>70</v>
      </c>
      <c r="BH39" s="299">
        <v>68</v>
      </c>
      <c r="BI39" s="299">
        <v>67</v>
      </c>
      <c r="BJ39" s="299">
        <v>66</v>
      </c>
      <c r="BK39" s="299">
        <v>65</v>
      </c>
      <c r="BL39" s="299">
        <v>65</v>
      </c>
      <c r="BM39" s="299">
        <v>65</v>
      </c>
      <c r="BN39" s="299">
        <v>64</v>
      </c>
      <c r="BO39" s="299">
        <v>64</v>
      </c>
      <c r="BP39" s="299">
        <v>64</v>
      </c>
      <c r="BQ39" s="299">
        <v>63</v>
      </c>
      <c r="BR39" s="299">
        <v>63</v>
      </c>
      <c r="BS39" s="299">
        <v>63</v>
      </c>
      <c r="BT39" s="299">
        <v>62</v>
      </c>
      <c r="BU39" s="299">
        <v>62</v>
      </c>
      <c r="BV39" s="299">
        <v>62</v>
      </c>
    </row>
    <row r="40" spans="1:74" ht="11.15" customHeight="1" x14ac:dyDescent="0.25">
      <c r="A40" s="19"/>
      <c r="B40" s="22"/>
      <c r="C40" s="211"/>
      <c r="D40" s="211"/>
      <c r="E40" s="211"/>
      <c r="F40" s="211"/>
      <c r="G40" s="211"/>
      <c r="H40" s="211"/>
      <c r="I40" s="211"/>
      <c r="J40" s="211"/>
      <c r="K40" s="211"/>
      <c r="L40" s="211"/>
      <c r="M40" s="211"/>
      <c r="N40" s="211"/>
      <c r="O40" s="211"/>
      <c r="P40" s="211"/>
      <c r="Q40" s="211"/>
      <c r="R40" s="211"/>
      <c r="S40" s="211"/>
      <c r="T40" s="211"/>
      <c r="U40" s="211"/>
      <c r="V40" s="211"/>
      <c r="W40" s="211"/>
      <c r="X40" s="211"/>
      <c r="Y40" s="211"/>
      <c r="Z40" s="211"/>
      <c r="AA40" s="211"/>
      <c r="AB40" s="211"/>
      <c r="AC40" s="211"/>
      <c r="AD40" s="211"/>
      <c r="AE40" s="211"/>
      <c r="AF40" s="211"/>
      <c r="AG40" s="211"/>
      <c r="AH40" s="211"/>
      <c r="AI40" s="211"/>
      <c r="AJ40" s="211"/>
      <c r="AK40" s="211"/>
      <c r="AL40" s="211"/>
      <c r="AM40" s="211"/>
      <c r="AN40" s="211"/>
      <c r="AO40" s="211"/>
      <c r="AP40" s="211"/>
      <c r="AQ40" s="211"/>
      <c r="AR40" s="211"/>
      <c r="AS40" s="211"/>
      <c r="AT40" s="211"/>
      <c r="AU40" s="211"/>
      <c r="AV40" s="211"/>
      <c r="AW40" s="211"/>
      <c r="AX40" s="211"/>
      <c r="AY40" s="300"/>
      <c r="AZ40" s="300"/>
      <c r="BA40" s="300"/>
      <c r="BB40" s="300"/>
      <c r="BC40" s="300"/>
      <c r="BD40" s="300"/>
      <c r="BE40" s="300"/>
      <c r="BF40" s="300"/>
      <c r="BG40" s="300"/>
      <c r="BH40" s="300"/>
      <c r="BI40" s="300"/>
      <c r="BJ40" s="300"/>
      <c r="BK40" s="300"/>
      <c r="BL40" s="300"/>
      <c r="BM40" s="300"/>
      <c r="BN40" s="300"/>
      <c r="BO40" s="300"/>
      <c r="BP40" s="300"/>
      <c r="BQ40" s="300"/>
      <c r="BR40" s="300"/>
      <c r="BS40" s="300"/>
      <c r="BT40" s="300"/>
      <c r="BU40" s="300"/>
      <c r="BV40" s="300"/>
    </row>
    <row r="41" spans="1:74" ht="11.15" customHeight="1" x14ac:dyDescent="0.25">
      <c r="A41" s="551"/>
      <c r="B41" s="29" t="s">
        <v>814</v>
      </c>
      <c r="C41" s="213"/>
      <c r="D41" s="213"/>
      <c r="E41" s="213"/>
      <c r="F41" s="213"/>
      <c r="G41" s="213"/>
      <c r="H41" s="213"/>
      <c r="I41" s="213"/>
      <c r="J41" s="213"/>
      <c r="K41" s="213"/>
      <c r="L41" s="213"/>
      <c r="M41" s="213"/>
      <c r="N41" s="213"/>
      <c r="O41" s="213"/>
      <c r="P41" s="213"/>
      <c r="Q41" s="213"/>
      <c r="R41" s="213"/>
      <c r="S41" s="213"/>
      <c r="T41" s="213"/>
      <c r="U41" s="213"/>
      <c r="V41" s="213"/>
      <c r="W41" s="213"/>
      <c r="X41" s="213"/>
      <c r="Y41" s="213"/>
      <c r="Z41" s="213"/>
      <c r="AA41" s="213"/>
      <c r="AB41" s="213"/>
      <c r="AC41" s="213"/>
      <c r="AD41" s="213"/>
      <c r="AE41" s="213"/>
      <c r="AF41" s="213"/>
      <c r="AG41" s="213"/>
      <c r="AH41" s="213"/>
      <c r="AI41" s="213"/>
      <c r="AJ41" s="213"/>
      <c r="AK41" s="213"/>
      <c r="AL41" s="213"/>
      <c r="AM41" s="213"/>
      <c r="AN41" s="213"/>
      <c r="AO41" s="213"/>
      <c r="AP41" s="213"/>
      <c r="AQ41" s="213"/>
      <c r="AR41" s="213"/>
      <c r="AS41" s="213"/>
      <c r="AT41" s="213"/>
      <c r="AU41" s="213"/>
      <c r="AV41" s="213"/>
      <c r="AW41" s="213"/>
      <c r="AX41" s="213"/>
      <c r="AY41" s="304"/>
      <c r="AZ41" s="304"/>
      <c r="BA41" s="304"/>
      <c r="BB41" s="304"/>
      <c r="BC41" s="304"/>
      <c r="BD41" s="304"/>
      <c r="BE41" s="304"/>
      <c r="BF41" s="304"/>
      <c r="BG41" s="304"/>
      <c r="BH41" s="304"/>
      <c r="BI41" s="304"/>
      <c r="BJ41" s="304"/>
      <c r="BK41" s="304"/>
      <c r="BL41" s="304"/>
      <c r="BM41" s="304"/>
      <c r="BN41" s="304"/>
      <c r="BO41" s="304"/>
      <c r="BP41" s="304"/>
      <c r="BQ41" s="304"/>
      <c r="BR41" s="304"/>
      <c r="BS41" s="304"/>
      <c r="BT41" s="304"/>
      <c r="BU41" s="304"/>
      <c r="BV41" s="304"/>
    </row>
    <row r="42" spans="1:74" ht="11.15" customHeight="1" x14ac:dyDescent="0.25">
      <c r="A42" s="552" t="s">
        <v>132</v>
      </c>
      <c r="B42" s="30" t="s">
        <v>102</v>
      </c>
      <c r="C42" s="210">
        <v>3.69</v>
      </c>
      <c r="D42" s="210">
        <v>2.67</v>
      </c>
      <c r="E42" s="210">
        <v>2.6930000000000001</v>
      </c>
      <c r="F42" s="210">
        <v>2.7959999999999998</v>
      </c>
      <c r="G42" s="210">
        <v>2.8</v>
      </c>
      <c r="H42" s="210">
        <v>2.9670000000000001</v>
      </c>
      <c r="I42" s="210">
        <v>2.8330000000000002</v>
      </c>
      <c r="J42" s="210">
        <v>2.9609999999999999</v>
      </c>
      <c r="K42" s="210">
        <v>2.9950000000000001</v>
      </c>
      <c r="L42" s="210">
        <v>3.2759999999999998</v>
      </c>
      <c r="M42" s="210">
        <v>4.0910000000000002</v>
      </c>
      <c r="N42" s="210">
        <v>4.0410000000000004</v>
      </c>
      <c r="O42" s="210">
        <v>3.109</v>
      </c>
      <c r="P42" s="210">
        <v>2.6909999999999998</v>
      </c>
      <c r="Q42" s="210">
        <v>2.948</v>
      </c>
      <c r="R42" s="210">
        <v>2.6469999999999998</v>
      </c>
      <c r="S42" s="210">
        <v>2.6379999999999999</v>
      </c>
      <c r="T42" s="210">
        <v>2.399</v>
      </c>
      <c r="U42" s="210">
        <v>2.3660000000000001</v>
      </c>
      <c r="V42" s="210">
        <v>2.2210000000000001</v>
      </c>
      <c r="W42" s="210">
        <v>2.5590000000000002</v>
      </c>
      <c r="X42" s="210">
        <v>2.331</v>
      </c>
      <c r="Y42" s="210">
        <v>2.653</v>
      </c>
      <c r="Z42" s="210">
        <v>2.2189999999999999</v>
      </c>
      <c r="AA42" s="210">
        <v>2.02</v>
      </c>
      <c r="AB42" s="210">
        <v>1.91</v>
      </c>
      <c r="AC42" s="210">
        <v>1.79</v>
      </c>
      <c r="AD42" s="210">
        <v>1.74</v>
      </c>
      <c r="AE42" s="210">
        <v>1.748</v>
      </c>
      <c r="AF42" s="210">
        <v>1.631</v>
      </c>
      <c r="AG42" s="210">
        <v>1.7669999999999999</v>
      </c>
      <c r="AH42" s="210">
        <v>2.2999999999999998</v>
      </c>
      <c r="AI42" s="210">
        <v>1.9219999999999999</v>
      </c>
      <c r="AJ42" s="210">
        <v>2.39</v>
      </c>
      <c r="AK42" s="210">
        <v>2.61</v>
      </c>
      <c r="AL42" s="210">
        <v>2.59</v>
      </c>
      <c r="AM42" s="210">
        <v>2.71</v>
      </c>
      <c r="AN42" s="210">
        <v>5.35</v>
      </c>
      <c r="AO42" s="210">
        <v>2.62</v>
      </c>
      <c r="AP42" s="210">
        <v>2.6629999999999998</v>
      </c>
      <c r="AQ42" s="210">
        <v>2.91</v>
      </c>
      <c r="AR42" s="210">
        <v>3.26</v>
      </c>
      <c r="AS42" s="210">
        <v>3.84</v>
      </c>
      <c r="AT42" s="210">
        <v>4.07</v>
      </c>
      <c r="AU42" s="210">
        <v>5.16</v>
      </c>
      <c r="AV42" s="210">
        <v>5.51</v>
      </c>
      <c r="AW42" s="210">
        <v>5.05</v>
      </c>
      <c r="AX42" s="210">
        <v>3.76</v>
      </c>
      <c r="AY42" s="299">
        <v>3.897516</v>
      </c>
      <c r="AZ42" s="299">
        <v>3.8090459999999999</v>
      </c>
      <c r="BA42" s="299">
        <v>3.7650929999999998</v>
      </c>
      <c r="BB42" s="299">
        <v>3.7530960000000002</v>
      </c>
      <c r="BC42" s="299">
        <v>3.7587709999999999</v>
      </c>
      <c r="BD42" s="299">
        <v>3.8200259999999999</v>
      </c>
      <c r="BE42" s="299">
        <v>3.8441519999999998</v>
      </c>
      <c r="BF42" s="299">
        <v>3.8563540000000001</v>
      </c>
      <c r="BG42" s="299">
        <v>3.7266499999999998</v>
      </c>
      <c r="BH42" s="299">
        <v>3.7066020000000002</v>
      </c>
      <c r="BI42" s="299">
        <v>3.7563610000000001</v>
      </c>
      <c r="BJ42" s="299">
        <v>3.833844</v>
      </c>
      <c r="BK42" s="299">
        <v>3.9593829999999999</v>
      </c>
      <c r="BL42" s="299">
        <v>3.8958569999999999</v>
      </c>
      <c r="BM42" s="299">
        <v>3.6336080000000002</v>
      </c>
      <c r="BN42" s="299">
        <v>3.5333899999999998</v>
      </c>
      <c r="BO42" s="299">
        <v>3.4873720000000001</v>
      </c>
      <c r="BP42" s="299">
        <v>3.5062519999999999</v>
      </c>
      <c r="BQ42" s="299">
        <v>3.5146799999999998</v>
      </c>
      <c r="BR42" s="299">
        <v>3.5293169999999998</v>
      </c>
      <c r="BS42" s="299">
        <v>3.5064929999999999</v>
      </c>
      <c r="BT42" s="299">
        <v>3.5949279999999999</v>
      </c>
      <c r="BU42" s="299">
        <v>3.6536930000000001</v>
      </c>
      <c r="BV42" s="299">
        <v>3.72566</v>
      </c>
    </row>
    <row r="43" spans="1:74" ht="11.15" customHeight="1" x14ac:dyDescent="0.25">
      <c r="A43" s="16"/>
      <c r="B43" s="25"/>
      <c r="C43" s="212"/>
      <c r="D43" s="212"/>
      <c r="E43" s="212"/>
      <c r="F43" s="212"/>
      <c r="G43" s="212"/>
      <c r="H43" s="212"/>
      <c r="I43" s="212"/>
      <c r="J43" s="212"/>
      <c r="K43" s="212"/>
      <c r="L43" s="212"/>
      <c r="M43" s="212"/>
      <c r="N43" s="212"/>
      <c r="O43" s="212"/>
      <c r="P43" s="212"/>
      <c r="Q43" s="212"/>
      <c r="R43" s="212"/>
      <c r="S43" s="212"/>
      <c r="T43" s="212"/>
      <c r="U43" s="212"/>
      <c r="V43" s="212"/>
      <c r="W43" s="212"/>
      <c r="X43" s="212"/>
      <c r="Y43" s="212"/>
      <c r="Z43" s="212"/>
      <c r="AA43" s="212"/>
      <c r="AB43" s="212"/>
      <c r="AC43" s="212"/>
      <c r="AD43" s="212"/>
      <c r="AE43" s="212"/>
      <c r="AF43" s="212"/>
      <c r="AG43" s="212"/>
      <c r="AH43" s="212"/>
      <c r="AI43" s="212"/>
      <c r="AJ43" s="212"/>
      <c r="AK43" s="212"/>
      <c r="AL43" s="212"/>
      <c r="AM43" s="212"/>
      <c r="AN43" s="212"/>
      <c r="AO43" s="212"/>
      <c r="AP43" s="212"/>
      <c r="AQ43" s="212"/>
      <c r="AR43" s="212"/>
      <c r="AS43" s="212"/>
      <c r="AT43" s="212"/>
      <c r="AU43" s="212"/>
      <c r="AV43" s="212"/>
      <c r="AW43" s="212"/>
      <c r="AX43" s="212"/>
      <c r="AY43" s="303"/>
      <c r="AZ43" s="303"/>
      <c r="BA43" s="303"/>
      <c r="BB43" s="303"/>
      <c r="BC43" s="303"/>
      <c r="BD43" s="303"/>
      <c r="BE43" s="303"/>
      <c r="BF43" s="303"/>
      <c r="BG43" s="303"/>
      <c r="BH43" s="303"/>
      <c r="BI43" s="303"/>
      <c r="BJ43" s="303"/>
      <c r="BK43" s="303"/>
      <c r="BL43" s="303"/>
      <c r="BM43" s="303"/>
      <c r="BN43" s="303"/>
      <c r="BO43" s="303"/>
      <c r="BP43" s="303"/>
      <c r="BQ43" s="303"/>
      <c r="BR43" s="303"/>
      <c r="BS43" s="303"/>
      <c r="BT43" s="303"/>
      <c r="BU43" s="303"/>
      <c r="BV43" s="303"/>
    </row>
    <row r="44" spans="1:74" ht="11.15" customHeight="1" x14ac:dyDescent="0.25">
      <c r="A44" s="33"/>
      <c r="B44" s="29" t="s">
        <v>789</v>
      </c>
      <c r="C44" s="212"/>
      <c r="D44" s="212"/>
      <c r="E44" s="212"/>
      <c r="F44" s="212"/>
      <c r="G44" s="212"/>
      <c r="H44" s="212"/>
      <c r="I44" s="212"/>
      <c r="J44" s="212"/>
      <c r="K44" s="212"/>
      <c r="L44" s="212"/>
      <c r="M44" s="212"/>
      <c r="N44" s="212"/>
      <c r="O44" s="212"/>
      <c r="P44" s="212"/>
      <c r="Q44" s="212"/>
      <c r="R44" s="212"/>
      <c r="S44" s="212"/>
      <c r="T44" s="212"/>
      <c r="U44" s="212"/>
      <c r="V44" s="212"/>
      <c r="W44" s="212"/>
      <c r="X44" s="212"/>
      <c r="Y44" s="212"/>
      <c r="Z44" s="212"/>
      <c r="AA44" s="212"/>
      <c r="AB44" s="212"/>
      <c r="AC44" s="212"/>
      <c r="AD44" s="212"/>
      <c r="AE44" s="212"/>
      <c r="AF44" s="212"/>
      <c r="AG44" s="212"/>
      <c r="AH44" s="212"/>
      <c r="AI44" s="212"/>
      <c r="AJ44" s="212"/>
      <c r="AK44" s="212"/>
      <c r="AL44" s="212"/>
      <c r="AM44" s="212"/>
      <c r="AN44" s="212"/>
      <c r="AO44" s="212"/>
      <c r="AP44" s="212"/>
      <c r="AQ44" s="212"/>
      <c r="AR44" s="212"/>
      <c r="AS44" s="212"/>
      <c r="AT44" s="212"/>
      <c r="AU44" s="212"/>
      <c r="AV44" s="212"/>
      <c r="AW44" s="212"/>
      <c r="AX44" s="212"/>
      <c r="AY44" s="303"/>
      <c r="AZ44" s="303"/>
      <c r="BA44" s="303"/>
      <c r="BB44" s="303"/>
      <c r="BC44" s="303"/>
      <c r="BD44" s="303"/>
      <c r="BE44" s="303"/>
      <c r="BF44" s="303"/>
      <c r="BG44" s="303"/>
      <c r="BH44" s="303"/>
      <c r="BI44" s="303"/>
      <c r="BJ44" s="303"/>
      <c r="BK44" s="303"/>
      <c r="BL44" s="303"/>
      <c r="BM44" s="303"/>
      <c r="BN44" s="303"/>
      <c r="BO44" s="303"/>
      <c r="BP44" s="303"/>
      <c r="BQ44" s="303"/>
      <c r="BR44" s="303"/>
      <c r="BS44" s="303"/>
      <c r="BT44" s="303"/>
      <c r="BU44" s="303"/>
      <c r="BV44" s="303"/>
    </row>
    <row r="45" spans="1:74" ht="11.15" customHeight="1" x14ac:dyDescent="0.25">
      <c r="A45" s="26" t="s">
        <v>525</v>
      </c>
      <c r="B45" s="30" t="s">
        <v>102</v>
      </c>
      <c r="C45" s="210">
        <v>2.06</v>
      </c>
      <c r="D45" s="210">
        <v>2.0699999999999998</v>
      </c>
      <c r="E45" s="210">
        <v>2.04</v>
      </c>
      <c r="F45" s="210">
        <v>2.0699999999999998</v>
      </c>
      <c r="G45" s="210">
        <v>2.04</v>
      </c>
      <c r="H45" s="210">
        <v>2.04</v>
      </c>
      <c r="I45" s="210">
        <v>2.0499999999999998</v>
      </c>
      <c r="J45" s="210">
        <v>2.06</v>
      </c>
      <c r="K45" s="210">
        <v>2.0499999999999998</v>
      </c>
      <c r="L45" s="210">
        <v>2.04</v>
      </c>
      <c r="M45" s="210">
        <v>2.06</v>
      </c>
      <c r="N45" s="210">
        <v>2.11</v>
      </c>
      <c r="O45" s="210">
        <v>2.1</v>
      </c>
      <c r="P45" s="210">
        <v>2.0699999999999998</v>
      </c>
      <c r="Q45" s="210">
        <v>2.08</v>
      </c>
      <c r="R45" s="210">
        <v>2.0699999999999998</v>
      </c>
      <c r="S45" s="210">
        <v>2.0499999999999998</v>
      </c>
      <c r="T45" s="210">
        <v>2.0299999999999998</v>
      </c>
      <c r="U45" s="210">
        <v>2.02</v>
      </c>
      <c r="V45" s="210">
        <v>2</v>
      </c>
      <c r="W45" s="210">
        <v>1.96</v>
      </c>
      <c r="X45" s="210">
        <v>1.96</v>
      </c>
      <c r="Y45" s="210">
        <v>1.96</v>
      </c>
      <c r="Z45" s="210">
        <v>1.91</v>
      </c>
      <c r="AA45" s="210">
        <v>1.94</v>
      </c>
      <c r="AB45" s="210">
        <v>1.9</v>
      </c>
      <c r="AC45" s="210">
        <v>1.93</v>
      </c>
      <c r="AD45" s="210">
        <v>1.92</v>
      </c>
      <c r="AE45" s="210">
        <v>1.89</v>
      </c>
      <c r="AF45" s="210">
        <v>1.9</v>
      </c>
      <c r="AG45" s="210">
        <v>1.91</v>
      </c>
      <c r="AH45" s="210">
        <v>1.94</v>
      </c>
      <c r="AI45" s="210">
        <v>1.94</v>
      </c>
      <c r="AJ45" s="210">
        <v>1.91</v>
      </c>
      <c r="AK45" s="210">
        <v>1.91</v>
      </c>
      <c r="AL45" s="210">
        <v>1.92</v>
      </c>
      <c r="AM45" s="210">
        <v>1.91</v>
      </c>
      <c r="AN45" s="210">
        <v>1.93</v>
      </c>
      <c r="AO45" s="210">
        <v>1.9</v>
      </c>
      <c r="AP45" s="210">
        <v>1.9</v>
      </c>
      <c r="AQ45" s="210">
        <v>1.9</v>
      </c>
      <c r="AR45" s="210">
        <v>1.96</v>
      </c>
      <c r="AS45" s="210">
        <v>2.0099999999999998</v>
      </c>
      <c r="AT45" s="210">
        <v>2.06</v>
      </c>
      <c r="AU45" s="210">
        <v>2.0099999999999998</v>
      </c>
      <c r="AV45" s="210">
        <v>2.0329233898000001</v>
      </c>
      <c r="AW45" s="210">
        <v>2.0306299999999999</v>
      </c>
      <c r="AX45" s="210">
        <v>2.0316369999999999</v>
      </c>
      <c r="AY45" s="299">
        <v>2.0217040000000002</v>
      </c>
      <c r="AZ45" s="299">
        <v>2.033118</v>
      </c>
      <c r="BA45" s="299">
        <v>2.038519</v>
      </c>
      <c r="BB45" s="299">
        <v>2.0635750000000002</v>
      </c>
      <c r="BC45" s="299">
        <v>2.0291039999999998</v>
      </c>
      <c r="BD45" s="299">
        <v>2.0014110000000001</v>
      </c>
      <c r="BE45" s="299">
        <v>1.8664510000000001</v>
      </c>
      <c r="BF45" s="299">
        <v>1.868377</v>
      </c>
      <c r="BG45" s="299">
        <v>1.8956660000000001</v>
      </c>
      <c r="BH45" s="299">
        <v>1.856916</v>
      </c>
      <c r="BI45" s="299">
        <v>1.881648</v>
      </c>
      <c r="BJ45" s="299">
        <v>1.884601</v>
      </c>
      <c r="BK45" s="299">
        <v>1.813288</v>
      </c>
      <c r="BL45" s="299">
        <v>1.806926</v>
      </c>
      <c r="BM45" s="299">
        <v>1.8209679999999999</v>
      </c>
      <c r="BN45" s="299">
        <v>1.835351</v>
      </c>
      <c r="BO45" s="299">
        <v>1.83151</v>
      </c>
      <c r="BP45" s="299">
        <v>1.806446</v>
      </c>
      <c r="BQ45" s="299">
        <v>1.813096</v>
      </c>
      <c r="BR45" s="299">
        <v>1.8193410000000001</v>
      </c>
      <c r="BS45" s="299">
        <v>1.811728</v>
      </c>
      <c r="BT45" s="299">
        <v>1.792713</v>
      </c>
      <c r="BU45" s="299">
        <v>1.79512</v>
      </c>
      <c r="BV45" s="299">
        <v>1.8001309999999999</v>
      </c>
    </row>
    <row r="46" spans="1:74" ht="11.15" customHeight="1" x14ac:dyDescent="0.25">
      <c r="A46" s="26"/>
      <c r="B46" s="34"/>
      <c r="C46" s="211"/>
      <c r="D46" s="211"/>
      <c r="E46" s="211"/>
      <c r="F46" s="211"/>
      <c r="G46" s="211"/>
      <c r="H46" s="211"/>
      <c r="I46" s="211"/>
      <c r="J46" s="211"/>
      <c r="K46" s="211"/>
      <c r="L46" s="211"/>
      <c r="M46" s="211"/>
      <c r="N46" s="211"/>
      <c r="O46" s="211"/>
      <c r="P46" s="211"/>
      <c r="Q46" s="211"/>
      <c r="R46" s="211"/>
      <c r="S46" s="211"/>
      <c r="T46" s="211"/>
      <c r="U46" s="211"/>
      <c r="V46" s="211"/>
      <c r="W46" s="211"/>
      <c r="X46" s="211"/>
      <c r="Y46" s="211"/>
      <c r="Z46" s="211"/>
      <c r="AA46" s="211"/>
      <c r="AB46" s="211"/>
      <c r="AC46" s="211"/>
      <c r="AD46" s="211"/>
      <c r="AE46" s="211"/>
      <c r="AF46" s="211"/>
      <c r="AG46" s="211"/>
      <c r="AH46" s="211"/>
      <c r="AI46" s="211"/>
      <c r="AJ46" s="211"/>
      <c r="AK46" s="211"/>
      <c r="AL46" s="211"/>
      <c r="AM46" s="211"/>
      <c r="AN46" s="211"/>
      <c r="AO46" s="211"/>
      <c r="AP46" s="211"/>
      <c r="AQ46" s="211"/>
      <c r="AR46" s="211"/>
      <c r="AS46" s="211"/>
      <c r="AT46" s="211"/>
      <c r="AU46" s="211"/>
      <c r="AV46" s="211"/>
      <c r="AW46" s="211"/>
      <c r="AX46" s="211"/>
      <c r="AY46" s="300"/>
      <c r="AZ46" s="300"/>
      <c r="BA46" s="300"/>
      <c r="BB46" s="300"/>
      <c r="BC46" s="300"/>
      <c r="BD46" s="300"/>
      <c r="BE46" s="300"/>
      <c r="BF46" s="300"/>
      <c r="BG46" s="300"/>
      <c r="BH46" s="300"/>
      <c r="BI46" s="300"/>
      <c r="BJ46" s="300"/>
      <c r="BK46" s="300"/>
      <c r="BL46" s="300"/>
      <c r="BM46" s="300"/>
      <c r="BN46" s="300"/>
      <c r="BO46" s="300"/>
      <c r="BP46" s="300"/>
      <c r="BQ46" s="300"/>
      <c r="BR46" s="300"/>
      <c r="BS46" s="300"/>
      <c r="BT46" s="300"/>
      <c r="BU46" s="300"/>
      <c r="BV46" s="300"/>
    </row>
    <row r="47" spans="1:74" ht="11.15" customHeight="1" x14ac:dyDescent="0.25">
      <c r="A47" s="19"/>
      <c r="B47" s="20" t="s">
        <v>790</v>
      </c>
      <c r="C47" s="211"/>
      <c r="D47" s="211"/>
      <c r="E47" s="211"/>
      <c r="F47" s="211"/>
      <c r="G47" s="211"/>
      <c r="H47" s="211"/>
      <c r="I47" s="211"/>
      <c r="J47" s="211"/>
      <c r="K47" s="211"/>
      <c r="L47" s="211"/>
      <c r="M47" s="211"/>
      <c r="N47" s="211"/>
      <c r="O47" s="211"/>
      <c r="P47" s="211"/>
      <c r="Q47" s="211"/>
      <c r="R47" s="211"/>
      <c r="S47" s="211"/>
      <c r="T47" s="211"/>
      <c r="U47" s="211"/>
      <c r="V47" s="211"/>
      <c r="W47" s="211"/>
      <c r="X47" s="211"/>
      <c r="Y47" s="211"/>
      <c r="Z47" s="211"/>
      <c r="AA47" s="211"/>
      <c r="AB47" s="211"/>
      <c r="AC47" s="211"/>
      <c r="AD47" s="211"/>
      <c r="AE47" s="211"/>
      <c r="AF47" s="211"/>
      <c r="AG47" s="211"/>
      <c r="AH47" s="211"/>
      <c r="AI47" s="211"/>
      <c r="AJ47" s="211"/>
      <c r="AK47" s="211"/>
      <c r="AL47" s="211"/>
      <c r="AM47" s="211"/>
      <c r="AN47" s="211"/>
      <c r="AO47" s="211"/>
      <c r="AP47" s="211"/>
      <c r="AQ47" s="211"/>
      <c r="AR47" s="211"/>
      <c r="AS47" s="211"/>
      <c r="AT47" s="211"/>
      <c r="AU47" s="211"/>
      <c r="AV47" s="211"/>
      <c r="AW47" s="211"/>
      <c r="AX47" s="211"/>
      <c r="AY47" s="300"/>
      <c r="AZ47" s="300"/>
      <c r="BA47" s="300"/>
      <c r="BB47" s="300"/>
      <c r="BC47" s="300"/>
      <c r="BD47" s="300"/>
      <c r="BE47" s="300"/>
      <c r="BF47" s="300"/>
      <c r="BG47" s="300"/>
      <c r="BH47" s="300"/>
      <c r="BI47" s="300"/>
      <c r="BJ47" s="300"/>
      <c r="BK47" s="300"/>
      <c r="BL47" s="300"/>
      <c r="BM47" s="300"/>
      <c r="BN47" s="300"/>
      <c r="BO47" s="300"/>
      <c r="BP47" s="300"/>
      <c r="BQ47" s="300"/>
      <c r="BR47" s="300"/>
      <c r="BS47" s="300"/>
      <c r="BT47" s="300"/>
      <c r="BU47" s="300"/>
      <c r="BV47" s="300"/>
    </row>
    <row r="48" spans="1:74" ht="11.15" customHeight="1" x14ac:dyDescent="0.25">
      <c r="A48" s="19"/>
      <c r="B48" s="22"/>
      <c r="C48" s="211"/>
      <c r="D48" s="211"/>
      <c r="E48" s="211"/>
      <c r="F48" s="211"/>
      <c r="G48" s="211"/>
      <c r="H48" s="211"/>
      <c r="I48" s="211"/>
      <c r="J48" s="211"/>
      <c r="K48" s="211"/>
      <c r="L48" s="211"/>
      <c r="M48" s="211"/>
      <c r="N48" s="211"/>
      <c r="O48" s="211"/>
      <c r="P48" s="211"/>
      <c r="Q48" s="211"/>
      <c r="R48" s="211"/>
      <c r="S48" s="211"/>
      <c r="T48" s="211"/>
      <c r="U48" s="211"/>
      <c r="V48" s="211"/>
      <c r="W48" s="211"/>
      <c r="X48" s="211"/>
      <c r="Y48" s="211"/>
      <c r="Z48" s="211"/>
      <c r="AA48" s="211"/>
      <c r="AB48" s="211"/>
      <c r="AC48" s="211"/>
      <c r="AD48" s="211"/>
      <c r="AE48" s="211"/>
      <c r="AF48" s="211"/>
      <c r="AG48" s="211"/>
      <c r="AH48" s="211"/>
      <c r="AI48" s="211"/>
      <c r="AJ48" s="211"/>
      <c r="AK48" s="211"/>
      <c r="AL48" s="211"/>
      <c r="AM48" s="211"/>
      <c r="AN48" s="211"/>
      <c r="AO48" s="211"/>
      <c r="AP48" s="211"/>
      <c r="AQ48" s="211"/>
      <c r="AR48" s="211"/>
      <c r="AS48" s="211"/>
      <c r="AT48" s="211"/>
      <c r="AU48" s="211"/>
      <c r="AV48" s="211"/>
      <c r="AW48" s="211"/>
      <c r="AX48" s="211"/>
      <c r="AY48" s="300"/>
      <c r="AZ48" s="300"/>
      <c r="BA48" s="300"/>
      <c r="BB48" s="300"/>
      <c r="BC48" s="300"/>
      <c r="BD48" s="300"/>
      <c r="BE48" s="300"/>
      <c r="BF48" s="300"/>
      <c r="BG48" s="300"/>
      <c r="BH48" s="300"/>
      <c r="BI48" s="300"/>
      <c r="BJ48" s="300"/>
      <c r="BK48" s="300"/>
      <c r="BL48" s="300"/>
      <c r="BM48" s="300"/>
      <c r="BN48" s="300"/>
      <c r="BO48" s="300"/>
      <c r="BP48" s="300"/>
      <c r="BQ48" s="300"/>
      <c r="BR48" s="300"/>
      <c r="BS48" s="300"/>
      <c r="BT48" s="300"/>
      <c r="BU48" s="300"/>
      <c r="BV48" s="300"/>
    </row>
    <row r="49" spans="1:74" ht="11.15" customHeight="1" x14ac:dyDescent="0.25">
      <c r="A49" s="35"/>
      <c r="B49" s="36" t="s">
        <v>555</v>
      </c>
      <c r="C49" s="211"/>
      <c r="D49" s="211"/>
      <c r="E49" s="211"/>
      <c r="F49" s="211"/>
      <c r="G49" s="211"/>
      <c r="H49" s="211"/>
      <c r="I49" s="211"/>
      <c r="J49" s="211"/>
      <c r="K49" s="211"/>
      <c r="L49" s="211"/>
      <c r="M49" s="211"/>
      <c r="N49" s="211"/>
      <c r="O49" s="211"/>
      <c r="P49" s="211"/>
      <c r="Q49" s="211"/>
      <c r="R49" s="211"/>
      <c r="S49" s="211"/>
      <c r="T49" s="211"/>
      <c r="U49" s="211"/>
      <c r="V49" s="211"/>
      <c r="W49" s="211"/>
      <c r="X49" s="211"/>
      <c r="Y49" s="211"/>
      <c r="Z49" s="211"/>
      <c r="AA49" s="211"/>
      <c r="AB49" s="211"/>
      <c r="AC49" s="211"/>
      <c r="AD49" s="211"/>
      <c r="AE49" s="211"/>
      <c r="AF49" s="211"/>
      <c r="AG49" s="211"/>
      <c r="AH49" s="211"/>
      <c r="AI49" s="211"/>
      <c r="AJ49" s="211"/>
      <c r="AK49" s="211"/>
      <c r="AL49" s="211"/>
      <c r="AM49" s="211"/>
      <c r="AN49" s="211"/>
      <c r="AO49" s="211"/>
      <c r="AP49" s="211"/>
      <c r="AQ49" s="211"/>
      <c r="AR49" s="211"/>
      <c r="AS49" s="211"/>
      <c r="AT49" s="211"/>
      <c r="AU49" s="211"/>
      <c r="AV49" s="211"/>
      <c r="AW49" s="211"/>
      <c r="AX49" s="211"/>
      <c r="AY49" s="300"/>
      <c r="AZ49" s="300"/>
      <c r="BA49" s="300"/>
      <c r="BB49" s="300"/>
      <c r="BC49" s="300"/>
      <c r="BD49" s="300"/>
      <c r="BE49" s="300"/>
      <c r="BF49" s="300"/>
      <c r="BG49" s="300"/>
      <c r="BH49" s="300"/>
      <c r="BI49" s="300"/>
      <c r="BJ49" s="300"/>
      <c r="BK49" s="300"/>
      <c r="BL49" s="300"/>
      <c r="BM49" s="300"/>
      <c r="BN49" s="300"/>
      <c r="BO49" s="300"/>
      <c r="BP49" s="300"/>
      <c r="BQ49" s="300"/>
      <c r="BR49" s="300"/>
      <c r="BS49" s="300"/>
      <c r="BT49" s="300"/>
      <c r="BU49" s="300"/>
      <c r="BV49" s="300"/>
    </row>
    <row r="50" spans="1:74" ht="11.15" customHeight="1" x14ac:dyDescent="0.25">
      <c r="A50" s="37" t="s">
        <v>556</v>
      </c>
      <c r="B50" s="38" t="s">
        <v>1105</v>
      </c>
      <c r="C50" s="232">
        <v>18436.261999999999</v>
      </c>
      <c r="D50" s="232">
        <v>18436.261999999999</v>
      </c>
      <c r="E50" s="232">
        <v>18436.261999999999</v>
      </c>
      <c r="F50" s="232">
        <v>18590.004000000001</v>
      </c>
      <c r="G50" s="232">
        <v>18590.004000000001</v>
      </c>
      <c r="H50" s="232">
        <v>18590.004000000001</v>
      </c>
      <c r="I50" s="232">
        <v>18679.598999999998</v>
      </c>
      <c r="J50" s="232">
        <v>18679.598999999998</v>
      </c>
      <c r="K50" s="232">
        <v>18679.598999999998</v>
      </c>
      <c r="L50" s="232">
        <v>18721.280999999999</v>
      </c>
      <c r="M50" s="232">
        <v>18721.280999999999</v>
      </c>
      <c r="N50" s="232">
        <v>18721.280999999999</v>
      </c>
      <c r="O50" s="232">
        <v>18833.195</v>
      </c>
      <c r="P50" s="232">
        <v>18833.195</v>
      </c>
      <c r="Q50" s="232">
        <v>18833.195</v>
      </c>
      <c r="R50" s="232">
        <v>18982.527999999998</v>
      </c>
      <c r="S50" s="232">
        <v>18982.527999999998</v>
      </c>
      <c r="T50" s="232">
        <v>18982.527999999998</v>
      </c>
      <c r="U50" s="232">
        <v>19112.652999999998</v>
      </c>
      <c r="V50" s="232">
        <v>19112.652999999998</v>
      </c>
      <c r="W50" s="232">
        <v>19112.652999999998</v>
      </c>
      <c r="X50" s="232">
        <v>19202.310000000001</v>
      </c>
      <c r="Y50" s="232">
        <v>19202.310000000001</v>
      </c>
      <c r="Z50" s="232">
        <v>19202.310000000001</v>
      </c>
      <c r="AA50" s="232">
        <v>18951.991999999998</v>
      </c>
      <c r="AB50" s="232">
        <v>18951.991999999998</v>
      </c>
      <c r="AC50" s="232">
        <v>18951.991999999998</v>
      </c>
      <c r="AD50" s="232">
        <v>17258.205000000002</v>
      </c>
      <c r="AE50" s="232">
        <v>17258.205000000002</v>
      </c>
      <c r="AF50" s="232">
        <v>17258.205000000002</v>
      </c>
      <c r="AG50" s="232">
        <v>18560.774000000001</v>
      </c>
      <c r="AH50" s="232">
        <v>18560.774000000001</v>
      </c>
      <c r="AI50" s="232">
        <v>18560.774000000001</v>
      </c>
      <c r="AJ50" s="232">
        <v>18767.777999999998</v>
      </c>
      <c r="AK50" s="232">
        <v>18767.777999999998</v>
      </c>
      <c r="AL50" s="232">
        <v>18767.777999999998</v>
      </c>
      <c r="AM50" s="232">
        <v>19055.654999999999</v>
      </c>
      <c r="AN50" s="232">
        <v>19055.654999999999</v>
      </c>
      <c r="AO50" s="232">
        <v>19055.654999999999</v>
      </c>
      <c r="AP50" s="232">
        <v>19368.310000000001</v>
      </c>
      <c r="AQ50" s="232">
        <v>19368.310000000001</v>
      </c>
      <c r="AR50" s="232">
        <v>19368.310000000001</v>
      </c>
      <c r="AS50" s="232">
        <v>19469.398000000001</v>
      </c>
      <c r="AT50" s="232">
        <v>19469.398000000001</v>
      </c>
      <c r="AU50" s="232">
        <v>19469.398000000001</v>
      </c>
      <c r="AV50" s="232">
        <v>19714.568519</v>
      </c>
      <c r="AW50" s="232">
        <v>19808.642296000002</v>
      </c>
      <c r="AX50" s="232">
        <v>19885.609185000001</v>
      </c>
      <c r="AY50" s="305">
        <v>19919.759999999998</v>
      </c>
      <c r="AZ50" s="305">
        <v>19981.8</v>
      </c>
      <c r="BA50" s="305">
        <v>20046</v>
      </c>
      <c r="BB50" s="305">
        <v>20115.73</v>
      </c>
      <c r="BC50" s="305">
        <v>20181.77</v>
      </c>
      <c r="BD50" s="305">
        <v>20247.47</v>
      </c>
      <c r="BE50" s="305">
        <v>20319.77</v>
      </c>
      <c r="BF50" s="305">
        <v>20379.580000000002</v>
      </c>
      <c r="BG50" s="305">
        <v>20433.84</v>
      </c>
      <c r="BH50" s="305">
        <v>20478.22</v>
      </c>
      <c r="BI50" s="305">
        <v>20524.62</v>
      </c>
      <c r="BJ50" s="305">
        <v>20568.7</v>
      </c>
      <c r="BK50" s="305">
        <v>20608.259999999998</v>
      </c>
      <c r="BL50" s="305">
        <v>20649.39</v>
      </c>
      <c r="BM50" s="305">
        <v>20689.87</v>
      </c>
      <c r="BN50" s="305">
        <v>20727.650000000001</v>
      </c>
      <c r="BO50" s="305">
        <v>20768.37</v>
      </c>
      <c r="BP50" s="305">
        <v>20809.990000000002</v>
      </c>
      <c r="BQ50" s="305">
        <v>20852.689999999999</v>
      </c>
      <c r="BR50" s="305">
        <v>20895.93</v>
      </c>
      <c r="BS50" s="305">
        <v>20939.919999999998</v>
      </c>
      <c r="BT50" s="305">
        <v>20984.2</v>
      </c>
      <c r="BU50" s="305">
        <v>21030.02</v>
      </c>
      <c r="BV50" s="305">
        <v>21076.92</v>
      </c>
    </row>
    <row r="51" spans="1:74" ht="11.15" customHeight="1" x14ac:dyDescent="0.25">
      <c r="A51" s="37" t="s">
        <v>25</v>
      </c>
      <c r="B51" s="39" t="s">
        <v>9</v>
      </c>
      <c r="C51" s="68">
        <v>3.0153118830999999</v>
      </c>
      <c r="D51" s="68">
        <v>3.0153118830999999</v>
      </c>
      <c r="E51" s="68">
        <v>3.0153118830999999</v>
      </c>
      <c r="F51" s="68">
        <v>3.2961522831000001</v>
      </c>
      <c r="G51" s="68">
        <v>3.2961522831000001</v>
      </c>
      <c r="H51" s="68">
        <v>3.2961522831000001</v>
      </c>
      <c r="I51" s="68">
        <v>3.0528859123999998</v>
      </c>
      <c r="J51" s="68">
        <v>3.0528859123999998</v>
      </c>
      <c r="K51" s="68">
        <v>3.0528859123999998</v>
      </c>
      <c r="L51" s="68">
        <v>2.3206170953999998</v>
      </c>
      <c r="M51" s="68">
        <v>2.3206170953999998</v>
      </c>
      <c r="N51" s="68">
        <v>2.3206170953999998</v>
      </c>
      <c r="O51" s="68">
        <v>2.1530015141000001</v>
      </c>
      <c r="P51" s="68">
        <v>2.1530015141000001</v>
      </c>
      <c r="Q51" s="68">
        <v>2.1530015141000001</v>
      </c>
      <c r="R51" s="68">
        <v>2.1114788355999998</v>
      </c>
      <c r="S51" s="68">
        <v>2.1114788355999998</v>
      </c>
      <c r="T51" s="68">
        <v>2.1114788355999998</v>
      </c>
      <c r="U51" s="68">
        <v>2.3183259983000002</v>
      </c>
      <c r="V51" s="68">
        <v>2.3183259983000002</v>
      </c>
      <c r="W51" s="68">
        <v>2.3183259983000002</v>
      </c>
      <c r="X51" s="68">
        <v>2.5694235345999998</v>
      </c>
      <c r="Y51" s="68">
        <v>2.5694235345999998</v>
      </c>
      <c r="Z51" s="68">
        <v>2.5694235345999998</v>
      </c>
      <c r="AA51" s="68">
        <v>0.63078516416999997</v>
      </c>
      <c r="AB51" s="68">
        <v>0.63078516416999997</v>
      </c>
      <c r="AC51" s="68">
        <v>0.63078516416999997</v>
      </c>
      <c r="AD51" s="68">
        <v>-9.0837374242000006</v>
      </c>
      <c r="AE51" s="68">
        <v>-9.0837374242000006</v>
      </c>
      <c r="AF51" s="68">
        <v>-9.0837374242000006</v>
      </c>
      <c r="AG51" s="68">
        <v>-2.8875059888000001</v>
      </c>
      <c r="AH51" s="68">
        <v>-2.8875059888000001</v>
      </c>
      <c r="AI51" s="68">
        <v>-2.8875059888000001</v>
      </c>
      <c r="AJ51" s="68">
        <v>-2.2629152430000001</v>
      </c>
      <c r="AK51" s="68">
        <v>-2.2629152430000001</v>
      </c>
      <c r="AL51" s="68">
        <v>-2.2629152430000001</v>
      </c>
      <c r="AM51" s="68">
        <v>0.54697680327999998</v>
      </c>
      <c r="AN51" s="68">
        <v>0.54697680327999998</v>
      </c>
      <c r="AO51" s="68">
        <v>0.54697680327999998</v>
      </c>
      <c r="AP51" s="68">
        <v>12.226677108000001</v>
      </c>
      <c r="AQ51" s="68">
        <v>12.226677108000001</v>
      </c>
      <c r="AR51" s="68">
        <v>12.226677108000001</v>
      </c>
      <c r="AS51" s="68">
        <v>4.8953992975</v>
      </c>
      <c r="AT51" s="68">
        <v>4.8953992975</v>
      </c>
      <c r="AU51" s="68">
        <v>4.8953992975</v>
      </c>
      <c r="AV51" s="68">
        <v>5.0447661866000004</v>
      </c>
      <c r="AW51" s="68">
        <v>5.5460177347000004</v>
      </c>
      <c r="AX51" s="68">
        <v>5.9561189672000001</v>
      </c>
      <c r="AY51" s="301">
        <v>4.5346500000000001</v>
      </c>
      <c r="AZ51" s="301">
        <v>4.8601869999999998</v>
      </c>
      <c r="BA51" s="301">
        <v>5.1971299999999996</v>
      </c>
      <c r="BB51" s="301">
        <v>3.8590089999999999</v>
      </c>
      <c r="BC51" s="301">
        <v>4.199973</v>
      </c>
      <c r="BD51" s="301">
        <v>4.5391750000000002</v>
      </c>
      <c r="BE51" s="301">
        <v>4.3677539999999997</v>
      </c>
      <c r="BF51" s="301">
        <v>4.6749369999999999</v>
      </c>
      <c r="BG51" s="301">
        <v>4.9536129999999998</v>
      </c>
      <c r="BH51" s="301">
        <v>3.8735629999999999</v>
      </c>
      <c r="BI51" s="301">
        <v>3.6144729999999998</v>
      </c>
      <c r="BJ51" s="301">
        <v>3.4351250000000002</v>
      </c>
      <c r="BK51" s="301">
        <v>3.45635</v>
      </c>
      <c r="BL51" s="301">
        <v>3.3409909999999998</v>
      </c>
      <c r="BM51" s="301">
        <v>3.211929</v>
      </c>
      <c r="BN51" s="301">
        <v>3.041973</v>
      </c>
      <c r="BO51" s="301">
        <v>2.9065810000000001</v>
      </c>
      <c r="BP51" s="301">
        <v>2.7782</v>
      </c>
      <c r="BQ51" s="301">
        <v>2.6226289999999999</v>
      </c>
      <c r="BR51" s="301">
        <v>2.5336750000000001</v>
      </c>
      <c r="BS51" s="301">
        <v>2.4767039999999998</v>
      </c>
      <c r="BT51" s="301">
        <v>2.4707849999999998</v>
      </c>
      <c r="BU51" s="301">
        <v>2.462396</v>
      </c>
      <c r="BV51" s="301">
        <v>2.4708389999999998</v>
      </c>
    </row>
    <row r="52" spans="1:74" ht="11.15" customHeight="1" x14ac:dyDescent="0.25">
      <c r="A52" s="19"/>
      <c r="B52" s="22"/>
      <c r="C52" s="211"/>
      <c r="D52" s="211"/>
      <c r="E52" s="211"/>
      <c r="F52" s="211"/>
      <c r="G52" s="211"/>
      <c r="H52" s="211"/>
      <c r="I52" s="211"/>
      <c r="J52" s="211"/>
      <c r="K52" s="211"/>
      <c r="L52" s="211"/>
      <c r="M52" s="211"/>
      <c r="N52" s="211"/>
      <c r="O52" s="211"/>
      <c r="P52" s="211"/>
      <c r="Q52" s="211"/>
      <c r="R52" s="211"/>
      <c r="S52" s="211"/>
      <c r="T52" s="211"/>
      <c r="U52" s="211"/>
      <c r="V52" s="211"/>
      <c r="W52" s="211"/>
      <c r="X52" s="211"/>
      <c r="Y52" s="211"/>
      <c r="Z52" s="211"/>
      <c r="AA52" s="211"/>
      <c r="AB52" s="211"/>
      <c r="AC52" s="211"/>
      <c r="AD52" s="211"/>
      <c r="AE52" s="211"/>
      <c r="AF52" s="211"/>
      <c r="AG52" s="211"/>
      <c r="AH52" s="211"/>
      <c r="AI52" s="211"/>
      <c r="AJ52" s="211"/>
      <c r="AK52" s="211"/>
      <c r="AL52" s="211"/>
      <c r="AM52" s="211"/>
      <c r="AN52" s="211"/>
      <c r="AO52" s="211"/>
      <c r="AP52" s="211"/>
      <c r="AQ52" s="211"/>
      <c r="AR52" s="211"/>
      <c r="AS52" s="211"/>
      <c r="AT52" s="211"/>
      <c r="AU52" s="211"/>
      <c r="AV52" s="211"/>
      <c r="AW52" s="211"/>
      <c r="AX52" s="211"/>
      <c r="AY52" s="300"/>
      <c r="AZ52" s="300"/>
      <c r="BA52" s="300"/>
      <c r="BB52" s="300"/>
      <c r="BC52" s="300"/>
      <c r="BD52" s="300"/>
      <c r="BE52" s="300"/>
      <c r="BF52" s="300"/>
      <c r="BG52" s="300"/>
      <c r="BH52" s="300"/>
      <c r="BI52" s="300"/>
      <c r="BJ52" s="300"/>
      <c r="BK52" s="300"/>
      <c r="BL52" s="300"/>
      <c r="BM52" s="300"/>
      <c r="BN52" s="300"/>
      <c r="BO52" s="300"/>
      <c r="BP52" s="300"/>
      <c r="BQ52" s="300"/>
      <c r="BR52" s="300"/>
      <c r="BS52" s="300"/>
      <c r="BT52" s="300"/>
      <c r="BU52" s="300"/>
      <c r="BV52" s="300"/>
    </row>
    <row r="53" spans="1:74" ht="11.15" customHeight="1" x14ac:dyDescent="0.25">
      <c r="A53" s="35"/>
      <c r="B53" s="36" t="s">
        <v>557</v>
      </c>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304"/>
      <c r="AZ53" s="304"/>
      <c r="BA53" s="304"/>
      <c r="BB53" s="304"/>
      <c r="BC53" s="304"/>
      <c r="BD53" s="304"/>
      <c r="BE53" s="304"/>
      <c r="BF53" s="304"/>
      <c r="BG53" s="304"/>
      <c r="BH53" s="304"/>
      <c r="BI53" s="304"/>
      <c r="BJ53" s="304"/>
      <c r="BK53" s="304"/>
      <c r="BL53" s="304"/>
      <c r="BM53" s="304"/>
      <c r="BN53" s="304"/>
      <c r="BO53" s="304"/>
      <c r="BP53" s="304"/>
      <c r="BQ53" s="304"/>
      <c r="BR53" s="304"/>
      <c r="BS53" s="304"/>
      <c r="BT53" s="304"/>
      <c r="BU53" s="304"/>
      <c r="BV53" s="304"/>
    </row>
    <row r="54" spans="1:74" ht="11.15" customHeight="1" x14ac:dyDescent="0.25">
      <c r="A54" s="37" t="s">
        <v>558</v>
      </c>
      <c r="B54" s="38" t="s">
        <v>1090</v>
      </c>
      <c r="C54" s="68">
        <v>109.312</v>
      </c>
      <c r="D54" s="68">
        <v>109.312</v>
      </c>
      <c r="E54" s="68">
        <v>109.312</v>
      </c>
      <c r="F54" s="68">
        <v>110.15600000000001</v>
      </c>
      <c r="G54" s="68">
        <v>110.15600000000001</v>
      </c>
      <c r="H54" s="68">
        <v>110.15600000000001</v>
      </c>
      <c r="I54" s="68">
        <v>110.64700000000001</v>
      </c>
      <c r="J54" s="68">
        <v>110.64700000000001</v>
      </c>
      <c r="K54" s="68">
        <v>110.64700000000001</v>
      </c>
      <c r="L54" s="68">
        <v>111.191</v>
      </c>
      <c r="M54" s="68">
        <v>111.191</v>
      </c>
      <c r="N54" s="68">
        <v>111.191</v>
      </c>
      <c r="O54" s="68">
        <v>111.502</v>
      </c>
      <c r="P54" s="68">
        <v>111.502</v>
      </c>
      <c r="Q54" s="68">
        <v>111.502</v>
      </c>
      <c r="R54" s="68">
        <v>112.142</v>
      </c>
      <c r="S54" s="68">
        <v>112.142</v>
      </c>
      <c r="T54" s="68">
        <v>112.142</v>
      </c>
      <c r="U54" s="68">
        <v>112.524</v>
      </c>
      <c r="V54" s="68">
        <v>112.524</v>
      </c>
      <c r="W54" s="68">
        <v>112.524</v>
      </c>
      <c r="X54" s="68">
        <v>112.947</v>
      </c>
      <c r="Y54" s="68">
        <v>112.947</v>
      </c>
      <c r="Z54" s="68">
        <v>112.947</v>
      </c>
      <c r="AA54" s="68">
        <v>113.39700000000001</v>
      </c>
      <c r="AB54" s="68">
        <v>113.39700000000001</v>
      </c>
      <c r="AC54" s="68">
        <v>113.39700000000001</v>
      </c>
      <c r="AD54" s="68">
        <v>112.96899999999999</v>
      </c>
      <c r="AE54" s="68">
        <v>112.96899999999999</v>
      </c>
      <c r="AF54" s="68">
        <v>112.96899999999999</v>
      </c>
      <c r="AG54" s="68">
        <v>113.98399999999999</v>
      </c>
      <c r="AH54" s="68">
        <v>113.98399999999999</v>
      </c>
      <c r="AI54" s="68">
        <v>113.98399999999999</v>
      </c>
      <c r="AJ54" s="68">
        <v>114.611</v>
      </c>
      <c r="AK54" s="68">
        <v>114.611</v>
      </c>
      <c r="AL54" s="68">
        <v>114.611</v>
      </c>
      <c r="AM54" s="68">
        <v>115.82599999999999</v>
      </c>
      <c r="AN54" s="68">
        <v>115.82599999999999</v>
      </c>
      <c r="AO54" s="68">
        <v>115.82599999999999</v>
      </c>
      <c r="AP54" s="68">
        <v>117.54600000000001</v>
      </c>
      <c r="AQ54" s="68">
        <v>117.54600000000001</v>
      </c>
      <c r="AR54" s="68">
        <v>117.54600000000001</v>
      </c>
      <c r="AS54" s="68">
        <v>119.23699999999999</v>
      </c>
      <c r="AT54" s="68">
        <v>119.23699999999999</v>
      </c>
      <c r="AU54" s="68">
        <v>119.23699999999999</v>
      </c>
      <c r="AV54" s="68">
        <v>120.34550369999999</v>
      </c>
      <c r="AW54" s="68">
        <v>120.79145926</v>
      </c>
      <c r="AX54" s="68">
        <v>121.17243704000001</v>
      </c>
      <c r="AY54" s="301">
        <v>121.4507</v>
      </c>
      <c r="AZ54" s="301">
        <v>121.73</v>
      </c>
      <c r="BA54" s="301">
        <v>121.9727</v>
      </c>
      <c r="BB54" s="301">
        <v>122.1403</v>
      </c>
      <c r="BC54" s="301">
        <v>122.3386</v>
      </c>
      <c r="BD54" s="301">
        <v>122.529</v>
      </c>
      <c r="BE54" s="301">
        <v>122.6961</v>
      </c>
      <c r="BF54" s="301">
        <v>122.8826</v>
      </c>
      <c r="BG54" s="301">
        <v>123.07299999999999</v>
      </c>
      <c r="BH54" s="301">
        <v>123.255</v>
      </c>
      <c r="BI54" s="301">
        <v>123.46250000000001</v>
      </c>
      <c r="BJ54" s="301">
        <v>123.6832</v>
      </c>
      <c r="BK54" s="301">
        <v>123.9349</v>
      </c>
      <c r="BL54" s="301">
        <v>124.16849999999999</v>
      </c>
      <c r="BM54" s="301">
        <v>124.40179999999999</v>
      </c>
      <c r="BN54" s="301">
        <v>124.64400000000001</v>
      </c>
      <c r="BO54" s="301">
        <v>124.87009999999999</v>
      </c>
      <c r="BP54" s="301">
        <v>125.08920000000001</v>
      </c>
      <c r="BQ54" s="301">
        <v>125.2895</v>
      </c>
      <c r="BR54" s="301">
        <v>125.5035</v>
      </c>
      <c r="BS54" s="301">
        <v>125.71939999999999</v>
      </c>
      <c r="BT54" s="301">
        <v>125.9276</v>
      </c>
      <c r="BU54" s="301">
        <v>126.1545</v>
      </c>
      <c r="BV54" s="301">
        <v>126.3904</v>
      </c>
    </row>
    <row r="55" spans="1:74" ht="11.15" customHeight="1" x14ac:dyDescent="0.25">
      <c r="A55" s="37" t="s">
        <v>26</v>
      </c>
      <c r="B55" s="39" t="s">
        <v>9</v>
      </c>
      <c r="C55" s="68">
        <v>2.1540646874</v>
      </c>
      <c r="D55" s="68">
        <v>2.1540646874</v>
      </c>
      <c r="E55" s="68">
        <v>2.1540646874</v>
      </c>
      <c r="F55" s="68">
        <v>2.6033662131000002</v>
      </c>
      <c r="G55" s="68">
        <v>2.6033662131000002</v>
      </c>
      <c r="H55" s="68">
        <v>2.6033662131000002</v>
      </c>
      <c r="I55" s="68">
        <v>2.5059754313</v>
      </c>
      <c r="J55" s="68">
        <v>2.5059754313</v>
      </c>
      <c r="K55" s="68">
        <v>2.5059754313</v>
      </c>
      <c r="L55" s="68">
        <v>2.3311675163999999</v>
      </c>
      <c r="M55" s="68">
        <v>2.3311675163999999</v>
      </c>
      <c r="N55" s="68">
        <v>2.3311675163999999</v>
      </c>
      <c r="O55" s="68">
        <v>2.0034396956</v>
      </c>
      <c r="P55" s="68">
        <v>2.0034396956</v>
      </c>
      <c r="Q55" s="68">
        <v>2.0034396956</v>
      </c>
      <c r="R55" s="68">
        <v>1.8028977087</v>
      </c>
      <c r="S55" s="68">
        <v>1.8028977087</v>
      </c>
      <c r="T55" s="68">
        <v>1.8028977087</v>
      </c>
      <c r="U55" s="68">
        <v>1.6963858034999999</v>
      </c>
      <c r="V55" s="68">
        <v>1.6963858034999999</v>
      </c>
      <c r="W55" s="68">
        <v>1.6963858034999999</v>
      </c>
      <c r="X55" s="68">
        <v>1.5792645087999999</v>
      </c>
      <c r="Y55" s="68">
        <v>1.5792645087999999</v>
      </c>
      <c r="Z55" s="68">
        <v>1.5792645087999999</v>
      </c>
      <c r="AA55" s="68">
        <v>1.6995210848</v>
      </c>
      <c r="AB55" s="68">
        <v>1.6995210848</v>
      </c>
      <c r="AC55" s="68">
        <v>1.6995210848</v>
      </c>
      <c r="AD55" s="68">
        <v>0.73745786591999996</v>
      </c>
      <c r="AE55" s="68">
        <v>0.73745786591999996</v>
      </c>
      <c r="AF55" s="68">
        <v>0.73745786591999996</v>
      </c>
      <c r="AG55" s="68">
        <v>1.2975009775999999</v>
      </c>
      <c r="AH55" s="68">
        <v>1.2975009775999999</v>
      </c>
      <c r="AI55" s="68">
        <v>1.2975009775999999</v>
      </c>
      <c r="AJ55" s="68">
        <v>1.4732573685000001</v>
      </c>
      <c r="AK55" s="68">
        <v>1.4732573685000001</v>
      </c>
      <c r="AL55" s="68">
        <v>1.4732573685000001</v>
      </c>
      <c r="AM55" s="68">
        <v>2.1420319762000002</v>
      </c>
      <c r="AN55" s="68">
        <v>2.1420319762000002</v>
      </c>
      <c r="AO55" s="68">
        <v>2.1420319762000002</v>
      </c>
      <c r="AP55" s="68">
        <v>4.0515539661000002</v>
      </c>
      <c r="AQ55" s="68">
        <v>4.0515539661000002</v>
      </c>
      <c r="AR55" s="68">
        <v>4.0515539661000002</v>
      </c>
      <c r="AS55" s="68">
        <v>4.6085415497</v>
      </c>
      <c r="AT55" s="68">
        <v>4.6085415497</v>
      </c>
      <c r="AU55" s="68">
        <v>4.6085415497</v>
      </c>
      <c r="AV55" s="68">
        <v>5.0034496721000004</v>
      </c>
      <c r="AW55" s="68">
        <v>5.3925532970000001</v>
      </c>
      <c r="AX55" s="68">
        <v>5.7249627321999998</v>
      </c>
      <c r="AY55" s="301">
        <v>4.856128</v>
      </c>
      <c r="AZ55" s="301">
        <v>5.0973139999999999</v>
      </c>
      <c r="BA55" s="301">
        <v>5.3068619999999997</v>
      </c>
      <c r="BB55" s="301">
        <v>3.9085529999999999</v>
      </c>
      <c r="BC55" s="301">
        <v>4.0772149999999998</v>
      </c>
      <c r="BD55" s="301">
        <v>4.2392320000000003</v>
      </c>
      <c r="BE55" s="301">
        <v>2.9010009999999999</v>
      </c>
      <c r="BF55" s="301">
        <v>3.0574400000000002</v>
      </c>
      <c r="BG55" s="301">
        <v>3.2171500000000002</v>
      </c>
      <c r="BH55" s="301">
        <v>2.4176289999999998</v>
      </c>
      <c r="BI55" s="301">
        <v>2.2112919999999998</v>
      </c>
      <c r="BJ55" s="301">
        <v>2.0720390000000002</v>
      </c>
      <c r="BK55" s="301">
        <v>2.045455</v>
      </c>
      <c r="BL55" s="301">
        <v>2.0031729999999999</v>
      </c>
      <c r="BM55" s="301">
        <v>1.9915259999999999</v>
      </c>
      <c r="BN55" s="301">
        <v>2.0498280000000002</v>
      </c>
      <c r="BO55" s="301">
        <v>2.0692840000000001</v>
      </c>
      <c r="BP55" s="301">
        <v>2.089464</v>
      </c>
      <c r="BQ55" s="301">
        <v>2.1136780000000002</v>
      </c>
      <c r="BR55" s="301">
        <v>2.132822</v>
      </c>
      <c r="BS55" s="301">
        <v>2.1502140000000001</v>
      </c>
      <c r="BT55" s="301">
        <v>2.1683379999999999</v>
      </c>
      <c r="BU55" s="301">
        <v>2.1803889999999999</v>
      </c>
      <c r="BV55" s="301">
        <v>2.18886</v>
      </c>
    </row>
    <row r="56" spans="1:74" ht="11.15" customHeight="1" x14ac:dyDescent="0.25">
      <c r="A56" s="16"/>
      <c r="B56" s="25"/>
      <c r="C56" s="214"/>
      <c r="D56" s="214"/>
      <c r="E56" s="214"/>
      <c r="F56" s="214"/>
      <c r="G56" s="214"/>
      <c r="H56" s="214"/>
      <c r="I56" s="214"/>
      <c r="J56" s="214"/>
      <c r="K56" s="214"/>
      <c r="L56" s="214"/>
      <c r="M56" s="214"/>
      <c r="N56" s="214"/>
      <c r="O56" s="214"/>
      <c r="P56" s="214"/>
      <c r="Q56" s="214"/>
      <c r="R56" s="214"/>
      <c r="S56" s="214"/>
      <c r="T56" s="214"/>
      <c r="U56" s="214"/>
      <c r="V56" s="214"/>
      <c r="W56" s="214"/>
      <c r="X56" s="214"/>
      <c r="Y56" s="214"/>
      <c r="Z56" s="214"/>
      <c r="AA56" s="214"/>
      <c r="AB56" s="214"/>
      <c r="AC56" s="214"/>
      <c r="AD56" s="214"/>
      <c r="AE56" s="214"/>
      <c r="AF56" s="214"/>
      <c r="AG56" s="214"/>
      <c r="AH56" s="214"/>
      <c r="AI56" s="214"/>
      <c r="AJ56" s="214"/>
      <c r="AK56" s="214"/>
      <c r="AL56" s="214"/>
      <c r="AM56" s="214"/>
      <c r="AN56" s="214"/>
      <c r="AO56" s="214"/>
      <c r="AP56" s="214"/>
      <c r="AQ56" s="214"/>
      <c r="AR56" s="214"/>
      <c r="AS56" s="214"/>
      <c r="AT56" s="214"/>
      <c r="AU56" s="214"/>
      <c r="AV56" s="214"/>
      <c r="AW56" s="214"/>
      <c r="AX56" s="214"/>
      <c r="AY56" s="306"/>
      <c r="AZ56" s="306"/>
      <c r="BA56" s="306"/>
      <c r="BB56" s="306"/>
      <c r="BC56" s="306"/>
      <c r="BD56" s="306"/>
      <c r="BE56" s="306"/>
      <c r="BF56" s="306"/>
      <c r="BG56" s="306"/>
      <c r="BH56" s="306"/>
      <c r="BI56" s="306"/>
      <c r="BJ56" s="306"/>
      <c r="BK56" s="306"/>
      <c r="BL56" s="306"/>
      <c r="BM56" s="306"/>
      <c r="BN56" s="306"/>
      <c r="BO56" s="306"/>
      <c r="BP56" s="306"/>
      <c r="BQ56" s="306"/>
      <c r="BR56" s="306"/>
      <c r="BS56" s="306"/>
      <c r="BT56" s="306"/>
      <c r="BU56" s="306"/>
      <c r="BV56" s="306"/>
    </row>
    <row r="57" spans="1:74" ht="11.15" customHeight="1" x14ac:dyDescent="0.25">
      <c r="A57" s="35"/>
      <c r="B57" s="36" t="s">
        <v>559</v>
      </c>
      <c r="C57" s="213"/>
      <c r="D57" s="213"/>
      <c r="E57" s="213"/>
      <c r="F57" s="213"/>
      <c r="G57" s="213"/>
      <c r="H57" s="213"/>
      <c r="I57" s="213"/>
      <c r="J57" s="213"/>
      <c r="K57" s="213"/>
      <c r="L57" s="213"/>
      <c r="M57" s="213"/>
      <c r="N57" s="213"/>
      <c r="O57" s="213"/>
      <c r="P57" s="213"/>
      <c r="Q57" s="213"/>
      <c r="R57" s="213"/>
      <c r="S57" s="213"/>
      <c r="T57" s="213"/>
      <c r="U57" s="213"/>
      <c r="V57" s="213"/>
      <c r="W57" s="213"/>
      <c r="X57" s="213"/>
      <c r="Y57" s="213"/>
      <c r="Z57" s="213"/>
      <c r="AA57" s="213"/>
      <c r="AB57" s="213"/>
      <c r="AC57" s="213"/>
      <c r="AD57" s="213"/>
      <c r="AE57" s="213"/>
      <c r="AF57" s="213"/>
      <c r="AG57" s="213"/>
      <c r="AH57" s="213"/>
      <c r="AI57" s="213"/>
      <c r="AJ57" s="213"/>
      <c r="AK57" s="213"/>
      <c r="AL57" s="213"/>
      <c r="AM57" s="213"/>
      <c r="AN57" s="213"/>
      <c r="AO57" s="213"/>
      <c r="AP57" s="213"/>
      <c r="AQ57" s="213"/>
      <c r="AR57" s="213"/>
      <c r="AS57" s="213"/>
      <c r="AT57" s="213"/>
      <c r="AU57" s="213"/>
      <c r="AV57" s="213"/>
      <c r="AW57" s="213"/>
      <c r="AX57" s="213"/>
      <c r="AY57" s="304"/>
      <c r="AZ57" s="304"/>
      <c r="BA57" s="304"/>
      <c r="BB57" s="304"/>
      <c r="BC57" s="304"/>
      <c r="BD57" s="304"/>
      <c r="BE57" s="304"/>
      <c r="BF57" s="304"/>
      <c r="BG57" s="304"/>
      <c r="BH57" s="304"/>
      <c r="BI57" s="304"/>
      <c r="BJ57" s="304"/>
      <c r="BK57" s="304"/>
      <c r="BL57" s="304"/>
      <c r="BM57" s="304"/>
      <c r="BN57" s="304"/>
      <c r="BO57" s="304"/>
      <c r="BP57" s="304"/>
      <c r="BQ57" s="304"/>
      <c r="BR57" s="304"/>
      <c r="BS57" s="304"/>
      <c r="BT57" s="304"/>
      <c r="BU57" s="304"/>
      <c r="BV57" s="304"/>
    </row>
    <row r="58" spans="1:74" ht="11.15" customHeight="1" x14ac:dyDescent="0.25">
      <c r="A58" s="37" t="s">
        <v>560</v>
      </c>
      <c r="B58" s="38" t="s">
        <v>1105</v>
      </c>
      <c r="C58" s="232">
        <v>14211.4</v>
      </c>
      <c r="D58" s="232">
        <v>14250.1</v>
      </c>
      <c r="E58" s="232">
        <v>14298.3</v>
      </c>
      <c r="F58" s="232">
        <v>14329.5</v>
      </c>
      <c r="G58" s="232">
        <v>14373.2</v>
      </c>
      <c r="H58" s="232">
        <v>14416.2</v>
      </c>
      <c r="I58" s="232">
        <v>14467</v>
      </c>
      <c r="J58" s="232">
        <v>14509.6</v>
      </c>
      <c r="K58" s="232">
        <v>14498.8</v>
      </c>
      <c r="L58" s="232">
        <v>14527.7</v>
      </c>
      <c r="M58" s="232">
        <v>14550.4</v>
      </c>
      <c r="N58" s="232">
        <v>14719.3</v>
      </c>
      <c r="O58" s="232">
        <v>14714.3</v>
      </c>
      <c r="P58" s="232">
        <v>14742.1</v>
      </c>
      <c r="Q58" s="232">
        <v>14732.5</v>
      </c>
      <c r="R58" s="232">
        <v>14678</v>
      </c>
      <c r="S58" s="232">
        <v>14673.5</v>
      </c>
      <c r="T58" s="232">
        <v>14686.4</v>
      </c>
      <c r="U58" s="232">
        <v>14703.7</v>
      </c>
      <c r="V58" s="232">
        <v>14777.8</v>
      </c>
      <c r="W58" s="232">
        <v>14807.9</v>
      </c>
      <c r="X58" s="232">
        <v>14821.4</v>
      </c>
      <c r="Y58" s="232">
        <v>14885.9</v>
      </c>
      <c r="Z58" s="232">
        <v>14844.1</v>
      </c>
      <c r="AA58" s="232">
        <v>14976.5</v>
      </c>
      <c r="AB58" s="232">
        <v>15068.8</v>
      </c>
      <c r="AC58" s="232">
        <v>14844</v>
      </c>
      <c r="AD58" s="232">
        <v>17170.7</v>
      </c>
      <c r="AE58" s="232">
        <v>16333</v>
      </c>
      <c r="AF58" s="232">
        <v>16057.3</v>
      </c>
      <c r="AG58" s="232">
        <v>16151.9</v>
      </c>
      <c r="AH58" s="232">
        <v>15553.9</v>
      </c>
      <c r="AI58" s="232">
        <v>15643.4</v>
      </c>
      <c r="AJ58" s="232">
        <v>15568.4</v>
      </c>
      <c r="AK58" s="232">
        <v>15366.5</v>
      </c>
      <c r="AL58" s="232">
        <v>15393.8</v>
      </c>
      <c r="AM58" s="232">
        <v>16988.599999999999</v>
      </c>
      <c r="AN58" s="232">
        <v>15548.2</v>
      </c>
      <c r="AO58" s="232">
        <v>19119.5</v>
      </c>
      <c r="AP58" s="232">
        <v>16146.9</v>
      </c>
      <c r="AQ58" s="232">
        <v>15669.5</v>
      </c>
      <c r="AR58" s="232">
        <v>15603.3</v>
      </c>
      <c r="AS58" s="232">
        <v>15739.4</v>
      </c>
      <c r="AT58" s="232">
        <v>15723</v>
      </c>
      <c r="AU58" s="232">
        <v>15468.7</v>
      </c>
      <c r="AV58" s="232">
        <v>15425.2</v>
      </c>
      <c r="AW58" s="232">
        <v>15392.454519000001</v>
      </c>
      <c r="AX58" s="232">
        <v>15358.261074</v>
      </c>
      <c r="AY58" s="305">
        <v>15355.22</v>
      </c>
      <c r="AZ58" s="305">
        <v>15362.21</v>
      </c>
      <c r="BA58" s="305">
        <v>15386.92</v>
      </c>
      <c r="BB58" s="305">
        <v>15451.22</v>
      </c>
      <c r="BC58" s="305">
        <v>15494.94</v>
      </c>
      <c r="BD58" s="305">
        <v>15539.95</v>
      </c>
      <c r="BE58" s="305">
        <v>15596.86</v>
      </c>
      <c r="BF58" s="305">
        <v>15636.52</v>
      </c>
      <c r="BG58" s="305">
        <v>15669.52</v>
      </c>
      <c r="BH58" s="305">
        <v>15685.59</v>
      </c>
      <c r="BI58" s="305">
        <v>15713</v>
      </c>
      <c r="BJ58" s="305">
        <v>15741.45</v>
      </c>
      <c r="BK58" s="305">
        <v>15769.64</v>
      </c>
      <c r="BL58" s="305">
        <v>15801.2</v>
      </c>
      <c r="BM58" s="305">
        <v>15834.79</v>
      </c>
      <c r="BN58" s="305">
        <v>15869.97</v>
      </c>
      <c r="BO58" s="305">
        <v>15908</v>
      </c>
      <c r="BP58" s="305">
        <v>15948.42</v>
      </c>
      <c r="BQ58" s="305">
        <v>15995.34</v>
      </c>
      <c r="BR58" s="305">
        <v>16037.46</v>
      </c>
      <c r="BS58" s="305">
        <v>16078.89</v>
      </c>
      <c r="BT58" s="305">
        <v>16115.07</v>
      </c>
      <c r="BU58" s="305">
        <v>16158.54</v>
      </c>
      <c r="BV58" s="305">
        <v>16204.74</v>
      </c>
    </row>
    <row r="59" spans="1:74" ht="11.15" customHeight="1" x14ac:dyDescent="0.25">
      <c r="A59" s="37" t="s">
        <v>27</v>
      </c>
      <c r="B59" s="39" t="s">
        <v>9</v>
      </c>
      <c r="C59" s="68">
        <v>3.4150530123</v>
      </c>
      <c r="D59" s="68">
        <v>3.3192433458999999</v>
      </c>
      <c r="E59" s="68">
        <v>3.2271339152</v>
      </c>
      <c r="F59" s="68">
        <v>3.3158851012000001</v>
      </c>
      <c r="G59" s="68">
        <v>2.9407130477000001</v>
      </c>
      <c r="H59" s="68">
        <v>3.2420238479000001</v>
      </c>
      <c r="I59" s="68">
        <v>3.3364524032</v>
      </c>
      <c r="J59" s="68">
        <v>3.5231667119000001</v>
      </c>
      <c r="K59" s="68">
        <v>3.3347825157000002</v>
      </c>
      <c r="L59" s="68">
        <v>3.3066196392</v>
      </c>
      <c r="M59" s="68">
        <v>3.3526537105999998</v>
      </c>
      <c r="N59" s="68">
        <v>4.3071253941999998</v>
      </c>
      <c r="O59" s="68">
        <v>3.5387083608999998</v>
      </c>
      <c r="P59" s="68">
        <v>3.4526073501000001</v>
      </c>
      <c r="Q59" s="68">
        <v>3.0367246456000001</v>
      </c>
      <c r="R59" s="68">
        <v>2.4320457797000001</v>
      </c>
      <c r="S59" s="68">
        <v>2.0893050955999999</v>
      </c>
      <c r="T59" s="68">
        <v>1.8742803235000001</v>
      </c>
      <c r="U59" s="68">
        <v>1.6361374162</v>
      </c>
      <c r="V59" s="68">
        <v>1.8484313833999999</v>
      </c>
      <c r="W59" s="68">
        <v>2.1319005711000001</v>
      </c>
      <c r="X59" s="68">
        <v>2.0216551829</v>
      </c>
      <c r="Y59" s="68">
        <v>2.3057785353</v>
      </c>
      <c r="Z59" s="68">
        <v>0.84786640669000002</v>
      </c>
      <c r="AA59" s="68">
        <v>1.7819400175</v>
      </c>
      <c r="AB59" s="68">
        <v>2.2161021834999999</v>
      </c>
      <c r="AC59" s="68">
        <v>0.75683013745000005</v>
      </c>
      <c r="AD59" s="68">
        <v>16.982558932</v>
      </c>
      <c r="AE59" s="68">
        <v>11.309503527</v>
      </c>
      <c r="AF59" s="68">
        <v>9.3344863275000005</v>
      </c>
      <c r="AG59" s="68">
        <v>9.8492216245000002</v>
      </c>
      <c r="AH59" s="68">
        <v>5.2517966137999998</v>
      </c>
      <c r="AI59" s="68">
        <v>5.6422585241999998</v>
      </c>
      <c r="AJ59" s="68">
        <v>5.0400097157000001</v>
      </c>
      <c r="AK59" s="68">
        <v>3.2285585688</v>
      </c>
      <c r="AL59" s="68">
        <v>3.7031547888</v>
      </c>
      <c r="AM59" s="68">
        <v>13.435048242000001</v>
      </c>
      <c r="AN59" s="68">
        <v>3.1814079421999999</v>
      </c>
      <c r="AO59" s="68">
        <v>28.802883319999999</v>
      </c>
      <c r="AP59" s="68">
        <v>-5.9624826011999996</v>
      </c>
      <c r="AQ59" s="68">
        <v>-4.0623278025999996</v>
      </c>
      <c r="AR59" s="68">
        <v>-2.8273744652000001</v>
      </c>
      <c r="AS59" s="68">
        <v>-2.5538791102</v>
      </c>
      <c r="AT59" s="68">
        <v>1.0871871363000001</v>
      </c>
      <c r="AU59" s="68">
        <v>-1.1167648977</v>
      </c>
      <c r="AV59" s="68">
        <v>-0.91981192672000001</v>
      </c>
      <c r="AW59" s="68">
        <v>0.16890325395</v>
      </c>
      <c r="AX59" s="68">
        <v>-0.230865192</v>
      </c>
      <c r="AY59" s="301">
        <v>-9.6145490000000002</v>
      </c>
      <c r="AZ59" s="301">
        <v>-1.1961839999999999</v>
      </c>
      <c r="BA59" s="301">
        <v>-19.522379999999998</v>
      </c>
      <c r="BB59" s="301">
        <v>-4.3084309999999997</v>
      </c>
      <c r="BC59" s="301">
        <v>-1.114034</v>
      </c>
      <c r="BD59" s="301">
        <v>-0.4060126</v>
      </c>
      <c r="BE59" s="301">
        <v>-0.90562469999999995</v>
      </c>
      <c r="BF59" s="301">
        <v>-0.55004280000000005</v>
      </c>
      <c r="BG59" s="301">
        <v>1.298235</v>
      </c>
      <c r="BH59" s="301">
        <v>1.6881109999999999</v>
      </c>
      <c r="BI59" s="301">
        <v>2.082471</v>
      </c>
      <c r="BJ59" s="301">
        <v>2.4950320000000001</v>
      </c>
      <c r="BK59" s="301">
        <v>2.6988979999999998</v>
      </c>
      <c r="BL59" s="301">
        <v>2.8575499999999998</v>
      </c>
      <c r="BM59" s="301">
        <v>2.9107530000000001</v>
      </c>
      <c r="BN59" s="301">
        <v>2.7101440000000001</v>
      </c>
      <c r="BO59" s="301">
        <v>2.6658119999999998</v>
      </c>
      <c r="BP59" s="301">
        <v>2.6285400000000001</v>
      </c>
      <c r="BQ59" s="301">
        <v>2.5548660000000001</v>
      </c>
      <c r="BR59" s="301">
        <v>2.5641400000000001</v>
      </c>
      <c r="BS59" s="301">
        <v>2.612517</v>
      </c>
      <c r="BT59" s="301">
        <v>2.7380279999999999</v>
      </c>
      <c r="BU59" s="301">
        <v>2.835496</v>
      </c>
      <c r="BV59" s="301">
        <v>2.9430740000000002</v>
      </c>
    </row>
    <row r="60" spans="1:74" ht="11.15" customHeight="1" x14ac:dyDescent="0.25">
      <c r="A60" s="26"/>
      <c r="B60" s="34"/>
      <c r="C60" s="211"/>
      <c r="D60" s="211"/>
      <c r="E60" s="211"/>
      <c r="F60" s="211"/>
      <c r="G60" s="211"/>
      <c r="H60" s="211"/>
      <c r="I60" s="211"/>
      <c r="J60" s="211"/>
      <c r="K60" s="211"/>
      <c r="L60" s="211"/>
      <c r="M60" s="211"/>
      <c r="N60" s="211"/>
      <c r="O60" s="211"/>
      <c r="P60" s="211"/>
      <c r="Q60" s="211"/>
      <c r="R60" s="211"/>
      <c r="S60" s="211"/>
      <c r="T60" s="211"/>
      <c r="U60" s="211"/>
      <c r="V60" s="211"/>
      <c r="W60" s="211"/>
      <c r="X60" s="211"/>
      <c r="Y60" s="211"/>
      <c r="Z60" s="211"/>
      <c r="AA60" s="211"/>
      <c r="AB60" s="211"/>
      <c r="AC60" s="211"/>
      <c r="AD60" s="211"/>
      <c r="AE60" s="211"/>
      <c r="AF60" s="211"/>
      <c r="AG60" s="211"/>
      <c r="AH60" s="211"/>
      <c r="AI60" s="211"/>
      <c r="AJ60" s="211"/>
      <c r="AK60" s="211"/>
      <c r="AL60" s="211"/>
      <c r="AM60" s="211"/>
      <c r="AN60" s="211"/>
      <c r="AO60" s="211"/>
      <c r="AP60" s="211"/>
      <c r="AQ60" s="211"/>
      <c r="AR60" s="211"/>
      <c r="AS60" s="211"/>
      <c r="AT60" s="211"/>
      <c r="AU60" s="211"/>
      <c r="AV60" s="211"/>
      <c r="AW60" s="211"/>
      <c r="AX60" s="211"/>
      <c r="AY60" s="300"/>
      <c r="AZ60" s="300"/>
      <c r="BA60" s="300"/>
      <c r="BB60" s="300"/>
      <c r="BC60" s="300"/>
      <c r="BD60" s="300"/>
      <c r="BE60" s="300"/>
      <c r="BF60" s="300"/>
      <c r="BG60" s="300"/>
      <c r="BH60" s="300"/>
      <c r="BI60" s="300"/>
      <c r="BJ60" s="300"/>
      <c r="BK60" s="300"/>
      <c r="BL60" s="300"/>
      <c r="BM60" s="300"/>
      <c r="BN60" s="300"/>
      <c r="BO60" s="300"/>
      <c r="BP60" s="300"/>
      <c r="BQ60" s="300"/>
      <c r="BR60" s="300"/>
      <c r="BS60" s="300"/>
      <c r="BT60" s="300"/>
      <c r="BU60" s="300"/>
      <c r="BV60" s="300"/>
    </row>
    <row r="61" spans="1:74" ht="11.15" customHeight="1" x14ac:dyDescent="0.25">
      <c r="A61" s="35"/>
      <c r="B61" s="36" t="s">
        <v>791</v>
      </c>
      <c r="C61" s="211"/>
      <c r="D61" s="211"/>
      <c r="E61" s="211"/>
      <c r="F61" s="211"/>
      <c r="G61" s="211"/>
      <c r="H61" s="211"/>
      <c r="I61" s="211"/>
      <c r="J61" s="211"/>
      <c r="K61" s="211"/>
      <c r="L61" s="211"/>
      <c r="M61" s="211"/>
      <c r="N61" s="211"/>
      <c r="O61" s="211"/>
      <c r="P61" s="211"/>
      <c r="Q61" s="211"/>
      <c r="R61" s="211"/>
      <c r="S61" s="211"/>
      <c r="T61" s="211"/>
      <c r="U61" s="211"/>
      <c r="V61" s="211"/>
      <c r="W61" s="211"/>
      <c r="X61" s="211"/>
      <c r="Y61" s="211"/>
      <c r="Z61" s="211"/>
      <c r="AA61" s="211"/>
      <c r="AB61" s="211"/>
      <c r="AC61" s="211"/>
      <c r="AD61" s="211"/>
      <c r="AE61" s="211"/>
      <c r="AF61" s="211"/>
      <c r="AG61" s="211"/>
      <c r="AH61" s="211"/>
      <c r="AI61" s="211"/>
      <c r="AJ61" s="211"/>
      <c r="AK61" s="211"/>
      <c r="AL61" s="211"/>
      <c r="AM61" s="211"/>
      <c r="AN61" s="211"/>
      <c r="AO61" s="211"/>
      <c r="AP61" s="211"/>
      <c r="AQ61" s="211"/>
      <c r="AR61" s="211"/>
      <c r="AS61" s="211"/>
      <c r="AT61" s="211"/>
      <c r="AU61" s="211"/>
      <c r="AV61" s="211"/>
      <c r="AW61" s="211"/>
      <c r="AX61" s="211"/>
      <c r="AY61" s="300"/>
      <c r="AZ61" s="300"/>
      <c r="BA61" s="300"/>
      <c r="BB61" s="300"/>
      <c r="BC61" s="300"/>
      <c r="BD61" s="300"/>
      <c r="BE61" s="300"/>
      <c r="BF61" s="300"/>
      <c r="BG61" s="300"/>
      <c r="BH61" s="300"/>
      <c r="BI61" s="300"/>
      <c r="BJ61" s="300"/>
      <c r="BK61" s="300"/>
      <c r="BL61" s="300"/>
      <c r="BM61" s="300"/>
      <c r="BN61" s="300"/>
      <c r="BO61" s="300"/>
      <c r="BP61" s="300"/>
      <c r="BQ61" s="300"/>
      <c r="BR61" s="300"/>
      <c r="BS61" s="300"/>
      <c r="BT61" s="300"/>
      <c r="BU61" s="300"/>
      <c r="BV61" s="300"/>
    </row>
    <row r="62" spans="1:74" ht="11.15" customHeight="1" x14ac:dyDescent="0.25">
      <c r="A62" s="37" t="s">
        <v>561</v>
      </c>
      <c r="B62" s="40" t="s">
        <v>1389</v>
      </c>
      <c r="C62" s="68">
        <v>100.1512</v>
      </c>
      <c r="D62" s="68">
        <v>101.0804</v>
      </c>
      <c r="E62" s="68">
        <v>101.23869999999999</v>
      </c>
      <c r="F62" s="68">
        <v>101.9111</v>
      </c>
      <c r="G62" s="68">
        <v>101.12220000000001</v>
      </c>
      <c r="H62" s="68">
        <v>101.7276</v>
      </c>
      <c r="I62" s="68">
        <v>101.9494</v>
      </c>
      <c r="J62" s="68">
        <v>102.1579</v>
      </c>
      <c r="K62" s="68">
        <v>102.1361</v>
      </c>
      <c r="L62" s="68">
        <v>101.65860000000001</v>
      </c>
      <c r="M62" s="68">
        <v>101.2411</v>
      </c>
      <c r="N62" s="68">
        <v>101.48820000000001</v>
      </c>
      <c r="O62" s="68">
        <v>100.7316</v>
      </c>
      <c r="P62" s="68">
        <v>100.1606</v>
      </c>
      <c r="Q62" s="68">
        <v>100.0939</v>
      </c>
      <c r="R62" s="68">
        <v>99.314499999999995</v>
      </c>
      <c r="S62" s="68">
        <v>99.422899999999998</v>
      </c>
      <c r="T62" s="68">
        <v>99.611500000000007</v>
      </c>
      <c r="U62" s="68">
        <v>99.213899999999995</v>
      </c>
      <c r="V62" s="68">
        <v>99.759799999999998</v>
      </c>
      <c r="W62" s="68">
        <v>99.134100000000004</v>
      </c>
      <c r="X62" s="68">
        <v>98.439899999999994</v>
      </c>
      <c r="Y62" s="68">
        <v>99.255799999999994</v>
      </c>
      <c r="Z62" s="68">
        <v>99.244900000000001</v>
      </c>
      <c r="AA62" s="68">
        <v>99.006699999999995</v>
      </c>
      <c r="AB62" s="68">
        <v>99.024100000000004</v>
      </c>
      <c r="AC62" s="68">
        <v>94.707099999999997</v>
      </c>
      <c r="AD62" s="68">
        <v>79.674899999999994</v>
      </c>
      <c r="AE62" s="68">
        <v>83.438100000000006</v>
      </c>
      <c r="AF62" s="68">
        <v>89.587000000000003</v>
      </c>
      <c r="AG62" s="68">
        <v>93.277699999999996</v>
      </c>
      <c r="AH62" s="68">
        <v>94.628900000000002</v>
      </c>
      <c r="AI62" s="68">
        <v>94.595100000000002</v>
      </c>
      <c r="AJ62" s="68">
        <v>95.980099999999993</v>
      </c>
      <c r="AK62" s="68">
        <v>96.650899999999993</v>
      </c>
      <c r="AL62" s="68">
        <v>97.323300000000003</v>
      </c>
      <c r="AM62" s="68">
        <v>98.7911</v>
      </c>
      <c r="AN62" s="68">
        <v>94.994600000000005</v>
      </c>
      <c r="AO62" s="68">
        <v>98.251199999999997</v>
      </c>
      <c r="AP62" s="68">
        <v>98.1511</v>
      </c>
      <c r="AQ62" s="68">
        <v>99.100800000000007</v>
      </c>
      <c r="AR62" s="68">
        <v>98.917400000000001</v>
      </c>
      <c r="AS62" s="68">
        <v>100.4601</v>
      </c>
      <c r="AT62" s="68">
        <v>100.0398</v>
      </c>
      <c r="AU62" s="68">
        <v>99.356499999999997</v>
      </c>
      <c r="AV62" s="68">
        <v>100.6525</v>
      </c>
      <c r="AW62" s="68">
        <v>101.12122099</v>
      </c>
      <c r="AX62" s="68">
        <v>101.55131728000001</v>
      </c>
      <c r="AY62" s="301">
        <v>102.06010000000001</v>
      </c>
      <c r="AZ62" s="301">
        <v>102.4838</v>
      </c>
      <c r="BA62" s="301">
        <v>102.88200000000001</v>
      </c>
      <c r="BB62" s="301">
        <v>103.15900000000001</v>
      </c>
      <c r="BC62" s="301">
        <v>103.57810000000001</v>
      </c>
      <c r="BD62" s="301">
        <v>104.04340000000001</v>
      </c>
      <c r="BE62" s="301">
        <v>104.6611</v>
      </c>
      <c r="BF62" s="301">
        <v>105.13939999999999</v>
      </c>
      <c r="BG62" s="301">
        <v>105.5844</v>
      </c>
      <c r="BH62" s="301">
        <v>105.9941</v>
      </c>
      <c r="BI62" s="301">
        <v>106.3742</v>
      </c>
      <c r="BJ62" s="301">
        <v>106.7225</v>
      </c>
      <c r="BK62" s="301">
        <v>107.04040000000001</v>
      </c>
      <c r="BL62" s="301">
        <v>107.3245</v>
      </c>
      <c r="BM62" s="301">
        <v>107.5759</v>
      </c>
      <c r="BN62" s="301">
        <v>107.7749</v>
      </c>
      <c r="BO62" s="301">
        <v>107.9759</v>
      </c>
      <c r="BP62" s="301">
        <v>108.1592</v>
      </c>
      <c r="BQ62" s="301">
        <v>108.2821</v>
      </c>
      <c r="BR62" s="301">
        <v>108.46169999999999</v>
      </c>
      <c r="BS62" s="301">
        <v>108.6554</v>
      </c>
      <c r="BT62" s="301">
        <v>108.8639</v>
      </c>
      <c r="BU62" s="301">
        <v>109.0855</v>
      </c>
      <c r="BV62" s="301">
        <v>109.32080000000001</v>
      </c>
    </row>
    <row r="63" spans="1:74" ht="11.15" customHeight="1" x14ac:dyDescent="0.25">
      <c r="A63" s="37" t="s">
        <v>28</v>
      </c>
      <c r="B63" s="39" t="s">
        <v>9</v>
      </c>
      <c r="C63" s="68">
        <v>0.58785186494999997</v>
      </c>
      <c r="D63" s="68">
        <v>1.6534203303999999</v>
      </c>
      <c r="E63" s="68">
        <v>2.0696490125999998</v>
      </c>
      <c r="F63" s="68">
        <v>1.5781269</v>
      </c>
      <c r="G63" s="68">
        <v>0.94161544996000002</v>
      </c>
      <c r="H63" s="68">
        <v>1.6180557359000001</v>
      </c>
      <c r="I63" s="68">
        <v>2.0375604522000001</v>
      </c>
      <c r="J63" s="68">
        <v>2.5544781671000001</v>
      </c>
      <c r="K63" s="68">
        <v>2.4738538222000002</v>
      </c>
      <c r="L63" s="68">
        <v>0.93680093649999996</v>
      </c>
      <c r="M63" s="68">
        <v>0.47228606701999998</v>
      </c>
      <c r="N63" s="68">
        <v>0.96359316988999999</v>
      </c>
      <c r="O63" s="68">
        <v>0.57952376006999995</v>
      </c>
      <c r="P63" s="68">
        <v>-0.90996869818000004</v>
      </c>
      <c r="Q63" s="68">
        <v>-1.1307928687</v>
      </c>
      <c r="R63" s="68">
        <v>-2.5479069502999998</v>
      </c>
      <c r="S63" s="68">
        <v>-1.6804420790000001</v>
      </c>
      <c r="T63" s="68">
        <v>-2.0801631021999998</v>
      </c>
      <c r="U63" s="68">
        <v>-2.6831938197</v>
      </c>
      <c r="V63" s="68">
        <v>-2.3474444952</v>
      </c>
      <c r="W63" s="68">
        <v>-2.9392154194</v>
      </c>
      <c r="X63" s="68">
        <v>-3.1661856449000001</v>
      </c>
      <c r="Y63" s="68">
        <v>-1.9609624944999999</v>
      </c>
      <c r="Z63" s="68">
        <v>-2.2104047564</v>
      </c>
      <c r="AA63" s="68">
        <v>-1.7123722844</v>
      </c>
      <c r="AB63" s="68">
        <v>-1.1346777076000001</v>
      </c>
      <c r="AC63" s="68">
        <v>-5.38174654</v>
      </c>
      <c r="AD63" s="68">
        <v>-19.775158713</v>
      </c>
      <c r="AE63" s="68">
        <v>-16.077583736000001</v>
      </c>
      <c r="AF63" s="68">
        <v>-10.063597075000001</v>
      </c>
      <c r="AG63" s="68">
        <v>-5.9832342041000004</v>
      </c>
      <c r="AH63" s="68">
        <v>-5.1432540962999997</v>
      </c>
      <c r="AI63" s="68">
        <v>-4.5786464999999996</v>
      </c>
      <c r="AJ63" s="68">
        <v>-2.4987835217000001</v>
      </c>
      <c r="AK63" s="68">
        <v>-2.6244310155999999</v>
      </c>
      <c r="AL63" s="68">
        <v>-1.9362204002000001</v>
      </c>
      <c r="AM63" s="68">
        <v>-0.21776304027999999</v>
      </c>
      <c r="AN63" s="68">
        <v>-4.0692114343999997</v>
      </c>
      <c r="AO63" s="68">
        <v>3.7421692777</v>
      </c>
      <c r="AP63" s="68">
        <v>23.189486275</v>
      </c>
      <c r="AQ63" s="68">
        <v>18.771640294000001</v>
      </c>
      <c r="AR63" s="68">
        <v>10.414903947999999</v>
      </c>
      <c r="AS63" s="68">
        <v>7.7000183324</v>
      </c>
      <c r="AT63" s="68">
        <v>5.7180206047000004</v>
      </c>
      <c r="AU63" s="68">
        <v>5.0334531069999997</v>
      </c>
      <c r="AV63" s="68">
        <v>4.8680924482999997</v>
      </c>
      <c r="AW63" s="68">
        <v>4.6252243773000004</v>
      </c>
      <c r="AX63" s="68">
        <v>4.3443011939999998</v>
      </c>
      <c r="AY63" s="301">
        <v>3.3089689999999998</v>
      </c>
      <c r="AZ63" s="301">
        <v>7.8838169999999996</v>
      </c>
      <c r="BA63" s="301">
        <v>4.7132589999999999</v>
      </c>
      <c r="BB63" s="301">
        <v>5.102284</v>
      </c>
      <c r="BC63" s="301">
        <v>4.5178950000000002</v>
      </c>
      <c r="BD63" s="301">
        <v>5.1820830000000004</v>
      </c>
      <c r="BE63" s="301">
        <v>4.1817299999999999</v>
      </c>
      <c r="BF63" s="301">
        <v>5.0975640000000002</v>
      </c>
      <c r="BG63" s="301">
        <v>6.2682729999999998</v>
      </c>
      <c r="BH63" s="301">
        <v>5.306972</v>
      </c>
      <c r="BI63" s="301">
        <v>5.1947020000000004</v>
      </c>
      <c r="BJ63" s="301">
        <v>5.0922200000000002</v>
      </c>
      <c r="BK63" s="301">
        <v>4.8798349999999999</v>
      </c>
      <c r="BL63" s="301">
        <v>4.7233549999999997</v>
      </c>
      <c r="BM63" s="301">
        <v>4.5623740000000002</v>
      </c>
      <c r="BN63" s="301">
        <v>4.4745039999999996</v>
      </c>
      <c r="BO63" s="301">
        <v>4.245933</v>
      </c>
      <c r="BP63" s="301">
        <v>3.9558390000000001</v>
      </c>
      <c r="BQ63" s="301">
        <v>3.459743</v>
      </c>
      <c r="BR63" s="301">
        <v>3.1598929999999998</v>
      </c>
      <c r="BS63" s="301">
        <v>2.9085760000000001</v>
      </c>
      <c r="BT63" s="301">
        <v>2.707541</v>
      </c>
      <c r="BU63" s="301">
        <v>2.5488960000000001</v>
      </c>
      <c r="BV63" s="301">
        <v>2.434631</v>
      </c>
    </row>
    <row r="64" spans="1:74" ht="11.15" customHeight="1" x14ac:dyDescent="0.25">
      <c r="A64" s="26"/>
      <c r="B64" s="29"/>
      <c r="C64" s="211"/>
      <c r="D64" s="211"/>
      <c r="E64" s="211"/>
      <c r="F64" s="211"/>
      <c r="G64" s="211"/>
      <c r="H64" s="211"/>
      <c r="I64" s="211"/>
      <c r="J64" s="211"/>
      <c r="K64" s="211"/>
      <c r="L64" s="211"/>
      <c r="M64" s="211"/>
      <c r="N64" s="211"/>
      <c r="O64" s="211"/>
      <c r="P64" s="211"/>
      <c r="Q64" s="211"/>
      <c r="R64" s="211"/>
      <c r="S64" s="211"/>
      <c r="T64" s="211"/>
      <c r="U64" s="211"/>
      <c r="V64" s="211"/>
      <c r="W64" s="211"/>
      <c r="X64" s="211"/>
      <c r="Y64" s="211"/>
      <c r="Z64" s="211"/>
      <c r="AA64" s="211"/>
      <c r="AB64" s="211"/>
      <c r="AC64" s="211"/>
      <c r="AD64" s="211"/>
      <c r="AE64" s="211"/>
      <c r="AF64" s="211"/>
      <c r="AG64" s="211"/>
      <c r="AH64" s="211"/>
      <c r="AI64" s="211"/>
      <c r="AJ64" s="211"/>
      <c r="AK64" s="211"/>
      <c r="AL64" s="211"/>
      <c r="AM64" s="211"/>
      <c r="AN64" s="211"/>
      <c r="AO64" s="211"/>
      <c r="AP64" s="211"/>
      <c r="AQ64" s="211"/>
      <c r="AR64" s="211"/>
      <c r="AS64" s="211"/>
      <c r="AT64" s="211"/>
      <c r="AU64" s="211"/>
      <c r="AV64" s="211"/>
      <c r="AW64" s="211"/>
      <c r="AX64" s="211"/>
      <c r="AY64" s="300"/>
      <c r="AZ64" s="300"/>
      <c r="BA64" s="300"/>
      <c r="BB64" s="300"/>
      <c r="BC64" s="300"/>
      <c r="BD64" s="300"/>
      <c r="BE64" s="300"/>
      <c r="BF64" s="300"/>
      <c r="BG64" s="300"/>
      <c r="BH64" s="300"/>
      <c r="BI64" s="300"/>
      <c r="BJ64" s="300"/>
      <c r="BK64" s="300"/>
      <c r="BL64" s="300"/>
      <c r="BM64" s="300"/>
      <c r="BN64" s="300"/>
      <c r="BO64" s="300"/>
      <c r="BP64" s="300"/>
      <c r="BQ64" s="300"/>
      <c r="BR64" s="300"/>
      <c r="BS64" s="300"/>
      <c r="BT64" s="300"/>
      <c r="BU64" s="300"/>
      <c r="BV64" s="300"/>
    </row>
    <row r="65" spans="1:74" ht="11.15" customHeight="1" x14ac:dyDescent="0.25">
      <c r="A65" s="19"/>
      <c r="B65" s="20" t="s">
        <v>792</v>
      </c>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211"/>
      <c r="AA65" s="211"/>
      <c r="AB65" s="211"/>
      <c r="AC65" s="211"/>
      <c r="AD65" s="211"/>
      <c r="AE65" s="211"/>
      <c r="AF65" s="211"/>
      <c r="AG65" s="211"/>
      <c r="AH65" s="211"/>
      <c r="AI65" s="211"/>
      <c r="AJ65" s="211"/>
      <c r="AK65" s="211"/>
      <c r="AL65" s="211"/>
      <c r="AM65" s="211"/>
      <c r="AN65" s="211"/>
      <c r="AO65" s="211"/>
      <c r="AP65" s="211"/>
      <c r="AQ65" s="211"/>
      <c r="AR65" s="211"/>
      <c r="AS65" s="211"/>
      <c r="AT65" s="211"/>
      <c r="AU65" s="211"/>
      <c r="AV65" s="211"/>
      <c r="AW65" s="211"/>
      <c r="AX65" s="211"/>
      <c r="AY65" s="300"/>
      <c r="AZ65" s="300"/>
      <c r="BA65" s="300"/>
      <c r="BB65" s="300"/>
      <c r="BC65" s="300"/>
      <c r="BD65" s="300"/>
      <c r="BE65" s="300"/>
      <c r="BF65" s="300"/>
      <c r="BG65" s="300"/>
      <c r="BH65" s="300"/>
      <c r="BI65" s="300"/>
      <c r="BJ65" s="300"/>
      <c r="BK65" s="300"/>
      <c r="BL65" s="300"/>
      <c r="BM65" s="300"/>
      <c r="BN65" s="300"/>
      <c r="BO65" s="300"/>
      <c r="BP65" s="300"/>
      <c r="BQ65" s="300"/>
      <c r="BR65" s="300"/>
      <c r="BS65" s="300"/>
      <c r="BT65" s="300"/>
      <c r="BU65" s="300"/>
      <c r="BV65" s="300"/>
    </row>
    <row r="66" spans="1:74" ht="11.15" customHeight="1" x14ac:dyDescent="0.25">
      <c r="A66" s="19"/>
      <c r="B66" s="22"/>
      <c r="C66" s="211"/>
      <c r="D66" s="211"/>
      <c r="E66" s="211"/>
      <c r="F66" s="211"/>
      <c r="G66" s="211"/>
      <c r="H66" s="211"/>
      <c r="I66" s="211"/>
      <c r="J66" s="211"/>
      <c r="K66" s="211"/>
      <c r="L66" s="211"/>
      <c r="M66" s="211"/>
      <c r="N66" s="211"/>
      <c r="O66" s="211"/>
      <c r="P66" s="211"/>
      <c r="Q66" s="211"/>
      <c r="R66" s="211"/>
      <c r="S66" s="211"/>
      <c r="T66" s="211"/>
      <c r="U66" s="211"/>
      <c r="V66" s="211"/>
      <c r="W66" s="211"/>
      <c r="X66" s="211"/>
      <c r="Y66" s="211"/>
      <c r="Z66" s="211"/>
      <c r="AA66" s="211"/>
      <c r="AB66" s="211"/>
      <c r="AC66" s="211"/>
      <c r="AD66" s="211"/>
      <c r="AE66" s="211"/>
      <c r="AF66" s="211"/>
      <c r="AG66" s="211"/>
      <c r="AH66" s="211"/>
      <c r="AI66" s="211"/>
      <c r="AJ66" s="211"/>
      <c r="AK66" s="211"/>
      <c r="AL66" s="211"/>
      <c r="AM66" s="211"/>
      <c r="AN66" s="211"/>
      <c r="AO66" s="211"/>
      <c r="AP66" s="211"/>
      <c r="AQ66" s="211"/>
      <c r="AR66" s="211"/>
      <c r="AS66" s="211"/>
      <c r="AT66" s="211"/>
      <c r="AU66" s="211"/>
      <c r="AV66" s="211"/>
      <c r="AW66" s="211"/>
      <c r="AX66" s="211"/>
      <c r="AY66" s="300"/>
      <c r="AZ66" s="300"/>
      <c r="BA66" s="300"/>
      <c r="BB66" s="300"/>
      <c r="BC66" s="300"/>
      <c r="BD66" s="300"/>
      <c r="BE66" s="300"/>
      <c r="BF66" s="300"/>
      <c r="BG66" s="300"/>
      <c r="BH66" s="300"/>
      <c r="BI66" s="300"/>
      <c r="BJ66" s="300"/>
      <c r="BK66" s="300"/>
      <c r="BL66" s="300"/>
      <c r="BM66" s="300"/>
      <c r="BN66" s="300"/>
      <c r="BO66" s="300"/>
      <c r="BP66" s="300"/>
      <c r="BQ66" s="300"/>
      <c r="BR66" s="300"/>
      <c r="BS66" s="300"/>
      <c r="BT66" s="300"/>
      <c r="BU66" s="300"/>
      <c r="BV66" s="300"/>
    </row>
    <row r="67" spans="1:74" ht="11.15" customHeight="1" x14ac:dyDescent="0.25">
      <c r="A67" s="37" t="s">
        <v>562</v>
      </c>
      <c r="B67" s="41" t="s">
        <v>793</v>
      </c>
      <c r="C67" s="232">
        <v>898.66374611000003</v>
      </c>
      <c r="D67" s="232">
        <v>626.88032684999996</v>
      </c>
      <c r="E67" s="232">
        <v>610.96560586999999</v>
      </c>
      <c r="F67" s="232">
        <v>412.08706251000001</v>
      </c>
      <c r="G67" s="232">
        <v>85.657945312999999</v>
      </c>
      <c r="H67" s="232">
        <v>26.471681568000001</v>
      </c>
      <c r="I67" s="232">
        <v>3.5468552290000002</v>
      </c>
      <c r="J67" s="232">
        <v>6.9667562562000001</v>
      </c>
      <c r="K67" s="232">
        <v>37.777571794000004</v>
      </c>
      <c r="L67" s="232">
        <v>254.67553018999999</v>
      </c>
      <c r="M67" s="232">
        <v>595.41541946999996</v>
      </c>
      <c r="N67" s="232">
        <v>733.53041493000001</v>
      </c>
      <c r="O67" s="232">
        <v>861.54190299000004</v>
      </c>
      <c r="P67" s="232">
        <v>721.53463144</v>
      </c>
      <c r="Q67" s="232">
        <v>634.07224597000004</v>
      </c>
      <c r="R67" s="232">
        <v>289.04415945</v>
      </c>
      <c r="S67" s="232">
        <v>159.04834342000001</v>
      </c>
      <c r="T67" s="232">
        <v>34.301378491000001</v>
      </c>
      <c r="U67" s="232">
        <v>5.2700498714000004</v>
      </c>
      <c r="V67" s="232">
        <v>10.280453423999999</v>
      </c>
      <c r="W67" s="232">
        <v>41.395192815999998</v>
      </c>
      <c r="X67" s="232">
        <v>254.92159839000001</v>
      </c>
      <c r="Y67" s="232">
        <v>591.28723226</v>
      </c>
      <c r="Z67" s="232">
        <v>717.69573176999995</v>
      </c>
      <c r="AA67" s="232">
        <v>741.47204600999999</v>
      </c>
      <c r="AB67" s="232">
        <v>654.24338953999995</v>
      </c>
      <c r="AC67" s="232">
        <v>485.41344428000002</v>
      </c>
      <c r="AD67" s="232">
        <v>360.54341195000001</v>
      </c>
      <c r="AE67" s="232">
        <v>157.29811939999999</v>
      </c>
      <c r="AF67" s="232">
        <v>25.612013075</v>
      </c>
      <c r="AG67" s="232">
        <v>4.6726848958999998</v>
      </c>
      <c r="AH67" s="232">
        <v>7.2759094784</v>
      </c>
      <c r="AI67" s="232">
        <v>58.873423727999999</v>
      </c>
      <c r="AJ67" s="232">
        <v>248.57095759000001</v>
      </c>
      <c r="AK67" s="232">
        <v>423.67840748999998</v>
      </c>
      <c r="AL67" s="232">
        <v>752.74628290999999</v>
      </c>
      <c r="AM67" s="232">
        <v>805.58342607999998</v>
      </c>
      <c r="AN67" s="232">
        <v>794.58372249000001</v>
      </c>
      <c r="AO67" s="232">
        <v>508.42355608000003</v>
      </c>
      <c r="AP67" s="232">
        <v>308.83145388999998</v>
      </c>
      <c r="AQ67" s="232">
        <v>150.93455827</v>
      </c>
      <c r="AR67" s="232">
        <v>12.542022493999999</v>
      </c>
      <c r="AS67" s="232">
        <v>4.6723614377000002</v>
      </c>
      <c r="AT67" s="232">
        <v>5.9084358758000004</v>
      </c>
      <c r="AU67" s="232">
        <v>40.181326611999999</v>
      </c>
      <c r="AV67" s="232">
        <v>181.22695673000001</v>
      </c>
      <c r="AW67" s="232">
        <v>508.1702745</v>
      </c>
      <c r="AX67" s="232">
        <v>611.53723237999998</v>
      </c>
      <c r="AY67" s="305">
        <v>842.47553667</v>
      </c>
      <c r="AZ67" s="305">
        <v>679.61830795000003</v>
      </c>
      <c r="BA67" s="305">
        <v>555.20549438</v>
      </c>
      <c r="BB67" s="305">
        <v>314.91574200000002</v>
      </c>
      <c r="BC67" s="305">
        <v>143.67135852000001</v>
      </c>
      <c r="BD67" s="305">
        <v>31.726748442000002</v>
      </c>
      <c r="BE67" s="305">
        <v>7.2613970369</v>
      </c>
      <c r="BF67" s="305">
        <v>11.171869467</v>
      </c>
      <c r="BG67" s="305">
        <v>58.872863565000003</v>
      </c>
      <c r="BH67" s="305">
        <v>253.96554266999999</v>
      </c>
      <c r="BI67" s="305">
        <v>501.66339692999998</v>
      </c>
      <c r="BJ67" s="305">
        <v>785.95858822000002</v>
      </c>
      <c r="BK67" s="305">
        <v>855.26140013999998</v>
      </c>
      <c r="BL67" s="305">
        <v>690.64126339999996</v>
      </c>
      <c r="BM67" s="305">
        <v>560.90683781999996</v>
      </c>
      <c r="BN67" s="305">
        <v>314.43500992999998</v>
      </c>
      <c r="BO67" s="305">
        <v>143.44872276000001</v>
      </c>
      <c r="BP67" s="305">
        <v>31.718199824999999</v>
      </c>
      <c r="BQ67" s="305">
        <v>7.2632681927</v>
      </c>
      <c r="BR67" s="305">
        <v>11.160072221</v>
      </c>
      <c r="BS67" s="305">
        <v>58.796954827</v>
      </c>
      <c r="BT67" s="305">
        <v>253.60362875999999</v>
      </c>
      <c r="BU67" s="305">
        <v>501.12830574999998</v>
      </c>
      <c r="BV67" s="305">
        <v>785.22166230000005</v>
      </c>
    </row>
    <row r="68" spans="1:74" ht="11.15" customHeight="1" x14ac:dyDescent="0.25">
      <c r="A68" s="19"/>
      <c r="B68" s="22"/>
      <c r="C68" s="211"/>
      <c r="D68" s="211"/>
      <c r="E68" s="211"/>
      <c r="F68" s="211"/>
      <c r="G68" s="211"/>
      <c r="H68" s="211"/>
      <c r="I68" s="211"/>
      <c r="J68" s="211"/>
      <c r="K68" s="211"/>
      <c r="L68" s="211"/>
      <c r="M68" s="211"/>
      <c r="N68" s="211"/>
      <c r="O68" s="211"/>
      <c r="P68" s="211"/>
      <c r="Q68" s="211"/>
      <c r="R68" s="211"/>
      <c r="S68" s="211"/>
      <c r="T68" s="211"/>
      <c r="U68" s="211"/>
      <c r="V68" s="211"/>
      <c r="W68" s="211"/>
      <c r="X68" s="211"/>
      <c r="Y68" s="211"/>
      <c r="Z68" s="211"/>
      <c r="AA68" s="211"/>
      <c r="AB68" s="211"/>
      <c r="AC68" s="211"/>
      <c r="AD68" s="211"/>
      <c r="AE68" s="211"/>
      <c r="AF68" s="211"/>
      <c r="AG68" s="211"/>
      <c r="AH68" s="211"/>
      <c r="AI68" s="211"/>
      <c r="AJ68" s="211"/>
      <c r="AK68" s="211"/>
      <c r="AL68" s="211"/>
      <c r="AM68" s="211"/>
      <c r="AN68" s="211"/>
      <c r="AO68" s="211"/>
      <c r="AP68" s="211"/>
      <c r="AQ68" s="211"/>
      <c r="AR68" s="211"/>
      <c r="AS68" s="211"/>
      <c r="AT68" s="211"/>
      <c r="AU68" s="211"/>
      <c r="AV68" s="211"/>
      <c r="AW68" s="211"/>
      <c r="AX68" s="211"/>
      <c r="AY68" s="300"/>
      <c r="AZ68" s="300"/>
      <c r="BA68" s="300"/>
      <c r="BB68" s="300"/>
      <c r="BC68" s="300"/>
      <c r="BD68" s="300"/>
      <c r="BE68" s="300"/>
      <c r="BF68" s="300"/>
      <c r="BG68" s="300"/>
      <c r="BH68" s="300"/>
      <c r="BI68" s="300"/>
      <c r="BJ68" s="300"/>
      <c r="BK68" s="300"/>
      <c r="BL68" s="300"/>
      <c r="BM68" s="300"/>
      <c r="BN68" s="300"/>
      <c r="BO68" s="300"/>
      <c r="BP68" s="300"/>
      <c r="BQ68" s="300"/>
      <c r="BR68" s="300"/>
      <c r="BS68" s="300"/>
      <c r="BT68" s="300"/>
      <c r="BU68" s="300"/>
      <c r="BV68" s="300"/>
    </row>
    <row r="69" spans="1:74" ht="11.15" customHeight="1" x14ac:dyDescent="0.25">
      <c r="A69" s="37" t="s">
        <v>569</v>
      </c>
      <c r="B69" s="42" t="s">
        <v>3</v>
      </c>
      <c r="C69" s="261">
        <v>7.4961456951000001</v>
      </c>
      <c r="D69" s="261">
        <v>22.753325462999999</v>
      </c>
      <c r="E69" s="261">
        <v>20.977489721000001</v>
      </c>
      <c r="F69" s="261">
        <v>32.348679269000002</v>
      </c>
      <c r="G69" s="261">
        <v>173.4582498</v>
      </c>
      <c r="H69" s="261">
        <v>268.76992404999999</v>
      </c>
      <c r="I69" s="261">
        <v>375.13392470000002</v>
      </c>
      <c r="J69" s="261">
        <v>350.29853157000002</v>
      </c>
      <c r="K69" s="261">
        <v>230.03030709999999</v>
      </c>
      <c r="L69" s="261">
        <v>68.959078864999995</v>
      </c>
      <c r="M69" s="261">
        <v>17.662973363999999</v>
      </c>
      <c r="N69" s="261">
        <v>10.641427438999999</v>
      </c>
      <c r="O69" s="261">
        <v>8.9648960169999992</v>
      </c>
      <c r="P69" s="261">
        <v>17.942291274999999</v>
      </c>
      <c r="Q69" s="261">
        <v>18.235214188</v>
      </c>
      <c r="R69" s="261">
        <v>41.573089688000003</v>
      </c>
      <c r="S69" s="261">
        <v>128.57937989999999</v>
      </c>
      <c r="T69" s="261">
        <v>226.00017907</v>
      </c>
      <c r="U69" s="261">
        <v>372.39535433999998</v>
      </c>
      <c r="V69" s="261">
        <v>334.98275599999999</v>
      </c>
      <c r="W69" s="261">
        <v>241.57435902</v>
      </c>
      <c r="X69" s="261">
        <v>74.600894253000007</v>
      </c>
      <c r="Y69" s="261">
        <v>15.969872038</v>
      </c>
      <c r="Z69" s="261">
        <v>13.696916286</v>
      </c>
      <c r="AA69" s="261">
        <v>15.221775822</v>
      </c>
      <c r="AB69" s="261">
        <v>12.422643926999999</v>
      </c>
      <c r="AC69" s="261">
        <v>42.452486843000003</v>
      </c>
      <c r="AD69" s="261">
        <v>42.150835114000003</v>
      </c>
      <c r="AE69" s="261">
        <v>104.98784764</v>
      </c>
      <c r="AF69" s="261">
        <v>245.98716934999999</v>
      </c>
      <c r="AG69" s="261">
        <v>396.78480653000003</v>
      </c>
      <c r="AH69" s="261">
        <v>355.07405438000001</v>
      </c>
      <c r="AI69" s="261">
        <v>179.26298188000001</v>
      </c>
      <c r="AJ69" s="261">
        <v>81.417516527000004</v>
      </c>
      <c r="AK69" s="261">
        <v>31.435643201000001</v>
      </c>
      <c r="AL69" s="261">
        <v>6.9510589449999998</v>
      </c>
      <c r="AM69" s="261">
        <v>9.6881202307999992</v>
      </c>
      <c r="AN69" s="261">
        <v>11.817750947</v>
      </c>
      <c r="AO69" s="261">
        <v>27.77105821</v>
      </c>
      <c r="AP69" s="261">
        <v>36.131402047999998</v>
      </c>
      <c r="AQ69" s="261">
        <v>100.854247</v>
      </c>
      <c r="AR69" s="261">
        <v>273.06894147999998</v>
      </c>
      <c r="AS69" s="261">
        <v>345.54871629000002</v>
      </c>
      <c r="AT69" s="261">
        <v>356.3869909</v>
      </c>
      <c r="AU69" s="261">
        <v>199.14927424000001</v>
      </c>
      <c r="AV69" s="261">
        <v>83.560051693000005</v>
      </c>
      <c r="AW69" s="261">
        <v>18.014617294000001</v>
      </c>
      <c r="AX69" s="261">
        <v>22.843896012999998</v>
      </c>
      <c r="AY69" s="307">
        <v>11.190886348999999</v>
      </c>
      <c r="AZ69" s="307">
        <v>12.391374889</v>
      </c>
      <c r="BA69" s="307">
        <v>24.163807297000002</v>
      </c>
      <c r="BB69" s="307">
        <v>42.527445682</v>
      </c>
      <c r="BC69" s="307">
        <v>121.68237314</v>
      </c>
      <c r="BD69" s="307">
        <v>237.66412761000001</v>
      </c>
      <c r="BE69" s="307">
        <v>347.91596900000002</v>
      </c>
      <c r="BF69" s="307">
        <v>323.37004373000002</v>
      </c>
      <c r="BG69" s="307">
        <v>176.17374337000001</v>
      </c>
      <c r="BH69" s="307">
        <v>62.636062365999997</v>
      </c>
      <c r="BI69" s="307">
        <v>20.227746637999999</v>
      </c>
      <c r="BJ69" s="307">
        <v>9.9801304589999997</v>
      </c>
      <c r="BK69" s="307">
        <v>10.106213734000001</v>
      </c>
      <c r="BL69" s="307">
        <v>10.753936575999999</v>
      </c>
      <c r="BM69" s="307">
        <v>21.432346871</v>
      </c>
      <c r="BN69" s="307">
        <v>42.718537277000003</v>
      </c>
      <c r="BO69" s="307">
        <v>122.05808919</v>
      </c>
      <c r="BP69" s="307">
        <v>238.11859716999999</v>
      </c>
      <c r="BQ69" s="307">
        <v>348.33211184999999</v>
      </c>
      <c r="BR69" s="307">
        <v>323.80801902000002</v>
      </c>
      <c r="BS69" s="307">
        <v>176.60331055</v>
      </c>
      <c r="BT69" s="307">
        <v>62.889360875999998</v>
      </c>
      <c r="BU69" s="307">
        <v>20.323301661999999</v>
      </c>
      <c r="BV69" s="307">
        <v>10.023160068999999</v>
      </c>
    </row>
    <row r="70" spans="1:74" s="389" customFormat="1" ht="12" customHeight="1" x14ac:dyDescent="0.25">
      <c r="A70" s="388"/>
      <c r="B70" s="745" t="s">
        <v>811</v>
      </c>
      <c r="C70" s="746"/>
      <c r="D70" s="746"/>
      <c r="E70" s="746"/>
      <c r="F70" s="746"/>
      <c r="G70" s="746"/>
      <c r="H70" s="746"/>
      <c r="I70" s="746"/>
      <c r="J70" s="746"/>
      <c r="K70" s="746"/>
      <c r="L70" s="746"/>
      <c r="M70" s="746"/>
      <c r="N70" s="746"/>
      <c r="O70" s="746"/>
      <c r="P70" s="746"/>
      <c r="Q70" s="747"/>
      <c r="AY70" s="448"/>
      <c r="AZ70" s="448"/>
      <c r="BA70" s="448"/>
      <c r="BB70" s="448"/>
      <c r="BC70" s="448"/>
      <c r="BD70" s="542"/>
      <c r="BE70" s="542"/>
      <c r="BF70" s="542"/>
      <c r="BG70" s="448"/>
      <c r="BH70" s="448"/>
      <c r="BI70" s="448"/>
      <c r="BJ70" s="448"/>
    </row>
    <row r="71" spans="1:74" s="389" customFormat="1" ht="12" customHeight="1" x14ac:dyDescent="0.25">
      <c r="A71" s="388"/>
      <c r="B71" s="745" t="s">
        <v>812</v>
      </c>
      <c r="C71" s="748"/>
      <c r="D71" s="748"/>
      <c r="E71" s="748"/>
      <c r="F71" s="748"/>
      <c r="G71" s="748"/>
      <c r="H71" s="748"/>
      <c r="I71" s="748"/>
      <c r="J71" s="748"/>
      <c r="K71" s="748"/>
      <c r="L71" s="748"/>
      <c r="M71" s="748"/>
      <c r="N71" s="748"/>
      <c r="O71" s="748"/>
      <c r="P71" s="748"/>
      <c r="Q71" s="747"/>
      <c r="AY71" s="448"/>
      <c r="AZ71" s="448"/>
      <c r="BA71" s="448"/>
      <c r="BB71" s="448"/>
      <c r="BC71" s="448"/>
      <c r="BD71" s="542"/>
      <c r="BE71" s="542"/>
      <c r="BF71" s="542"/>
      <c r="BG71" s="448"/>
      <c r="BH71" s="448"/>
      <c r="BI71" s="448"/>
      <c r="BJ71" s="448"/>
    </row>
    <row r="72" spans="1:74" s="389" customFormat="1" ht="12" customHeight="1" x14ac:dyDescent="0.25">
      <c r="A72" s="388"/>
      <c r="B72" s="745" t="s">
        <v>813</v>
      </c>
      <c r="C72" s="748"/>
      <c r="D72" s="748"/>
      <c r="E72" s="748"/>
      <c r="F72" s="748"/>
      <c r="G72" s="748"/>
      <c r="H72" s="748"/>
      <c r="I72" s="748"/>
      <c r="J72" s="748"/>
      <c r="K72" s="748"/>
      <c r="L72" s="748"/>
      <c r="M72" s="748"/>
      <c r="N72" s="748"/>
      <c r="O72" s="748"/>
      <c r="P72" s="748"/>
      <c r="Q72" s="747"/>
      <c r="AY72" s="448"/>
      <c r="AZ72" s="448"/>
      <c r="BA72" s="448"/>
      <c r="BB72" s="448"/>
      <c r="BC72" s="448"/>
      <c r="BD72" s="542"/>
      <c r="BE72" s="542"/>
      <c r="BF72" s="542"/>
      <c r="BG72" s="448"/>
      <c r="BH72" s="448"/>
      <c r="BI72" s="448"/>
      <c r="BJ72" s="448"/>
    </row>
    <row r="73" spans="1:74" s="389" customFormat="1" ht="12" customHeight="1" x14ac:dyDescent="0.25">
      <c r="A73" s="388"/>
      <c r="B73" s="745" t="s">
        <v>824</v>
      </c>
      <c r="C73" s="747"/>
      <c r="D73" s="747"/>
      <c r="E73" s="747"/>
      <c r="F73" s="747"/>
      <c r="G73" s="747"/>
      <c r="H73" s="747"/>
      <c r="I73" s="747"/>
      <c r="J73" s="747"/>
      <c r="K73" s="747"/>
      <c r="L73" s="747"/>
      <c r="M73" s="747"/>
      <c r="N73" s="747"/>
      <c r="O73" s="747"/>
      <c r="P73" s="747"/>
      <c r="Q73" s="747"/>
      <c r="AY73" s="448"/>
      <c r="AZ73" s="448"/>
      <c r="BA73" s="448"/>
      <c r="BB73" s="448"/>
      <c r="BC73" s="448"/>
      <c r="BD73" s="542"/>
      <c r="BE73" s="542"/>
      <c r="BF73" s="542"/>
      <c r="BG73" s="448"/>
      <c r="BH73" s="448"/>
      <c r="BI73" s="448"/>
      <c r="BJ73" s="448"/>
    </row>
    <row r="74" spans="1:74" s="389" customFormat="1" ht="12" customHeight="1" x14ac:dyDescent="0.25">
      <c r="A74" s="388"/>
      <c r="B74" s="745" t="s">
        <v>827</v>
      </c>
      <c r="C74" s="748"/>
      <c r="D74" s="748"/>
      <c r="E74" s="748"/>
      <c r="F74" s="748"/>
      <c r="G74" s="748"/>
      <c r="H74" s="748"/>
      <c r="I74" s="748"/>
      <c r="J74" s="748"/>
      <c r="K74" s="748"/>
      <c r="L74" s="748"/>
      <c r="M74" s="748"/>
      <c r="N74" s="748"/>
      <c r="O74" s="748"/>
      <c r="P74" s="748"/>
      <c r="Q74" s="747"/>
      <c r="AY74" s="448"/>
      <c r="AZ74" s="448"/>
      <c r="BA74" s="448"/>
      <c r="BB74" s="448"/>
      <c r="BC74" s="448"/>
      <c r="BD74" s="542"/>
      <c r="BE74" s="542"/>
      <c r="BF74" s="542"/>
      <c r="BG74" s="448"/>
      <c r="BH74" s="448"/>
      <c r="BI74" s="448"/>
      <c r="BJ74" s="448"/>
    </row>
    <row r="75" spans="1:74" s="389" customFormat="1" ht="12" customHeight="1" x14ac:dyDescent="0.25">
      <c r="A75" s="388"/>
      <c r="B75" s="751" t="s">
        <v>828</v>
      </c>
      <c r="C75" s="747"/>
      <c r="D75" s="747"/>
      <c r="E75" s="747"/>
      <c r="F75" s="747"/>
      <c r="G75" s="747"/>
      <c r="H75" s="747"/>
      <c r="I75" s="747"/>
      <c r="J75" s="747"/>
      <c r="K75" s="747"/>
      <c r="L75" s="747"/>
      <c r="M75" s="747"/>
      <c r="N75" s="747"/>
      <c r="O75" s="747"/>
      <c r="P75" s="747"/>
      <c r="Q75" s="747"/>
      <c r="AY75" s="448"/>
      <c r="AZ75" s="448"/>
      <c r="BA75" s="448"/>
      <c r="BB75" s="448"/>
      <c r="BC75" s="448"/>
      <c r="BD75" s="542"/>
      <c r="BE75" s="542"/>
      <c r="BF75" s="542"/>
      <c r="BG75" s="448"/>
      <c r="BH75" s="448"/>
      <c r="BI75" s="448"/>
      <c r="BJ75" s="448"/>
    </row>
    <row r="76" spans="1:74" s="389" customFormat="1" ht="12" customHeight="1" x14ac:dyDescent="0.25">
      <c r="A76" s="388"/>
      <c r="B76" s="752" t="s">
        <v>829</v>
      </c>
      <c r="C76" s="753"/>
      <c r="D76" s="753"/>
      <c r="E76" s="753"/>
      <c r="F76" s="753"/>
      <c r="G76" s="753"/>
      <c r="H76" s="753"/>
      <c r="I76" s="753"/>
      <c r="J76" s="753"/>
      <c r="K76" s="753"/>
      <c r="L76" s="753"/>
      <c r="M76" s="753"/>
      <c r="N76" s="753"/>
      <c r="O76" s="753"/>
      <c r="P76" s="753"/>
      <c r="Q76" s="750"/>
      <c r="AY76" s="448"/>
      <c r="AZ76" s="448"/>
      <c r="BA76" s="448"/>
      <c r="BB76" s="448"/>
      <c r="BC76" s="448"/>
      <c r="BD76" s="542"/>
      <c r="BE76" s="542"/>
      <c r="BF76" s="542"/>
      <c r="BG76" s="448"/>
      <c r="BH76" s="448"/>
      <c r="BI76" s="448"/>
      <c r="BJ76" s="448"/>
    </row>
    <row r="77" spans="1:74" s="389" customFormat="1" ht="12" customHeight="1" x14ac:dyDescent="0.25">
      <c r="A77" s="388"/>
      <c r="B77" s="743" t="s">
        <v>810</v>
      </c>
      <c r="C77" s="735"/>
      <c r="D77" s="735"/>
      <c r="E77" s="735"/>
      <c r="F77" s="735"/>
      <c r="G77" s="735"/>
      <c r="H77" s="735"/>
      <c r="I77" s="735"/>
      <c r="J77" s="735"/>
      <c r="K77" s="735"/>
      <c r="L77" s="735"/>
      <c r="M77" s="735"/>
      <c r="N77" s="735"/>
      <c r="O77" s="735"/>
      <c r="P77" s="735"/>
      <c r="Q77" s="735"/>
      <c r="AY77" s="448"/>
      <c r="AZ77" s="448"/>
      <c r="BA77" s="448"/>
      <c r="BB77" s="448"/>
      <c r="BC77" s="448"/>
      <c r="BD77" s="542"/>
      <c r="BE77" s="542"/>
      <c r="BF77" s="542"/>
      <c r="BG77" s="448"/>
      <c r="BH77" s="448"/>
      <c r="BI77" s="448"/>
      <c r="BJ77" s="448"/>
    </row>
    <row r="78" spans="1:74" s="389" customFormat="1" ht="12" customHeight="1" x14ac:dyDescent="0.25">
      <c r="A78" s="388"/>
      <c r="B78" s="759" t="str">
        <f>"Notes: "&amp;"EIA completed modeling and analysis for this report on " &amp;Dates!D2&amp;"."</f>
        <v>Notes: EIA completed modeling and analysis for this report on Thursday January 6, 2022.</v>
      </c>
      <c r="C78" s="760"/>
      <c r="D78" s="760"/>
      <c r="E78" s="760"/>
      <c r="F78" s="760"/>
      <c r="G78" s="760"/>
      <c r="H78" s="760"/>
      <c r="I78" s="760"/>
      <c r="J78" s="760"/>
      <c r="K78" s="760"/>
      <c r="L78" s="760"/>
      <c r="M78" s="760"/>
      <c r="N78" s="760"/>
      <c r="O78" s="760"/>
      <c r="P78" s="760"/>
      <c r="Q78" s="760"/>
      <c r="AY78" s="448"/>
      <c r="AZ78" s="448"/>
      <c r="BA78" s="448"/>
      <c r="BB78" s="448"/>
      <c r="BC78" s="448"/>
      <c r="BD78" s="542"/>
      <c r="BE78" s="542"/>
      <c r="BF78" s="542"/>
      <c r="BG78" s="448"/>
      <c r="BH78" s="448"/>
      <c r="BI78" s="448"/>
      <c r="BJ78" s="448"/>
    </row>
    <row r="79" spans="1:74" s="389" customFormat="1" ht="12" customHeight="1" x14ac:dyDescent="0.25">
      <c r="A79" s="388"/>
      <c r="B79" s="761" t="s">
        <v>352</v>
      </c>
      <c r="C79" s="760"/>
      <c r="D79" s="760"/>
      <c r="E79" s="760"/>
      <c r="F79" s="760"/>
      <c r="G79" s="760"/>
      <c r="H79" s="760"/>
      <c r="I79" s="760"/>
      <c r="J79" s="760"/>
      <c r="K79" s="760"/>
      <c r="L79" s="760"/>
      <c r="M79" s="760"/>
      <c r="N79" s="760"/>
      <c r="O79" s="760"/>
      <c r="P79" s="760"/>
      <c r="Q79" s="760"/>
      <c r="AY79" s="448"/>
      <c r="AZ79" s="448"/>
      <c r="BA79" s="448"/>
      <c r="BB79" s="448"/>
      <c r="BC79" s="448"/>
      <c r="BD79" s="542"/>
      <c r="BE79" s="542"/>
      <c r="BF79" s="542"/>
      <c r="BG79" s="448"/>
      <c r="BH79" s="448"/>
      <c r="BI79" s="448"/>
      <c r="BJ79" s="448"/>
    </row>
    <row r="80" spans="1:74" s="389" customFormat="1" ht="12" customHeight="1" x14ac:dyDescent="0.25">
      <c r="A80" s="388"/>
      <c r="B80" s="744" t="s">
        <v>128</v>
      </c>
      <c r="C80" s="735"/>
      <c r="D80" s="735"/>
      <c r="E80" s="735"/>
      <c r="F80" s="735"/>
      <c r="G80" s="735"/>
      <c r="H80" s="735"/>
      <c r="I80" s="735"/>
      <c r="J80" s="735"/>
      <c r="K80" s="735"/>
      <c r="L80" s="735"/>
      <c r="M80" s="735"/>
      <c r="N80" s="735"/>
      <c r="O80" s="735"/>
      <c r="P80" s="735"/>
      <c r="Q80" s="735"/>
      <c r="AY80" s="448"/>
      <c r="AZ80" s="448"/>
      <c r="BA80" s="448"/>
      <c r="BB80" s="448"/>
      <c r="BC80" s="448"/>
      <c r="BD80" s="542"/>
      <c r="BE80" s="542"/>
      <c r="BF80" s="542"/>
      <c r="BG80" s="448"/>
      <c r="BH80" s="448"/>
      <c r="BI80" s="448"/>
      <c r="BJ80" s="448"/>
    </row>
    <row r="81" spans="1:74" s="389" customFormat="1" ht="12" customHeight="1" x14ac:dyDescent="0.25">
      <c r="A81" s="388"/>
      <c r="B81" s="754" t="s">
        <v>830</v>
      </c>
      <c r="C81" s="753"/>
      <c r="D81" s="753"/>
      <c r="E81" s="753"/>
      <c r="F81" s="753"/>
      <c r="G81" s="753"/>
      <c r="H81" s="753"/>
      <c r="I81" s="753"/>
      <c r="J81" s="753"/>
      <c r="K81" s="753"/>
      <c r="L81" s="753"/>
      <c r="M81" s="753"/>
      <c r="N81" s="753"/>
      <c r="O81" s="753"/>
      <c r="P81" s="753"/>
      <c r="Q81" s="750"/>
      <c r="AY81" s="448"/>
      <c r="AZ81" s="448"/>
      <c r="BA81" s="448"/>
      <c r="BB81" s="448"/>
      <c r="BC81" s="448"/>
      <c r="BD81" s="542"/>
      <c r="BE81" s="542"/>
      <c r="BF81" s="542"/>
      <c r="BG81" s="448"/>
      <c r="BH81" s="448"/>
      <c r="BI81" s="448"/>
      <c r="BJ81" s="448"/>
    </row>
    <row r="82" spans="1:74" s="389" customFormat="1" ht="12" customHeight="1" x14ac:dyDescent="0.25">
      <c r="A82" s="388"/>
      <c r="B82" s="755" t="s">
        <v>831</v>
      </c>
      <c r="C82" s="750"/>
      <c r="D82" s="750"/>
      <c r="E82" s="750"/>
      <c r="F82" s="750"/>
      <c r="G82" s="750"/>
      <c r="H82" s="750"/>
      <c r="I82" s="750"/>
      <c r="J82" s="750"/>
      <c r="K82" s="750"/>
      <c r="L82" s="750"/>
      <c r="M82" s="750"/>
      <c r="N82" s="750"/>
      <c r="O82" s="750"/>
      <c r="P82" s="750"/>
      <c r="Q82" s="750"/>
      <c r="AY82" s="448"/>
      <c r="AZ82" s="448"/>
      <c r="BA82" s="448"/>
      <c r="BB82" s="448"/>
      <c r="BC82" s="448"/>
      <c r="BD82" s="542"/>
      <c r="BE82" s="542"/>
      <c r="BF82" s="542"/>
      <c r="BG82" s="448"/>
      <c r="BH82" s="448"/>
      <c r="BI82" s="448"/>
      <c r="BJ82" s="448"/>
    </row>
    <row r="83" spans="1:74" s="389" customFormat="1" ht="12" customHeight="1" x14ac:dyDescent="0.25">
      <c r="A83" s="388"/>
      <c r="B83" s="755" t="s">
        <v>832</v>
      </c>
      <c r="C83" s="750"/>
      <c r="D83" s="750"/>
      <c r="E83" s="750"/>
      <c r="F83" s="750"/>
      <c r="G83" s="750"/>
      <c r="H83" s="750"/>
      <c r="I83" s="750"/>
      <c r="J83" s="750"/>
      <c r="K83" s="750"/>
      <c r="L83" s="750"/>
      <c r="M83" s="750"/>
      <c r="N83" s="750"/>
      <c r="O83" s="750"/>
      <c r="P83" s="750"/>
      <c r="Q83" s="750"/>
      <c r="AY83" s="448"/>
      <c r="AZ83" s="448"/>
      <c r="BA83" s="448"/>
      <c r="BB83" s="448"/>
      <c r="BC83" s="448"/>
      <c r="BD83" s="542"/>
      <c r="BE83" s="542"/>
      <c r="BF83" s="542"/>
      <c r="BG83" s="448"/>
      <c r="BH83" s="448"/>
      <c r="BI83" s="448"/>
      <c r="BJ83" s="448"/>
    </row>
    <row r="84" spans="1:74" s="389" customFormat="1" ht="12" customHeight="1" x14ac:dyDescent="0.25">
      <c r="A84" s="388"/>
      <c r="B84" s="756" t="s">
        <v>833</v>
      </c>
      <c r="C84" s="757"/>
      <c r="D84" s="757"/>
      <c r="E84" s="757"/>
      <c r="F84" s="757"/>
      <c r="G84" s="757"/>
      <c r="H84" s="757"/>
      <c r="I84" s="757"/>
      <c r="J84" s="757"/>
      <c r="K84" s="757"/>
      <c r="L84" s="757"/>
      <c r="M84" s="757"/>
      <c r="N84" s="757"/>
      <c r="O84" s="757"/>
      <c r="P84" s="757"/>
      <c r="Q84" s="750"/>
      <c r="AY84" s="448"/>
      <c r="AZ84" s="448"/>
      <c r="BA84" s="448"/>
      <c r="BB84" s="448"/>
      <c r="BC84" s="448"/>
      <c r="BD84" s="542"/>
      <c r="BE84" s="542"/>
      <c r="BF84" s="542"/>
      <c r="BG84" s="448"/>
      <c r="BH84" s="448"/>
      <c r="BI84" s="448"/>
      <c r="BJ84" s="448"/>
    </row>
    <row r="85" spans="1:74" s="390" customFormat="1" ht="12" customHeight="1" x14ac:dyDescent="0.25">
      <c r="A85" s="388"/>
      <c r="B85" s="758" t="s">
        <v>1370</v>
      </c>
      <c r="C85" s="750"/>
      <c r="D85" s="750"/>
      <c r="E85" s="750"/>
      <c r="F85" s="750"/>
      <c r="G85" s="750"/>
      <c r="H85" s="750"/>
      <c r="I85" s="750"/>
      <c r="J85" s="750"/>
      <c r="K85" s="750"/>
      <c r="L85" s="750"/>
      <c r="M85" s="750"/>
      <c r="N85" s="750"/>
      <c r="O85" s="750"/>
      <c r="P85" s="750"/>
      <c r="Q85" s="750"/>
      <c r="AY85" s="449"/>
      <c r="AZ85" s="449"/>
      <c r="BA85" s="449"/>
      <c r="BB85" s="449"/>
      <c r="BC85" s="449"/>
      <c r="BD85" s="666"/>
      <c r="BE85" s="666"/>
      <c r="BF85" s="666"/>
      <c r="BG85" s="449"/>
      <c r="BH85" s="449"/>
      <c r="BI85" s="449"/>
      <c r="BJ85" s="449"/>
    </row>
    <row r="86" spans="1:74" s="390" customFormat="1" ht="12" customHeight="1" x14ac:dyDescent="0.25">
      <c r="A86" s="388"/>
      <c r="B86" s="749" t="s">
        <v>1369</v>
      </c>
      <c r="C86" s="750"/>
      <c r="D86" s="750"/>
      <c r="E86" s="750"/>
      <c r="F86" s="750"/>
      <c r="G86" s="750"/>
      <c r="H86" s="750"/>
      <c r="I86" s="750"/>
      <c r="J86" s="750"/>
      <c r="K86" s="750"/>
      <c r="L86" s="750"/>
      <c r="M86" s="750"/>
      <c r="N86" s="750"/>
      <c r="O86" s="750"/>
      <c r="P86" s="750"/>
      <c r="Q86" s="750"/>
      <c r="AY86" s="449"/>
      <c r="AZ86" s="449"/>
      <c r="BA86" s="449"/>
      <c r="BB86" s="449"/>
      <c r="BC86" s="449"/>
      <c r="BD86" s="666"/>
      <c r="BE86" s="666"/>
      <c r="BF86" s="666"/>
      <c r="BG86" s="449"/>
      <c r="BH86" s="449"/>
      <c r="BI86" s="449"/>
      <c r="BJ86" s="449"/>
    </row>
    <row r="87" spans="1:74" x14ac:dyDescent="0.25">
      <c r="A87" s="388"/>
      <c r="BK87" s="308"/>
      <c r="BL87" s="308"/>
      <c r="BM87" s="308"/>
      <c r="BN87" s="308"/>
      <c r="BO87" s="308"/>
      <c r="BP87" s="308"/>
      <c r="BQ87" s="308"/>
      <c r="BR87" s="308"/>
      <c r="BS87" s="308"/>
      <c r="BT87" s="308"/>
      <c r="BU87" s="308"/>
      <c r="BV87" s="308"/>
    </row>
    <row r="88" spans="1:74" x14ac:dyDescent="0.25">
      <c r="BK88" s="308"/>
      <c r="BL88" s="308"/>
      <c r="BM88" s="308"/>
      <c r="BN88" s="308"/>
      <c r="BO88" s="308"/>
      <c r="BP88" s="308"/>
      <c r="BQ88" s="308"/>
      <c r="BR88" s="308"/>
      <c r="BS88" s="308"/>
      <c r="BT88" s="308"/>
      <c r="BU88" s="308"/>
      <c r="BV88" s="308"/>
    </row>
    <row r="89" spans="1:74" x14ac:dyDescent="0.25">
      <c r="B89" s="710"/>
      <c r="BK89" s="308"/>
      <c r="BL89" s="308"/>
      <c r="BM89" s="308"/>
      <c r="BN89" s="308"/>
      <c r="BO89" s="308"/>
      <c r="BP89" s="308"/>
      <c r="BQ89" s="308"/>
      <c r="BR89" s="308"/>
      <c r="BS89" s="308"/>
      <c r="BT89" s="308"/>
      <c r="BU89" s="308"/>
      <c r="BV89" s="308"/>
    </row>
    <row r="90" spans="1:74" x14ac:dyDescent="0.25">
      <c r="BK90" s="308"/>
      <c r="BL90" s="308"/>
      <c r="BM90" s="308"/>
      <c r="BN90" s="308"/>
      <c r="BO90" s="308"/>
      <c r="BP90" s="308"/>
      <c r="BQ90" s="308"/>
      <c r="BR90" s="308"/>
      <c r="BS90" s="308"/>
      <c r="BT90" s="308"/>
      <c r="BU90" s="308"/>
      <c r="BV90" s="308"/>
    </row>
    <row r="91" spans="1:74" x14ac:dyDescent="0.25">
      <c r="BK91" s="308"/>
      <c r="BL91" s="308"/>
      <c r="BM91" s="308"/>
      <c r="BN91" s="308"/>
      <c r="BO91" s="308"/>
      <c r="BP91" s="308"/>
      <c r="BQ91" s="308"/>
      <c r="BR91" s="308"/>
      <c r="BS91" s="308"/>
      <c r="BT91" s="308"/>
      <c r="BU91" s="308"/>
      <c r="BV91" s="308"/>
    </row>
    <row r="92" spans="1:74" x14ac:dyDescent="0.25">
      <c r="BK92" s="308"/>
      <c r="BL92" s="308"/>
      <c r="BM92" s="308"/>
      <c r="BN92" s="308"/>
      <c r="BO92" s="308"/>
      <c r="BP92" s="308"/>
      <c r="BQ92" s="308"/>
      <c r="BR92" s="308"/>
      <c r="BS92" s="308"/>
      <c r="BT92" s="308"/>
      <c r="BU92" s="308"/>
      <c r="BV92" s="308"/>
    </row>
    <row r="93" spans="1:74" x14ac:dyDescent="0.25">
      <c r="BK93" s="308"/>
      <c r="BL93" s="308"/>
      <c r="BM93" s="308"/>
      <c r="BN93" s="308"/>
      <c r="BO93" s="308"/>
      <c r="BP93" s="308"/>
      <c r="BQ93" s="308"/>
      <c r="BR93" s="308"/>
      <c r="BS93" s="308"/>
      <c r="BT93" s="308"/>
      <c r="BU93" s="308"/>
      <c r="BV93" s="308"/>
    </row>
    <row r="94" spans="1:74" x14ac:dyDescent="0.25">
      <c r="BK94" s="308"/>
      <c r="BL94" s="308"/>
      <c r="BM94" s="308"/>
      <c r="BN94" s="308"/>
      <c r="BO94" s="308"/>
      <c r="BP94" s="308"/>
      <c r="BQ94" s="308"/>
      <c r="BR94" s="308"/>
      <c r="BS94" s="308"/>
      <c r="BT94" s="308"/>
      <c r="BU94" s="308"/>
      <c r="BV94" s="308"/>
    </row>
    <row r="95" spans="1:74" x14ac:dyDescent="0.25">
      <c r="BK95" s="308"/>
      <c r="BL95" s="308"/>
      <c r="BM95" s="308"/>
      <c r="BN95" s="308"/>
      <c r="BO95" s="308"/>
      <c r="BP95" s="308"/>
      <c r="BQ95" s="308"/>
      <c r="BR95" s="308"/>
      <c r="BS95" s="308"/>
      <c r="BT95" s="308"/>
      <c r="BU95" s="308"/>
      <c r="BV95" s="308"/>
    </row>
    <row r="96" spans="1:74" x14ac:dyDescent="0.25">
      <c r="BK96" s="308"/>
      <c r="BL96" s="308"/>
      <c r="BM96" s="308"/>
      <c r="BN96" s="308"/>
      <c r="BO96" s="308"/>
      <c r="BP96" s="308"/>
      <c r="BQ96" s="308"/>
      <c r="BR96" s="308"/>
      <c r="BS96" s="308"/>
      <c r="BT96" s="308"/>
      <c r="BU96" s="308"/>
      <c r="BV96" s="308"/>
    </row>
    <row r="97" spans="63:74" x14ac:dyDescent="0.25">
      <c r="BK97" s="308"/>
      <c r="BL97" s="308"/>
      <c r="BM97" s="308"/>
      <c r="BN97" s="308"/>
      <c r="BO97" s="308"/>
      <c r="BP97" s="308"/>
      <c r="BQ97" s="308"/>
      <c r="BR97" s="308"/>
      <c r="BS97" s="308"/>
      <c r="BT97" s="308"/>
      <c r="BU97" s="308"/>
      <c r="BV97" s="308"/>
    </row>
    <row r="98" spans="63:74" x14ac:dyDescent="0.25">
      <c r="BK98" s="308"/>
      <c r="BL98" s="308"/>
      <c r="BM98" s="308"/>
      <c r="BN98" s="308"/>
      <c r="BO98" s="308"/>
      <c r="BP98" s="308"/>
      <c r="BQ98" s="308"/>
      <c r="BR98" s="308"/>
      <c r="BS98" s="308"/>
      <c r="BT98" s="308"/>
      <c r="BU98" s="308"/>
      <c r="BV98" s="308"/>
    </row>
    <row r="99" spans="63:74" x14ac:dyDescent="0.25">
      <c r="BK99" s="308"/>
      <c r="BL99" s="308"/>
      <c r="BM99" s="308"/>
      <c r="BN99" s="308"/>
      <c r="BO99" s="308"/>
      <c r="BP99" s="308"/>
      <c r="BQ99" s="308"/>
      <c r="BR99" s="308"/>
      <c r="BS99" s="308"/>
      <c r="BT99" s="308"/>
      <c r="BU99" s="308"/>
      <c r="BV99" s="308"/>
    </row>
    <row r="100" spans="63:74" x14ac:dyDescent="0.25">
      <c r="BK100" s="308"/>
      <c r="BL100" s="308"/>
      <c r="BM100" s="308"/>
      <c r="BN100" s="308"/>
      <c r="BO100" s="308"/>
      <c r="BP100" s="308"/>
      <c r="BQ100" s="308"/>
      <c r="BR100" s="308"/>
      <c r="BS100" s="308"/>
      <c r="BT100" s="308"/>
      <c r="BU100" s="308"/>
      <c r="BV100" s="308"/>
    </row>
    <row r="101" spans="63:74" x14ac:dyDescent="0.25">
      <c r="BK101" s="308"/>
      <c r="BL101" s="308"/>
      <c r="BM101" s="308"/>
      <c r="BN101" s="308"/>
      <c r="BO101" s="308"/>
      <c r="BP101" s="308"/>
      <c r="BQ101" s="308"/>
      <c r="BR101" s="308"/>
      <c r="BS101" s="308"/>
      <c r="BT101" s="308"/>
      <c r="BU101" s="308"/>
      <c r="BV101" s="308"/>
    </row>
    <row r="102" spans="63:74" x14ac:dyDescent="0.25">
      <c r="BK102" s="308"/>
      <c r="BL102" s="308"/>
      <c r="BM102" s="308"/>
      <c r="BN102" s="308"/>
      <c r="BO102" s="308"/>
      <c r="BP102" s="308"/>
      <c r="BQ102" s="308"/>
      <c r="BR102" s="308"/>
      <c r="BS102" s="308"/>
      <c r="BT102" s="308"/>
      <c r="BU102" s="308"/>
      <c r="BV102" s="308"/>
    </row>
    <row r="103" spans="63:74" x14ac:dyDescent="0.25">
      <c r="BK103" s="308"/>
      <c r="BL103" s="308"/>
      <c r="BM103" s="308"/>
      <c r="BN103" s="308"/>
      <c r="BO103" s="308"/>
      <c r="BP103" s="308"/>
      <c r="BQ103" s="308"/>
      <c r="BR103" s="308"/>
      <c r="BS103" s="308"/>
      <c r="BT103" s="308"/>
      <c r="BU103" s="308"/>
      <c r="BV103" s="308"/>
    </row>
    <row r="104" spans="63:74" x14ac:dyDescent="0.25">
      <c r="BK104" s="308"/>
      <c r="BL104" s="308"/>
      <c r="BM104" s="308"/>
      <c r="BN104" s="308"/>
      <c r="BO104" s="308"/>
      <c r="BP104" s="308"/>
      <c r="BQ104" s="308"/>
      <c r="BR104" s="308"/>
      <c r="BS104" s="308"/>
      <c r="BT104" s="308"/>
      <c r="BU104" s="308"/>
      <c r="BV104" s="308"/>
    </row>
    <row r="105" spans="63:74" x14ac:dyDescent="0.25">
      <c r="BK105" s="308"/>
      <c r="BL105" s="308"/>
      <c r="BM105" s="308"/>
      <c r="BN105" s="308"/>
      <c r="BO105" s="308"/>
      <c r="BP105" s="308"/>
      <c r="BQ105" s="308"/>
      <c r="BR105" s="308"/>
      <c r="BS105" s="308"/>
      <c r="BT105" s="308"/>
      <c r="BU105" s="308"/>
      <c r="BV105" s="308"/>
    </row>
    <row r="106" spans="63:74" x14ac:dyDescent="0.25">
      <c r="BK106" s="308"/>
      <c r="BL106" s="308"/>
      <c r="BM106" s="308"/>
      <c r="BN106" s="308"/>
      <c r="BO106" s="308"/>
      <c r="BP106" s="308"/>
      <c r="BQ106" s="308"/>
      <c r="BR106" s="308"/>
      <c r="BS106" s="308"/>
      <c r="BT106" s="308"/>
      <c r="BU106" s="308"/>
      <c r="BV106" s="308"/>
    </row>
    <row r="107" spans="63:74" x14ac:dyDescent="0.25">
      <c r="BK107" s="308"/>
      <c r="BL107" s="308"/>
      <c r="BM107" s="308"/>
      <c r="BN107" s="308"/>
      <c r="BO107" s="308"/>
      <c r="BP107" s="308"/>
      <c r="BQ107" s="308"/>
      <c r="BR107" s="308"/>
      <c r="BS107" s="308"/>
      <c r="BT107" s="308"/>
      <c r="BU107" s="308"/>
      <c r="BV107" s="308"/>
    </row>
    <row r="108" spans="63:74" x14ac:dyDescent="0.25">
      <c r="BK108" s="308"/>
      <c r="BL108" s="308"/>
      <c r="BM108" s="308"/>
      <c r="BN108" s="308"/>
      <c r="BO108" s="308"/>
      <c r="BP108" s="308"/>
      <c r="BQ108" s="308"/>
      <c r="BR108" s="308"/>
      <c r="BS108" s="308"/>
      <c r="BT108" s="308"/>
      <c r="BU108" s="308"/>
      <c r="BV108" s="308"/>
    </row>
    <row r="109" spans="63:74" x14ac:dyDescent="0.25">
      <c r="BK109" s="308"/>
      <c r="BL109" s="308"/>
      <c r="BM109" s="308"/>
      <c r="BN109" s="308"/>
      <c r="BO109" s="308"/>
      <c r="BP109" s="308"/>
      <c r="BQ109" s="308"/>
      <c r="BR109" s="308"/>
      <c r="BS109" s="308"/>
      <c r="BT109" s="308"/>
      <c r="BU109" s="308"/>
      <c r="BV109" s="308"/>
    </row>
    <row r="110" spans="63:74" x14ac:dyDescent="0.25">
      <c r="BK110" s="308"/>
      <c r="BL110" s="308"/>
      <c r="BM110" s="308"/>
      <c r="BN110" s="308"/>
      <c r="BO110" s="308"/>
      <c r="BP110" s="308"/>
      <c r="BQ110" s="308"/>
      <c r="BR110" s="308"/>
      <c r="BS110" s="308"/>
      <c r="BT110" s="308"/>
      <c r="BU110" s="308"/>
      <c r="BV110" s="308"/>
    </row>
    <row r="111" spans="63:74" x14ac:dyDescent="0.25">
      <c r="BK111" s="308"/>
      <c r="BL111" s="308"/>
      <c r="BM111" s="308"/>
      <c r="BN111" s="308"/>
      <c r="BO111" s="308"/>
      <c r="BP111" s="308"/>
      <c r="BQ111" s="308"/>
      <c r="BR111" s="308"/>
      <c r="BS111" s="308"/>
      <c r="BT111" s="308"/>
      <c r="BU111" s="308"/>
      <c r="BV111" s="308"/>
    </row>
    <row r="112" spans="63:74" x14ac:dyDescent="0.25">
      <c r="BK112" s="308"/>
      <c r="BL112" s="308"/>
      <c r="BM112" s="308"/>
      <c r="BN112" s="308"/>
      <c r="BO112" s="308"/>
      <c r="BP112" s="308"/>
      <c r="BQ112" s="308"/>
      <c r="BR112" s="308"/>
      <c r="BS112" s="308"/>
      <c r="BT112" s="308"/>
      <c r="BU112" s="308"/>
      <c r="BV112" s="308"/>
    </row>
    <row r="113" spans="63:74" x14ac:dyDescent="0.25">
      <c r="BK113" s="308"/>
      <c r="BL113" s="308"/>
      <c r="BM113" s="308"/>
      <c r="BN113" s="308"/>
      <c r="BO113" s="308"/>
      <c r="BP113" s="308"/>
      <c r="BQ113" s="308"/>
      <c r="BR113" s="308"/>
      <c r="BS113" s="308"/>
      <c r="BT113" s="308"/>
      <c r="BU113" s="308"/>
      <c r="BV113" s="308"/>
    </row>
    <row r="114" spans="63:74" x14ac:dyDescent="0.25">
      <c r="BK114" s="308"/>
      <c r="BL114" s="308"/>
      <c r="BM114" s="308"/>
      <c r="BN114" s="308"/>
      <c r="BO114" s="308"/>
      <c r="BP114" s="308"/>
      <c r="BQ114" s="308"/>
      <c r="BR114" s="308"/>
      <c r="BS114" s="308"/>
      <c r="BT114" s="308"/>
      <c r="BU114" s="308"/>
      <c r="BV114" s="308"/>
    </row>
    <row r="115" spans="63:74" x14ac:dyDescent="0.25">
      <c r="BK115" s="308"/>
      <c r="BL115" s="308"/>
      <c r="BM115" s="308"/>
      <c r="BN115" s="308"/>
      <c r="BO115" s="308"/>
      <c r="BP115" s="308"/>
      <c r="BQ115" s="308"/>
      <c r="BR115" s="308"/>
      <c r="BS115" s="308"/>
      <c r="BT115" s="308"/>
      <c r="BU115" s="308"/>
      <c r="BV115" s="308"/>
    </row>
    <row r="116" spans="63:74" x14ac:dyDescent="0.25">
      <c r="BK116" s="308"/>
      <c r="BL116" s="308"/>
      <c r="BM116" s="308"/>
      <c r="BN116" s="308"/>
      <c r="BO116" s="308"/>
      <c r="BP116" s="308"/>
      <c r="BQ116" s="308"/>
      <c r="BR116" s="308"/>
      <c r="BS116" s="308"/>
      <c r="BT116" s="308"/>
      <c r="BU116" s="308"/>
      <c r="BV116" s="308"/>
    </row>
    <row r="117" spans="63:74" x14ac:dyDescent="0.25">
      <c r="BK117" s="308"/>
      <c r="BL117" s="308"/>
      <c r="BM117" s="308"/>
      <c r="BN117" s="308"/>
      <c r="BO117" s="308"/>
      <c r="BP117" s="308"/>
      <c r="BQ117" s="308"/>
      <c r="BR117" s="308"/>
      <c r="BS117" s="308"/>
      <c r="BT117" s="308"/>
      <c r="BU117" s="308"/>
      <c r="BV117" s="308"/>
    </row>
    <row r="118" spans="63:74" x14ac:dyDescent="0.25">
      <c r="BK118" s="308"/>
      <c r="BL118" s="308"/>
      <c r="BM118" s="308"/>
      <c r="BN118" s="308"/>
      <c r="BO118" s="308"/>
      <c r="BP118" s="308"/>
      <c r="BQ118" s="308"/>
      <c r="BR118" s="308"/>
      <c r="BS118" s="308"/>
      <c r="BT118" s="308"/>
      <c r="BU118" s="308"/>
      <c r="BV118" s="308"/>
    </row>
    <row r="119" spans="63:74" x14ac:dyDescent="0.25">
      <c r="BK119" s="308"/>
      <c r="BL119" s="308"/>
      <c r="BM119" s="308"/>
      <c r="BN119" s="308"/>
      <c r="BO119" s="308"/>
      <c r="BP119" s="308"/>
      <c r="BQ119" s="308"/>
      <c r="BR119" s="308"/>
      <c r="BS119" s="308"/>
      <c r="BT119" s="308"/>
      <c r="BU119" s="308"/>
      <c r="BV119" s="308"/>
    </row>
    <row r="120" spans="63:74" x14ac:dyDescent="0.25">
      <c r="BK120" s="308"/>
      <c r="BL120" s="308"/>
      <c r="BM120" s="308"/>
      <c r="BN120" s="308"/>
      <c r="BO120" s="308"/>
      <c r="BP120" s="308"/>
      <c r="BQ120" s="308"/>
      <c r="BR120" s="308"/>
      <c r="BS120" s="308"/>
      <c r="BT120" s="308"/>
      <c r="BU120" s="308"/>
      <c r="BV120" s="308"/>
    </row>
    <row r="121" spans="63:74" x14ac:dyDescent="0.25">
      <c r="BK121" s="308"/>
      <c r="BL121" s="308"/>
      <c r="BM121" s="308"/>
      <c r="BN121" s="308"/>
      <c r="BO121" s="308"/>
      <c r="BP121" s="308"/>
      <c r="BQ121" s="308"/>
      <c r="BR121" s="308"/>
      <c r="BS121" s="308"/>
      <c r="BT121" s="308"/>
      <c r="BU121" s="308"/>
      <c r="BV121" s="308"/>
    </row>
    <row r="122" spans="63:74" x14ac:dyDescent="0.25">
      <c r="BK122" s="308"/>
      <c r="BL122" s="308"/>
      <c r="BM122" s="308"/>
      <c r="BN122" s="308"/>
      <c r="BO122" s="308"/>
      <c r="BP122" s="308"/>
      <c r="BQ122" s="308"/>
      <c r="BR122" s="308"/>
      <c r="BS122" s="308"/>
      <c r="BT122" s="308"/>
      <c r="BU122" s="308"/>
      <c r="BV122" s="308"/>
    </row>
    <row r="123" spans="63:74" x14ac:dyDescent="0.25">
      <c r="BK123" s="308"/>
      <c r="BL123" s="308"/>
      <c r="BM123" s="308"/>
      <c r="BN123" s="308"/>
      <c r="BO123" s="308"/>
      <c r="BP123" s="308"/>
      <c r="BQ123" s="308"/>
      <c r="BR123" s="308"/>
      <c r="BS123" s="308"/>
      <c r="BT123" s="308"/>
      <c r="BU123" s="308"/>
      <c r="BV123" s="308"/>
    </row>
    <row r="124" spans="63:74" x14ac:dyDescent="0.25">
      <c r="BK124" s="308"/>
      <c r="BL124" s="308"/>
      <c r="BM124" s="308"/>
      <c r="BN124" s="308"/>
      <c r="BO124" s="308"/>
      <c r="BP124" s="308"/>
      <c r="BQ124" s="308"/>
      <c r="BR124" s="308"/>
      <c r="BS124" s="308"/>
      <c r="BT124" s="308"/>
      <c r="BU124" s="308"/>
      <c r="BV124" s="308"/>
    </row>
    <row r="125" spans="63:74" x14ac:dyDescent="0.25">
      <c r="BK125" s="308"/>
      <c r="BL125" s="308"/>
      <c r="BM125" s="308"/>
      <c r="BN125" s="308"/>
      <c r="BO125" s="308"/>
      <c r="BP125" s="308"/>
      <c r="BQ125" s="308"/>
      <c r="BR125" s="308"/>
      <c r="BS125" s="308"/>
      <c r="BT125" s="308"/>
      <c r="BU125" s="308"/>
      <c r="BV125" s="308"/>
    </row>
    <row r="126" spans="63:74" x14ac:dyDescent="0.25">
      <c r="BK126" s="308"/>
      <c r="BL126" s="308"/>
      <c r="BM126" s="308"/>
      <c r="BN126" s="308"/>
      <c r="BO126" s="308"/>
      <c r="BP126" s="308"/>
      <c r="BQ126" s="308"/>
      <c r="BR126" s="308"/>
      <c r="BS126" s="308"/>
      <c r="BT126" s="308"/>
      <c r="BU126" s="308"/>
      <c r="BV126" s="308"/>
    </row>
    <row r="127" spans="63:74" x14ac:dyDescent="0.25">
      <c r="BK127" s="308"/>
      <c r="BL127" s="308"/>
      <c r="BM127" s="308"/>
      <c r="BN127" s="308"/>
      <c r="BO127" s="308"/>
      <c r="BP127" s="308"/>
      <c r="BQ127" s="308"/>
      <c r="BR127" s="308"/>
      <c r="BS127" s="308"/>
      <c r="BT127" s="308"/>
      <c r="BU127" s="308"/>
      <c r="BV127" s="308"/>
    </row>
    <row r="128" spans="63:74" x14ac:dyDescent="0.25">
      <c r="BK128" s="308"/>
      <c r="BL128" s="308"/>
      <c r="BM128" s="308"/>
      <c r="BN128" s="308"/>
      <c r="BO128" s="308"/>
      <c r="BP128" s="308"/>
      <c r="BQ128" s="308"/>
      <c r="BR128" s="308"/>
      <c r="BS128" s="308"/>
      <c r="BT128" s="308"/>
      <c r="BU128" s="308"/>
      <c r="BV128" s="308"/>
    </row>
    <row r="129" spans="63:74" x14ac:dyDescent="0.25">
      <c r="BK129" s="308"/>
      <c r="BL129" s="308"/>
      <c r="BM129" s="308"/>
      <c r="BN129" s="308"/>
      <c r="BO129" s="308"/>
      <c r="BP129" s="308"/>
      <c r="BQ129" s="308"/>
      <c r="BR129" s="308"/>
      <c r="BS129" s="308"/>
      <c r="BT129" s="308"/>
      <c r="BU129" s="308"/>
      <c r="BV129" s="308"/>
    </row>
    <row r="130" spans="63:74" x14ac:dyDescent="0.25">
      <c r="BK130" s="308"/>
      <c r="BL130" s="308"/>
      <c r="BM130" s="308"/>
      <c r="BN130" s="308"/>
      <c r="BO130" s="308"/>
      <c r="BP130" s="308"/>
      <c r="BQ130" s="308"/>
      <c r="BR130" s="308"/>
      <c r="BS130" s="308"/>
      <c r="BT130" s="308"/>
      <c r="BU130" s="308"/>
      <c r="BV130" s="308"/>
    </row>
    <row r="131" spans="63:74" x14ac:dyDescent="0.25">
      <c r="BK131" s="308"/>
      <c r="BL131" s="308"/>
      <c r="BM131" s="308"/>
      <c r="BN131" s="308"/>
      <c r="BO131" s="308"/>
      <c r="BP131" s="308"/>
      <c r="BQ131" s="308"/>
      <c r="BR131" s="308"/>
      <c r="BS131" s="308"/>
      <c r="BT131" s="308"/>
      <c r="BU131" s="308"/>
      <c r="BV131" s="308"/>
    </row>
    <row r="132" spans="63:74" x14ac:dyDescent="0.25">
      <c r="BK132" s="308"/>
      <c r="BL132" s="308"/>
      <c r="BM132" s="308"/>
      <c r="BN132" s="308"/>
      <c r="BO132" s="308"/>
      <c r="BP132" s="308"/>
      <c r="BQ132" s="308"/>
      <c r="BR132" s="308"/>
      <c r="BS132" s="308"/>
      <c r="BT132" s="308"/>
      <c r="BU132" s="308"/>
      <c r="BV132" s="308"/>
    </row>
    <row r="133" spans="63:74" x14ac:dyDescent="0.25">
      <c r="BK133" s="308"/>
      <c r="BL133" s="308"/>
      <c r="BM133" s="308"/>
      <c r="BN133" s="308"/>
      <c r="BO133" s="308"/>
      <c r="BP133" s="308"/>
      <c r="BQ133" s="308"/>
      <c r="BR133" s="308"/>
      <c r="BS133" s="308"/>
      <c r="BT133" s="308"/>
      <c r="BU133" s="308"/>
      <c r="BV133" s="308"/>
    </row>
    <row r="134" spans="63:74" x14ac:dyDescent="0.25">
      <c r="BK134" s="308"/>
      <c r="BL134" s="308"/>
      <c r="BM134" s="308"/>
      <c r="BN134" s="308"/>
      <c r="BO134" s="308"/>
      <c r="BP134" s="308"/>
      <c r="BQ134" s="308"/>
      <c r="BR134" s="308"/>
      <c r="BS134" s="308"/>
      <c r="BT134" s="308"/>
      <c r="BU134" s="308"/>
      <c r="BV134" s="308"/>
    </row>
    <row r="135" spans="63:74" x14ac:dyDescent="0.25">
      <c r="BK135" s="308"/>
      <c r="BL135" s="308"/>
      <c r="BM135" s="308"/>
      <c r="BN135" s="308"/>
      <c r="BO135" s="308"/>
      <c r="BP135" s="308"/>
      <c r="BQ135" s="308"/>
      <c r="BR135" s="308"/>
      <c r="BS135" s="308"/>
      <c r="BT135" s="308"/>
      <c r="BU135" s="308"/>
      <c r="BV135" s="308"/>
    </row>
    <row r="136" spans="63:74" x14ac:dyDescent="0.25">
      <c r="BK136" s="308"/>
      <c r="BL136" s="308"/>
      <c r="BM136" s="308"/>
      <c r="BN136" s="308"/>
      <c r="BO136" s="308"/>
      <c r="BP136" s="308"/>
      <c r="BQ136" s="308"/>
      <c r="BR136" s="308"/>
      <c r="BS136" s="308"/>
      <c r="BT136" s="308"/>
      <c r="BU136" s="308"/>
      <c r="BV136" s="308"/>
    </row>
    <row r="137" spans="63:74" x14ac:dyDescent="0.25">
      <c r="BK137" s="308"/>
      <c r="BL137" s="308"/>
      <c r="BM137" s="308"/>
      <c r="BN137" s="308"/>
      <c r="BO137" s="308"/>
      <c r="BP137" s="308"/>
      <c r="BQ137" s="308"/>
      <c r="BR137" s="308"/>
      <c r="BS137" s="308"/>
      <c r="BT137" s="308"/>
      <c r="BU137" s="308"/>
      <c r="BV137" s="308"/>
    </row>
    <row r="138" spans="63:74" x14ac:dyDescent="0.25">
      <c r="BK138" s="308"/>
      <c r="BL138" s="308"/>
      <c r="BM138" s="308"/>
      <c r="BN138" s="308"/>
      <c r="BO138" s="308"/>
      <c r="BP138" s="308"/>
      <c r="BQ138" s="308"/>
      <c r="BR138" s="308"/>
      <c r="BS138" s="308"/>
      <c r="BT138" s="308"/>
      <c r="BU138" s="308"/>
      <c r="BV138" s="308"/>
    </row>
    <row r="139" spans="63:74" x14ac:dyDescent="0.25">
      <c r="BK139" s="308"/>
      <c r="BL139" s="308"/>
      <c r="BM139" s="308"/>
      <c r="BN139" s="308"/>
      <c r="BO139" s="308"/>
      <c r="BP139" s="308"/>
      <c r="BQ139" s="308"/>
      <c r="BR139" s="308"/>
      <c r="BS139" s="308"/>
      <c r="BT139" s="308"/>
      <c r="BU139" s="308"/>
      <c r="BV139" s="308"/>
    </row>
    <row r="140" spans="63:74" x14ac:dyDescent="0.25">
      <c r="BK140" s="308"/>
      <c r="BL140" s="308"/>
      <c r="BM140" s="308"/>
      <c r="BN140" s="308"/>
      <c r="BO140" s="308"/>
      <c r="BP140" s="308"/>
      <c r="BQ140" s="308"/>
      <c r="BR140" s="308"/>
      <c r="BS140" s="308"/>
      <c r="BT140" s="308"/>
      <c r="BU140" s="308"/>
      <c r="BV140" s="308"/>
    </row>
    <row r="141" spans="63:74" x14ac:dyDescent="0.25">
      <c r="BK141" s="308"/>
      <c r="BL141" s="308"/>
      <c r="BM141" s="308"/>
      <c r="BN141" s="308"/>
      <c r="BO141" s="308"/>
      <c r="BP141" s="308"/>
      <c r="BQ141" s="308"/>
      <c r="BR141" s="308"/>
      <c r="BS141" s="308"/>
      <c r="BT141" s="308"/>
      <c r="BU141" s="308"/>
      <c r="BV141" s="308"/>
    </row>
    <row r="142" spans="63:74" x14ac:dyDescent="0.25">
      <c r="BK142" s="308"/>
      <c r="BL142" s="308"/>
      <c r="BM142" s="308"/>
      <c r="BN142" s="308"/>
      <c r="BO142" s="308"/>
      <c r="BP142" s="308"/>
      <c r="BQ142" s="308"/>
      <c r="BR142" s="308"/>
      <c r="BS142" s="308"/>
      <c r="BT142" s="308"/>
      <c r="BU142" s="308"/>
      <c r="BV142" s="308"/>
    </row>
    <row r="143" spans="63:74" x14ac:dyDescent="0.25">
      <c r="BK143" s="308"/>
      <c r="BL143" s="308"/>
      <c r="BM143" s="308"/>
      <c r="BN143" s="308"/>
      <c r="BO143" s="308"/>
      <c r="BP143" s="308"/>
      <c r="BQ143" s="308"/>
      <c r="BR143" s="308"/>
      <c r="BS143" s="308"/>
      <c r="BT143" s="308"/>
      <c r="BU143" s="308"/>
      <c r="BV143" s="308"/>
    </row>
    <row r="144" spans="63:74" x14ac:dyDescent="0.25">
      <c r="BK144" s="308"/>
      <c r="BL144" s="308"/>
      <c r="BM144" s="308"/>
      <c r="BN144" s="308"/>
      <c r="BO144" s="308"/>
      <c r="BP144" s="308"/>
      <c r="BQ144" s="308"/>
      <c r="BR144" s="308"/>
      <c r="BS144" s="308"/>
      <c r="BT144" s="308"/>
      <c r="BU144" s="308"/>
      <c r="BV144" s="308"/>
    </row>
  </sheetData>
  <mergeCells count="25">
    <mergeCell ref="B86:Q86"/>
    <mergeCell ref="B72:Q72"/>
    <mergeCell ref="B73:Q73"/>
    <mergeCell ref="B74:Q74"/>
    <mergeCell ref="B75:Q75"/>
    <mergeCell ref="B76:Q76"/>
    <mergeCell ref="B81:Q81"/>
    <mergeCell ref="B82:Q82"/>
    <mergeCell ref="B83:Q83"/>
    <mergeCell ref="B84:Q84"/>
    <mergeCell ref="B85:Q85"/>
    <mergeCell ref="B78:Q78"/>
    <mergeCell ref="B79:Q79"/>
    <mergeCell ref="AY3:BJ3"/>
    <mergeCell ref="BK3:BV3"/>
    <mergeCell ref="B77:Q77"/>
    <mergeCell ref="B80:Q80"/>
    <mergeCell ref="B70:Q70"/>
    <mergeCell ref="AM3:AX3"/>
    <mergeCell ref="B71:Q71"/>
    <mergeCell ref="A1:A2"/>
    <mergeCell ref="B1:AL1"/>
    <mergeCell ref="C3:N3"/>
    <mergeCell ref="O3:Z3"/>
    <mergeCell ref="AA3:AL3"/>
  </mergeCells>
  <hyperlinks>
    <hyperlink ref="A1:A2" location="Contents!A1" display="Table of Contents"/>
  </hyperlinks>
  <pageMargins left="0.25" right="0.25" top="0.25" bottom="0.25" header="0.54" footer="0.5"/>
  <pageSetup scale="2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2"/>
  <sheetViews>
    <sheetView showGridLines="0" zoomScaleNormal="100" workbookViewId="0">
      <pane xSplit="2" ySplit="4" topLeftCell="AV5" activePane="bottomRight" state="frozen"/>
      <selection activeCell="BF63" sqref="BF63"/>
      <selection pane="topRight" activeCell="BF63" sqref="BF63"/>
      <selection pane="bottomLeft" activeCell="BF63" sqref="BF63"/>
      <selection pane="bottomRight" activeCell="AY5" sqref="AY5"/>
    </sheetView>
  </sheetViews>
  <sheetFormatPr defaultColWidth="9.6328125" defaultRowHeight="10.5" x14ac:dyDescent="0.25"/>
  <cols>
    <col min="1" max="1" width="8.6328125" style="13" customWidth="1"/>
    <col min="2" max="2" width="40.1796875" style="13" customWidth="1"/>
    <col min="3" max="3" width="8.6328125" style="13" bestFit="1" customWidth="1"/>
    <col min="4" max="50" width="6.6328125" style="13" customWidth="1"/>
    <col min="51" max="55" width="6.6328125" style="373" customWidth="1"/>
    <col min="56" max="58" width="6.6328125" style="579" customWidth="1"/>
    <col min="59" max="62" width="6.6328125" style="373" customWidth="1"/>
    <col min="63" max="74" width="6.6328125" style="13" customWidth="1"/>
    <col min="75" max="16384" width="9.6328125" style="13"/>
  </cols>
  <sheetData>
    <row r="1" spans="1:74" ht="13.25" customHeight="1" x14ac:dyDescent="0.3">
      <c r="A1" s="732" t="s">
        <v>794</v>
      </c>
      <c r="B1" s="764" t="s">
        <v>982</v>
      </c>
      <c r="C1" s="735"/>
      <c r="D1" s="735"/>
      <c r="E1" s="735"/>
      <c r="F1" s="735"/>
      <c r="G1" s="735"/>
      <c r="H1" s="735"/>
      <c r="I1" s="735"/>
      <c r="J1" s="735"/>
      <c r="K1" s="735"/>
      <c r="L1" s="735"/>
      <c r="M1" s="735"/>
      <c r="N1" s="735"/>
      <c r="O1" s="735"/>
      <c r="P1" s="735"/>
      <c r="Q1" s="735"/>
      <c r="R1" s="735"/>
      <c r="S1" s="735"/>
      <c r="T1" s="735"/>
      <c r="U1" s="735"/>
      <c r="V1" s="735"/>
      <c r="W1" s="735"/>
      <c r="X1" s="735"/>
      <c r="Y1" s="735"/>
      <c r="Z1" s="735"/>
      <c r="AA1" s="735"/>
      <c r="AB1" s="735"/>
      <c r="AC1" s="735"/>
      <c r="AD1" s="735"/>
      <c r="AE1" s="735"/>
      <c r="AF1" s="735"/>
      <c r="AG1" s="735"/>
      <c r="AH1" s="735"/>
      <c r="AI1" s="735"/>
      <c r="AJ1" s="735"/>
      <c r="AK1" s="735"/>
      <c r="AL1" s="735"/>
      <c r="AM1" s="254"/>
    </row>
    <row r="2" spans="1:74" ht="12.5" x14ac:dyDescent="0.25">
      <c r="A2" s="733"/>
      <c r="B2" s="486" t="str">
        <f>"U.S. Energy Information Administration  |  Short-Term Energy Outlook  - "&amp;Dates!D1</f>
        <v>U.S. Energy Information Administration  |  Short-Term Energy Outlook  - January 2022</v>
      </c>
      <c r="C2" s="488"/>
      <c r="D2" s="488"/>
      <c r="E2" s="488"/>
      <c r="F2" s="488"/>
      <c r="G2" s="488"/>
      <c r="H2" s="488"/>
      <c r="I2" s="488"/>
      <c r="J2" s="488"/>
      <c r="K2" s="488"/>
      <c r="L2" s="488"/>
      <c r="M2" s="488"/>
      <c r="N2" s="488"/>
      <c r="O2" s="488"/>
      <c r="P2" s="488"/>
      <c r="Q2" s="488"/>
      <c r="R2" s="488"/>
      <c r="S2" s="488"/>
      <c r="T2" s="488"/>
      <c r="U2" s="488"/>
      <c r="V2" s="488"/>
      <c r="W2" s="488"/>
      <c r="X2" s="488"/>
      <c r="Y2" s="488"/>
      <c r="Z2" s="488"/>
      <c r="AA2" s="488"/>
      <c r="AB2" s="488"/>
      <c r="AC2" s="488"/>
      <c r="AD2" s="488"/>
      <c r="AE2" s="488"/>
      <c r="AF2" s="488"/>
      <c r="AG2" s="488"/>
      <c r="AH2" s="488"/>
      <c r="AI2" s="488"/>
      <c r="AJ2" s="488"/>
      <c r="AK2" s="488"/>
      <c r="AL2" s="488"/>
      <c r="AM2" s="254"/>
    </row>
    <row r="3" spans="1:74" s="12" customFormat="1" ht="13" x14ac:dyDescent="0.3">
      <c r="A3" s="14"/>
      <c r="B3" s="15"/>
      <c r="C3" s="736">
        <f>Dates!D3</f>
        <v>2018</v>
      </c>
      <c r="D3" s="737"/>
      <c r="E3" s="737"/>
      <c r="F3" s="737"/>
      <c r="G3" s="737"/>
      <c r="H3" s="737"/>
      <c r="I3" s="737"/>
      <c r="J3" s="737"/>
      <c r="K3" s="737"/>
      <c r="L3" s="737"/>
      <c r="M3" s="737"/>
      <c r="N3" s="738"/>
      <c r="O3" s="736">
        <f>C3+1</f>
        <v>2019</v>
      </c>
      <c r="P3" s="739"/>
      <c r="Q3" s="739"/>
      <c r="R3" s="739"/>
      <c r="S3" s="739"/>
      <c r="T3" s="739"/>
      <c r="U3" s="739"/>
      <c r="V3" s="739"/>
      <c r="W3" s="739"/>
      <c r="X3" s="737"/>
      <c r="Y3" s="737"/>
      <c r="Z3" s="738"/>
      <c r="AA3" s="740">
        <f>O3+1</f>
        <v>2020</v>
      </c>
      <c r="AB3" s="737"/>
      <c r="AC3" s="737"/>
      <c r="AD3" s="737"/>
      <c r="AE3" s="737"/>
      <c r="AF3" s="737"/>
      <c r="AG3" s="737"/>
      <c r="AH3" s="737"/>
      <c r="AI3" s="737"/>
      <c r="AJ3" s="737"/>
      <c r="AK3" s="737"/>
      <c r="AL3" s="738"/>
      <c r="AM3" s="740">
        <f>AA3+1</f>
        <v>2021</v>
      </c>
      <c r="AN3" s="737"/>
      <c r="AO3" s="737"/>
      <c r="AP3" s="737"/>
      <c r="AQ3" s="737"/>
      <c r="AR3" s="737"/>
      <c r="AS3" s="737"/>
      <c r="AT3" s="737"/>
      <c r="AU3" s="737"/>
      <c r="AV3" s="737"/>
      <c r="AW3" s="737"/>
      <c r="AX3" s="738"/>
      <c r="AY3" s="740">
        <f>AM3+1</f>
        <v>2022</v>
      </c>
      <c r="AZ3" s="741"/>
      <c r="BA3" s="741"/>
      <c r="BB3" s="741"/>
      <c r="BC3" s="741"/>
      <c r="BD3" s="741"/>
      <c r="BE3" s="741"/>
      <c r="BF3" s="741"/>
      <c r="BG3" s="741"/>
      <c r="BH3" s="741"/>
      <c r="BI3" s="741"/>
      <c r="BJ3" s="742"/>
      <c r="BK3" s="740">
        <f>AY3+1</f>
        <v>2023</v>
      </c>
      <c r="BL3" s="737"/>
      <c r="BM3" s="737"/>
      <c r="BN3" s="737"/>
      <c r="BO3" s="737"/>
      <c r="BP3" s="737"/>
      <c r="BQ3" s="737"/>
      <c r="BR3" s="737"/>
      <c r="BS3" s="737"/>
      <c r="BT3" s="737"/>
      <c r="BU3" s="737"/>
      <c r="BV3" s="738"/>
    </row>
    <row r="4" spans="1:74" s="12" customFormat="1" x14ac:dyDescent="0.25">
      <c r="A4" s="16"/>
      <c r="B4" s="17"/>
      <c r="C4" s="18" t="s">
        <v>472</v>
      </c>
      <c r="D4" s="18" t="s">
        <v>473</v>
      </c>
      <c r="E4" s="18" t="s">
        <v>474</v>
      </c>
      <c r="F4" s="18" t="s">
        <v>475</v>
      </c>
      <c r="G4" s="18" t="s">
        <v>476</v>
      </c>
      <c r="H4" s="18" t="s">
        <v>477</v>
      </c>
      <c r="I4" s="18" t="s">
        <v>478</v>
      </c>
      <c r="J4" s="18" t="s">
        <v>479</v>
      </c>
      <c r="K4" s="18" t="s">
        <v>480</v>
      </c>
      <c r="L4" s="18" t="s">
        <v>481</v>
      </c>
      <c r="M4" s="18" t="s">
        <v>482</v>
      </c>
      <c r="N4" s="18" t="s">
        <v>483</v>
      </c>
      <c r="O4" s="18" t="s">
        <v>472</v>
      </c>
      <c r="P4" s="18" t="s">
        <v>473</v>
      </c>
      <c r="Q4" s="18" t="s">
        <v>474</v>
      </c>
      <c r="R4" s="18" t="s">
        <v>475</v>
      </c>
      <c r="S4" s="18" t="s">
        <v>476</v>
      </c>
      <c r="T4" s="18" t="s">
        <v>477</v>
      </c>
      <c r="U4" s="18" t="s">
        <v>478</v>
      </c>
      <c r="V4" s="18" t="s">
        <v>479</v>
      </c>
      <c r="W4" s="18" t="s">
        <v>480</v>
      </c>
      <c r="X4" s="18" t="s">
        <v>481</v>
      </c>
      <c r="Y4" s="18" t="s">
        <v>482</v>
      </c>
      <c r="Z4" s="18" t="s">
        <v>483</v>
      </c>
      <c r="AA4" s="18" t="s">
        <v>472</v>
      </c>
      <c r="AB4" s="18" t="s">
        <v>473</v>
      </c>
      <c r="AC4" s="18" t="s">
        <v>474</v>
      </c>
      <c r="AD4" s="18" t="s">
        <v>475</v>
      </c>
      <c r="AE4" s="18" t="s">
        <v>476</v>
      </c>
      <c r="AF4" s="18" t="s">
        <v>477</v>
      </c>
      <c r="AG4" s="18" t="s">
        <v>478</v>
      </c>
      <c r="AH4" s="18" t="s">
        <v>479</v>
      </c>
      <c r="AI4" s="18" t="s">
        <v>480</v>
      </c>
      <c r="AJ4" s="18" t="s">
        <v>481</v>
      </c>
      <c r="AK4" s="18" t="s">
        <v>482</v>
      </c>
      <c r="AL4" s="18" t="s">
        <v>483</v>
      </c>
      <c r="AM4" s="18" t="s">
        <v>472</v>
      </c>
      <c r="AN4" s="18" t="s">
        <v>473</v>
      </c>
      <c r="AO4" s="18" t="s">
        <v>474</v>
      </c>
      <c r="AP4" s="18" t="s">
        <v>475</v>
      </c>
      <c r="AQ4" s="18" t="s">
        <v>476</v>
      </c>
      <c r="AR4" s="18" t="s">
        <v>477</v>
      </c>
      <c r="AS4" s="18" t="s">
        <v>478</v>
      </c>
      <c r="AT4" s="18" t="s">
        <v>479</v>
      </c>
      <c r="AU4" s="18" t="s">
        <v>480</v>
      </c>
      <c r="AV4" s="18" t="s">
        <v>481</v>
      </c>
      <c r="AW4" s="18" t="s">
        <v>482</v>
      </c>
      <c r="AX4" s="18" t="s">
        <v>483</v>
      </c>
      <c r="AY4" s="18" t="s">
        <v>472</v>
      </c>
      <c r="AZ4" s="18" t="s">
        <v>473</v>
      </c>
      <c r="BA4" s="18" t="s">
        <v>474</v>
      </c>
      <c r="BB4" s="18" t="s">
        <v>475</v>
      </c>
      <c r="BC4" s="18" t="s">
        <v>476</v>
      </c>
      <c r="BD4" s="18" t="s">
        <v>477</v>
      </c>
      <c r="BE4" s="18" t="s">
        <v>478</v>
      </c>
      <c r="BF4" s="18" t="s">
        <v>479</v>
      </c>
      <c r="BG4" s="18" t="s">
        <v>480</v>
      </c>
      <c r="BH4" s="18" t="s">
        <v>481</v>
      </c>
      <c r="BI4" s="18" t="s">
        <v>482</v>
      </c>
      <c r="BJ4" s="18" t="s">
        <v>483</v>
      </c>
      <c r="BK4" s="18" t="s">
        <v>472</v>
      </c>
      <c r="BL4" s="18" t="s">
        <v>473</v>
      </c>
      <c r="BM4" s="18" t="s">
        <v>474</v>
      </c>
      <c r="BN4" s="18" t="s">
        <v>475</v>
      </c>
      <c r="BO4" s="18" t="s">
        <v>476</v>
      </c>
      <c r="BP4" s="18" t="s">
        <v>477</v>
      </c>
      <c r="BQ4" s="18" t="s">
        <v>478</v>
      </c>
      <c r="BR4" s="18" t="s">
        <v>479</v>
      </c>
      <c r="BS4" s="18" t="s">
        <v>480</v>
      </c>
      <c r="BT4" s="18" t="s">
        <v>481</v>
      </c>
      <c r="BU4" s="18" t="s">
        <v>482</v>
      </c>
      <c r="BV4" s="18" t="s">
        <v>483</v>
      </c>
    </row>
    <row r="5" spans="1:74" ht="11.15" customHeight="1" x14ac:dyDescent="0.25">
      <c r="A5" s="49"/>
      <c r="B5" s="50" t="s">
        <v>106</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80"/>
      <c r="BE5" s="580"/>
      <c r="BF5" s="580"/>
      <c r="BG5" s="580"/>
      <c r="BH5" s="580"/>
      <c r="BI5" s="580"/>
      <c r="BJ5" s="51"/>
      <c r="BK5" s="51"/>
      <c r="BL5" s="51"/>
      <c r="BM5" s="51"/>
      <c r="BN5" s="51"/>
      <c r="BO5" s="51"/>
      <c r="BP5" s="51"/>
      <c r="BQ5" s="51"/>
      <c r="BR5" s="51"/>
      <c r="BS5" s="51"/>
      <c r="BT5" s="51"/>
      <c r="BU5" s="51"/>
      <c r="BV5" s="51"/>
    </row>
    <row r="6" spans="1:74" ht="11.15" customHeight="1" x14ac:dyDescent="0.25">
      <c r="A6" s="52" t="s">
        <v>520</v>
      </c>
      <c r="B6" s="150" t="s">
        <v>470</v>
      </c>
      <c r="C6" s="210">
        <v>63.698</v>
      </c>
      <c r="D6" s="210">
        <v>62.228999999999999</v>
      </c>
      <c r="E6" s="210">
        <v>62.725000000000001</v>
      </c>
      <c r="F6" s="210">
        <v>66.254000000000005</v>
      </c>
      <c r="G6" s="210">
        <v>69.977999999999994</v>
      </c>
      <c r="H6" s="210">
        <v>67.873000000000005</v>
      </c>
      <c r="I6" s="210">
        <v>70.980999999999995</v>
      </c>
      <c r="J6" s="210">
        <v>68.055000000000007</v>
      </c>
      <c r="K6" s="210">
        <v>70.230999999999995</v>
      </c>
      <c r="L6" s="210">
        <v>70.748999999999995</v>
      </c>
      <c r="M6" s="210">
        <v>56.963000000000001</v>
      </c>
      <c r="N6" s="210">
        <v>49.523000000000003</v>
      </c>
      <c r="O6" s="210">
        <v>51.375999999999998</v>
      </c>
      <c r="P6" s="210">
        <v>54.954000000000001</v>
      </c>
      <c r="Q6" s="210">
        <v>58.151000000000003</v>
      </c>
      <c r="R6" s="210">
        <v>63.862000000000002</v>
      </c>
      <c r="S6" s="210">
        <v>60.826999999999998</v>
      </c>
      <c r="T6" s="210">
        <v>54.656999999999996</v>
      </c>
      <c r="U6" s="210">
        <v>57.353999999999999</v>
      </c>
      <c r="V6" s="210">
        <v>54.805</v>
      </c>
      <c r="W6" s="210">
        <v>56.947000000000003</v>
      </c>
      <c r="X6" s="210">
        <v>53.963000000000001</v>
      </c>
      <c r="Y6" s="210">
        <v>57.027000000000001</v>
      </c>
      <c r="Z6" s="210">
        <v>59.877000000000002</v>
      </c>
      <c r="AA6" s="210">
        <v>57.52</v>
      </c>
      <c r="AB6" s="210">
        <v>50.54</v>
      </c>
      <c r="AC6" s="210">
        <v>29.21</v>
      </c>
      <c r="AD6" s="210">
        <v>16.55</v>
      </c>
      <c r="AE6" s="210">
        <v>28.56</v>
      </c>
      <c r="AF6" s="210">
        <v>38.31</v>
      </c>
      <c r="AG6" s="210">
        <v>40.71</v>
      </c>
      <c r="AH6" s="210">
        <v>42.34</v>
      </c>
      <c r="AI6" s="210">
        <v>39.630000000000003</v>
      </c>
      <c r="AJ6" s="210">
        <v>39.4</v>
      </c>
      <c r="AK6" s="210">
        <v>40.94</v>
      </c>
      <c r="AL6" s="210">
        <v>47.02</v>
      </c>
      <c r="AM6" s="210">
        <v>52</v>
      </c>
      <c r="AN6" s="210">
        <v>59.04</v>
      </c>
      <c r="AO6" s="210">
        <v>62.33</v>
      </c>
      <c r="AP6" s="210">
        <v>61.72</v>
      </c>
      <c r="AQ6" s="210">
        <v>65.17</v>
      </c>
      <c r="AR6" s="210">
        <v>71.38</v>
      </c>
      <c r="AS6" s="210">
        <v>72.489999999999995</v>
      </c>
      <c r="AT6" s="210">
        <v>67.73</v>
      </c>
      <c r="AU6" s="210">
        <v>71.650000000000006</v>
      </c>
      <c r="AV6" s="210">
        <v>81.48</v>
      </c>
      <c r="AW6" s="210">
        <v>79.150000000000006</v>
      </c>
      <c r="AX6" s="210">
        <v>71.709999999999994</v>
      </c>
      <c r="AY6" s="299">
        <v>76</v>
      </c>
      <c r="AZ6" s="299">
        <v>75.5</v>
      </c>
      <c r="BA6" s="299">
        <v>74.5</v>
      </c>
      <c r="BB6" s="299">
        <v>72.5</v>
      </c>
      <c r="BC6" s="299">
        <v>72.5</v>
      </c>
      <c r="BD6" s="299">
        <v>71.5</v>
      </c>
      <c r="BE6" s="299">
        <v>71.5</v>
      </c>
      <c r="BF6" s="299">
        <v>71.5</v>
      </c>
      <c r="BG6" s="299">
        <v>70</v>
      </c>
      <c r="BH6" s="299">
        <v>68</v>
      </c>
      <c r="BI6" s="299">
        <v>67</v>
      </c>
      <c r="BJ6" s="299">
        <v>66</v>
      </c>
      <c r="BK6" s="299">
        <v>65</v>
      </c>
      <c r="BL6" s="299">
        <v>65</v>
      </c>
      <c r="BM6" s="299">
        <v>65</v>
      </c>
      <c r="BN6" s="299">
        <v>64</v>
      </c>
      <c r="BO6" s="299">
        <v>64</v>
      </c>
      <c r="BP6" s="299">
        <v>64</v>
      </c>
      <c r="BQ6" s="299">
        <v>63</v>
      </c>
      <c r="BR6" s="299">
        <v>63</v>
      </c>
      <c r="BS6" s="299">
        <v>63</v>
      </c>
      <c r="BT6" s="299">
        <v>62</v>
      </c>
      <c r="BU6" s="299">
        <v>62</v>
      </c>
      <c r="BV6" s="299">
        <v>62</v>
      </c>
    </row>
    <row r="7" spans="1:74" ht="11.15" customHeight="1" x14ac:dyDescent="0.25">
      <c r="A7" s="52" t="s">
        <v>95</v>
      </c>
      <c r="B7" s="150" t="s">
        <v>94</v>
      </c>
      <c r="C7" s="210">
        <v>69.076999999999998</v>
      </c>
      <c r="D7" s="210">
        <v>65.317999999999998</v>
      </c>
      <c r="E7" s="210">
        <v>66.016999999999996</v>
      </c>
      <c r="F7" s="210">
        <v>72.105999999999995</v>
      </c>
      <c r="G7" s="210">
        <v>76.974999999999994</v>
      </c>
      <c r="H7" s="210">
        <v>74.405000000000001</v>
      </c>
      <c r="I7" s="210">
        <v>74.254000000000005</v>
      </c>
      <c r="J7" s="210">
        <v>72.528000000000006</v>
      </c>
      <c r="K7" s="210">
        <v>78.891000000000005</v>
      </c>
      <c r="L7" s="210">
        <v>81.031999999999996</v>
      </c>
      <c r="M7" s="210">
        <v>64.748000000000005</v>
      </c>
      <c r="N7" s="210">
        <v>57.362000000000002</v>
      </c>
      <c r="O7" s="210">
        <v>59.41</v>
      </c>
      <c r="P7" s="210">
        <v>63.960999999999999</v>
      </c>
      <c r="Q7" s="210">
        <v>66.138999999999996</v>
      </c>
      <c r="R7" s="210">
        <v>71.233000000000004</v>
      </c>
      <c r="S7" s="210">
        <v>71.317999999999998</v>
      </c>
      <c r="T7" s="210">
        <v>64.221000000000004</v>
      </c>
      <c r="U7" s="210">
        <v>63.918999999999997</v>
      </c>
      <c r="V7" s="210">
        <v>59.042000000000002</v>
      </c>
      <c r="W7" s="210">
        <v>62.826999999999998</v>
      </c>
      <c r="X7" s="210">
        <v>59.713000000000001</v>
      </c>
      <c r="Y7" s="210">
        <v>63.212000000000003</v>
      </c>
      <c r="Z7" s="210">
        <v>67.31</v>
      </c>
      <c r="AA7" s="210">
        <v>63.65</v>
      </c>
      <c r="AB7" s="210">
        <v>55.66</v>
      </c>
      <c r="AC7" s="210">
        <v>32.01</v>
      </c>
      <c r="AD7" s="210">
        <v>18.38</v>
      </c>
      <c r="AE7" s="210">
        <v>29.38</v>
      </c>
      <c r="AF7" s="210">
        <v>40.270000000000003</v>
      </c>
      <c r="AG7" s="210">
        <v>43.24</v>
      </c>
      <c r="AH7" s="210">
        <v>44.74</v>
      </c>
      <c r="AI7" s="210">
        <v>40.909999999999997</v>
      </c>
      <c r="AJ7" s="210">
        <v>40.19</v>
      </c>
      <c r="AK7" s="210">
        <v>42.69</v>
      </c>
      <c r="AL7" s="210">
        <v>49.99</v>
      </c>
      <c r="AM7" s="210">
        <v>54.77</v>
      </c>
      <c r="AN7" s="210">
        <v>62.28</v>
      </c>
      <c r="AO7" s="210">
        <v>65.41</v>
      </c>
      <c r="AP7" s="210">
        <v>64.81</v>
      </c>
      <c r="AQ7" s="210">
        <v>68.53</v>
      </c>
      <c r="AR7" s="210">
        <v>73.16</v>
      </c>
      <c r="AS7" s="210">
        <v>75.17</v>
      </c>
      <c r="AT7" s="210">
        <v>70.75</v>
      </c>
      <c r="AU7" s="210">
        <v>74.489999999999995</v>
      </c>
      <c r="AV7" s="210">
        <v>83.54</v>
      </c>
      <c r="AW7" s="210">
        <v>81.05</v>
      </c>
      <c r="AX7" s="210">
        <v>74.17</v>
      </c>
      <c r="AY7" s="299">
        <v>79</v>
      </c>
      <c r="AZ7" s="299">
        <v>79</v>
      </c>
      <c r="BA7" s="299">
        <v>78</v>
      </c>
      <c r="BB7" s="299">
        <v>76</v>
      </c>
      <c r="BC7" s="299">
        <v>76</v>
      </c>
      <c r="BD7" s="299">
        <v>75</v>
      </c>
      <c r="BE7" s="299">
        <v>75</v>
      </c>
      <c r="BF7" s="299">
        <v>75</v>
      </c>
      <c r="BG7" s="299">
        <v>74</v>
      </c>
      <c r="BH7" s="299">
        <v>72</v>
      </c>
      <c r="BI7" s="299">
        <v>71</v>
      </c>
      <c r="BJ7" s="299">
        <v>70</v>
      </c>
      <c r="BK7" s="299">
        <v>69</v>
      </c>
      <c r="BL7" s="299">
        <v>69</v>
      </c>
      <c r="BM7" s="299">
        <v>69</v>
      </c>
      <c r="BN7" s="299">
        <v>68</v>
      </c>
      <c r="BO7" s="299">
        <v>68</v>
      </c>
      <c r="BP7" s="299">
        <v>68</v>
      </c>
      <c r="BQ7" s="299">
        <v>67</v>
      </c>
      <c r="BR7" s="299">
        <v>67</v>
      </c>
      <c r="BS7" s="299">
        <v>67</v>
      </c>
      <c r="BT7" s="299">
        <v>66</v>
      </c>
      <c r="BU7" s="299">
        <v>66</v>
      </c>
      <c r="BV7" s="299">
        <v>66</v>
      </c>
    </row>
    <row r="8" spans="1:74" ht="11.15" customHeight="1" x14ac:dyDescent="0.25">
      <c r="A8" s="52" t="s">
        <v>519</v>
      </c>
      <c r="B8" s="576" t="s">
        <v>985</v>
      </c>
      <c r="C8" s="210">
        <v>59.71</v>
      </c>
      <c r="D8" s="210">
        <v>58.03</v>
      </c>
      <c r="E8" s="210">
        <v>56.82</v>
      </c>
      <c r="F8" s="210">
        <v>61.24</v>
      </c>
      <c r="G8" s="210">
        <v>65.89</v>
      </c>
      <c r="H8" s="210">
        <v>66.819999999999993</v>
      </c>
      <c r="I8" s="210">
        <v>66.62</v>
      </c>
      <c r="J8" s="210">
        <v>65.48</v>
      </c>
      <c r="K8" s="210">
        <v>66.7</v>
      </c>
      <c r="L8" s="210">
        <v>67.790000000000006</v>
      </c>
      <c r="M8" s="210">
        <v>54.4</v>
      </c>
      <c r="N8" s="210">
        <v>42.8</v>
      </c>
      <c r="O8" s="210">
        <v>49.71</v>
      </c>
      <c r="P8" s="210">
        <v>56.66</v>
      </c>
      <c r="Q8" s="210">
        <v>61.14</v>
      </c>
      <c r="R8" s="210">
        <v>65.42</v>
      </c>
      <c r="S8" s="210">
        <v>65.03</v>
      </c>
      <c r="T8" s="210">
        <v>58.16</v>
      </c>
      <c r="U8" s="210">
        <v>59.18</v>
      </c>
      <c r="V8" s="210">
        <v>55.41</v>
      </c>
      <c r="W8" s="210">
        <v>57.31</v>
      </c>
      <c r="X8" s="210">
        <v>54.44</v>
      </c>
      <c r="Y8" s="210">
        <v>55.27</v>
      </c>
      <c r="Z8" s="210">
        <v>56.85</v>
      </c>
      <c r="AA8" s="210">
        <v>53.87</v>
      </c>
      <c r="AB8" s="210">
        <v>47.39</v>
      </c>
      <c r="AC8" s="210">
        <v>28.5</v>
      </c>
      <c r="AD8" s="210">
        <v>16.739999999999998</v>
      </c>
      <c r="AE8" s="210">
        <v>22.56</v>
      </c>
      <c r="AF8" s="210">
        <v>36.14</v>
      </c>
      <c r="AG8" s="210">
        <v>39.33</v>
      </c>
      <c r="AH8" s="210">
        <v>41.72</v>
      </c>
      <c r="AI8" s="210">
        <v>38.729999999999997</v>
      </c>
      <c r="AJ8" s="210">
        <v>37.81</v>
      </c>
      <c r="AK8" s="210">
        <v>39.15</v>
      </c>
      <c r="AL8" s="210">
        <v>45.34</v>
      </c>
      <c r="AM8" s="210">
        <v>49.52</v>
      </c>
      <c r="AN8" s="210">
        <v>55.67</v>
      </c>
      <c r="AO8" s="210">
        <v>59.78</v>
      </c>
      <c r="AP8" s="210">
        <v>60.86</v>
      </c>
      <c r="AQ8" s="210">
        <v>63.81</v>
      </c>
      <c r="AR8" s="210">
        <v>68.849999999999994</v>
      </c>
      <c r="AS8" s="210">
        <v>69.88</v>
      </c>
      <c r="AT8" s="210">
        <v>65.66</v>
      </c>
      <c r="AU8" s="210">
        <v>69.11</v>
      </c>
      <c r="AV8" s="210">
        <v>75.81</v>
      </c>
      <c r="AW8" s="210">
        <v>77.150000000000006</v>
      </c>
      <c r="AX8" s="210">
        <v>69.709999999999994</v>
      </c>
      <c r="AY8" s="299">
        <v>73.75</v>
      </c>
      <c r="AZ8" s="299">
        <v>73</v>
      </c>
      <c r="BA8" s="299">
        <v>72</v>
      </c>
      <c r="BB8" s="299">
        <v>70</v>
      </c>
      <c r="BC8" s="299">
        <v>70</v>
      </c>
      <c r="BD8" s="299">
        <v>69</v>
      </c>
      <c r="BE8" s="299">
        <v>69</v>
      </c>
      <c r="BF8" s="299">
        <v>69</v>
      </c>
      <c r="BG8" s="299">
        <v>67.25</v>
      </c>
      <c r="BH8" s="299">
        <v>65.25</v>
      </c>
      <c r="BI8" s="299">
        <v>64.25</v>
      </c>
      <c r="BJ8" s="299">
        <v>63.25</v>
      </c>
      <c r="BK8" s="299">
        <v>62.25</v>
      </c>
      <c r="BL8" s="299">
        <v>62.25</v>
      </c>
      <c r="BM8" s="299">
        <v>62.25</v>
      </c>
      <c r="BN8" s="299">
        <v>61.25</v>
      </c>
      <c r="BO8" s="299">
        <v>61.25</v>
      </c>
      <c r="BP8" s="299">
        <v>61.25</v>
      </c>
      <c r="BQ8" s="299">
        <v>60.25</v>
      </c>
      <c r="BR8" s="299">
        <v>60.25</v>
      </c>
      <c r="BS8" s="299">
        <v>60.25</v>
      </c>
      <c r="BT8" s="299">
        <v>59.25</v>
      </c>
      <c r="BU8" s="299">
        <v>59.25</v>
      </c>
      <c r="BV8" s="299">
        <v>59.25</v>
      </c>
    </row>
    <row r="9" spans="1:74" ht="11.15" customHeight="1" x14ac:dyDescent="0.25">
      <c r="A9" s="52" t="s">
        <v>782</v>
      </c>
      <c r="B9" s="576" t="s">
        <v>984</v>
      </c>
      <c r="C9" s="210">
        <v>63.25</v>
      </c>
      <c r="D9" s="210">
        <v>61.74</v>
      </c>
      <c r="E9" s="210">
        <v>60.81</v>
      </c>
      <c r="F9" s="210">
        <v>64.41</v>
      </c>
      <c r="G9" s="210">
        <v>68.91</v>
      </c>
      <c r="H9" s="210">
        <v>68.349999999999994</v>
      </c>
      <c r="I9" s="210">
        <v>70.290000000000006</v>
      </c>
      <c r="J9" s="210">
        <v>67.680000000000007</v>
      </c>
      <c r="K9" s="210">
        <v>69.290000000000006</v>
      </c>
      <c r="L9" s="210">
        <v>70.989999999999995</v>
      </c>
      <c r="M9" s="210">
        <v>59.01</v>
      </c>
      <c r="N9" s="210">
        <v>48.83</v>
      </c>
      <c r="O9" s="210">
        <v>52.29</v>
      </c>
      <c r="P9" s="210">
        <v>57.62</v>
      </c>
      <c r="Q9" s="210">
        <v>61.64</v>
      </c>
      <c r="R9" s="210">
        <v>66.510000000000005</v>
      </c>
      <c r="S9" s="210">
        <v>65.11</v>
      </c>
      <c r="T9" s="210">
        <v>59.16</v>
      </c>
      <c r="U9" s="210">
        <v>60.53</v>
      </c>
      <c r="V9" s="210">
        <v>56.9</v>
      </c>
      <c r="W9" s="210">
        <v>58.6</v>
      </c>
      <c r="X9" s="210">
        <v>55.85</v>
      </c>
      <c r="Y9" s="210">
        <v>57.88</v>
      </c>
      <c r="Z9" s="210">
        <v>60.27</v>
      </c>
      <c r="AA9" s="210">
        <v>57.92</v>
      </c>
      <c r="AB9" s="210">
        <v>51.37</v>
      </c>
      <c r="AC9" s="210">
        <v>32.549999999999997</v>
      </c>
      <c r="AD9" s="210">
        <v>19.32</v>
      </c>
      <c r="AE9" s="210">
        <v>23.55</v>
      </c>
      <c r="AF9" s="210">
        <v>36.799999999999997</v>
      </c>
      <c r="AG9" s="210">
        <v>40.08</v>
      </c>
      <c r="AH9" s="210">
        <v>42.42</v>
      </c>
      <c r="AI9" s="210">
        <v>39.81</v>
      </c>
      <c r="AJ9" s="210">
        <v>39.21</v>
      </c>
      <c r="AK9" s="210">
        <v>40.68</v>
      </c>
      <c r="AL9" s="210">
        <v>46.2</v>
      </c>
      <c r="AM9" s="210">
        <v>51.36</v>
      </c>
      <c r="AN9" s="210">
        <v>58.39</v>
      </c>
      <c r="AO9" s="210">
        <v>61.96</v>
      </c>
      <c r="AP9" s="210">
        <v>62.39</v>
      </c>
      <c r="AQ9" s="210">
        <v>65.150000000000006</v>
      </c>
      <c r="AR9" s="210">
        <v>70.540000000000006</v>
      </c>
      <c r="AS9" s="210">
        <v>71.97</v>
      </c>
      <c r="AT9" s="210">
        <v>67.87</v>
      </c>
      <c r="AU9" s="210">
        <v>71.010000000000005</v>
      </c>
      <c r="AV9" s="210">
        <v>78.83</v>
      </c>
      <c r="AW9" s="210">
        <v>78.150000000000006</v>
      </c>
      <c r="AX9" s="210">
        <v>70.709999999999994</v>
      </c>
      <c r="AY9" s="299">
        <v>74.75</v>
      </c>
      <c r="AZ9" s="299">
        <v>74</v>
      </c>
      <c r="BA9" s="299">
        <v>73</v>
      </c>
      <c r="BB9" s="299">
        <v>71</v>
      </c>
      <c r="BC9" s="299">
        <v>71</v>
      </c>
      <c r="BD9" s="299">
        <v>70</v>
      </c>
      <c r="BE9" s="299">
        <v>70</v>
      </c>
      <c r="BF9" s="299">
        <v>70</v>
      </c>
      <c r="BG9" s="299">
        <v>68.25</v>
      </c>
      <c r="BH9" s="299">
        <v>66.25</v>
      </c>
      <c r="BI9" s="299">
        <v>65.25</v>
      </c>
      <c r="BJ9" s="299">
        <v>64.25</v>
      </c>
      <c r="BK9" s="299">
        <v>63.25</v>
      </c>
      <c r="BL9" s="299">
        <v>63.25</v>
      </c>
      <c r="BM9" s="299">
        <v>63.25</v>
      </c>
      <c r="BN9" s="299">
        <v>62.25</v>
      </c>
      <c r="BO9" s="299">
        <v>62.25</v>
      </c>
      <c r="BP9" s="299">
        <v>62.25</v>
      </c>
      <c r="BQ9" s="299">
        <v>61.25</v>
      </c>
      <c r="BR9" s="299">
        <v>61.25</v>
      </c>
      <c r="BS9" s="299">
        <v>61.25</v>
      </c>
      <c r="BT9" s="299">
        <v>60.25</v>
      </c>
      <c r="BU9" s="299">
        <v>60.25</v>
      </c>
      <c r="BV9" s="299">
        <v>60.25</v>
      </c>
    </row>
    <row r="10" spans="1:74" ht="11.15" customHeight="1" x14ac:dyDescent="0.25">
      <c r="A10" s="49"/>
      <c r="B10" s="50" t="s">
        <v>986</v>
      </c>
      <c r="C10" s="215"/>
      <c r="D10" s="215"/>
      <c r="E10" s="215"/>
      <c r="F10" s="215"/>
      <c r="G10" s="215"/>
      <c r="H10" s="215"/>
      <c r="I10" s="215"/>
      <c r="J10" s="215"/>
      <c r="K10" s="215"/>
      <c r="L10" s="215"/>
      <c r="M10" s="215"/>
      <c r="N10" s="215"/>
      <c r="O10" s="215"/>
      <c r="P10" s="215"/>
      <c r="Q10" s="215"/>
      <c r="R10" s="215"/>
      <c r="S10" s="215"/>
      <c r="T10" s="215"/>
      <c r="U10" s="215"/>
      <c r="V10" s="215"/>
      <c r="W10" s="215"/>
      <c r="X10" s="215"/>
      <c r="Y10" s="215"/>
      <c r="Z10" s="215"/>
      <c r="AA10" s="215"/>
      <c r="AB10" s="215"/>
      <c r="AC10" s="215"/>
      <c r="AD10" s="215"/>
      <c r="AE10" s="215"/>
      <c r="AF10" s="215"/>
      <c r="AG10" s="215"/>
      <c r="AH10" s="215"/>
      <c r="AI10" s="215"/>
      <c r="AJ10" s="215"/>
      <c r="AK10" s="215"/>
      <c r="AL10" s="215"/>
      <c r="AM10" s="215"/>
      <c r="AN10" s="215"/>
      <c r="AO10" s="215"/>
      <c r="AP10" s="215"/>
      <c r="AQ10" s="215"/>
      <c r="AR10" s="215"/>
      <c r="AS10" s="215"/>
      <c r="AT10" s="215"/>
      <c r="AU10" s="215"/>
      <c r="AV10" s="215"/>
      <c r="AW10" s="215"/>
      <c r="AX10" s="215"/>
      <c r="AY10" s="371"/>
      <c r="AZ10" s="371"/>
      <c r="BA10" s="371"/>
      <c r="BB10" s="371"/>
      <c r="BC10" s="371"/>
      <c r="BD10" s="371"/>
      <c r="BE10" s="371"/>
      <c r="BF10" s="371"/>
      <c r="BG10" s="371"/>
      <c r="BH10" s="371"/>
      <c r="BI10" s="371"/>
      <c r="BJ10" s="371"/>
      <c r="BK10" s="371"/>
      <c r="BL10" s="371"/>
      <c r="BM10" s="371"/>
      <c r="BN10" s="371"/>
      <c r="BO10" s="371"/>
      <c r="BP10" s="371"/>
      <c r="BQ10" s="371"/>
      <c r="BR10" s="371"/>
      <c r="BS10" s="371"/>
      <c r="BT10" s="371"/>
      <c r="BU10" s="371"/>
      <c r="BV10" s="371"/>
    </row>
    <row r="11" spans="1:74" ht="11.15" customHeight="1" x14ac:dyDescent="0.25">
      <c r="A11" s="49"/>
      <c r="B11" s="50" t="s">
        <v>547</v>
      </c>
      <c r="C11" s="215"/>
      <c r="D11" s="215"/>
      <c r="E11" s="215"/>
      <c r="F11" s="215"/>
      <c r="G11" s="215"/>
      <c r="H11" s="215"/>
      <c r="I11" s="215"/>
      <c r="J11" s="215"/>
      <c r="K11" s="215"/>
      <c r="L11" s="215"/>
      <c r="M11" s="215"/>
      <c r="N11" s="215"/>
      <c r="O11" s="215"/>
      <c r="P11" s="215"/>
      <c r="Q11" s="215"/>
      <c r="R11" s="215"/>
      <c r="S11" s="215"/>
      <c r="T11" s="215"/>
      <c r="U11" s="215"/>
      <c r="V11" s="215"/>
      <c r="W11" s="215"/>
      <c r="X11" s="215"/>
      <c r="Y11" s="215"/>
      <c r="Z11" s="215"/>
      <c r="AA11" s="215"/>
      <c r="AB11" s="215"/>
      <c r="AC11" s="215"/>
      <c r="AD11" s="215"/>
      <c r="AE11" s="215"/>
      <c r="AF11" s="215"/>
      <c r="AG11" s="215"/>
      <c r="AH11" s="215"/>
      <c r="AI11" s="215"/>
      <c r="AJ11" s="215"/>
      <c r="AK11" s="215"/>
      <c r="AL11" s="215"/>
      <c r="AM11" s="215"/>
      <c r="AN11" s="215"/>
      <c r="AO11" s="215"/>
      <c r="AP11" s="215"/>
      <c r="AQ11" s="215"/>
      <c r="AR11" s="215"/>
      <c r="AS11" s="215"/>
      <c r="AT11" s="215"/>
      <c r="AU11" s="215"/>
      <c r="AV11" s="215"/>
      <c r="AW11" s="215"/>
      <c r="AX11" s="215"/>
      <c r="AY11" s="371"/>
      <c r="AZ11" s="371"/>
      <c r="BA11" s="371"/>
      <c r="BB11" s="371"/>
      <c r="BC11" s="371"/>
      <c r="BD11" s="371"/>
      <c r="BE11" s="371"/>
      <c r="BF11" s="371"/>
      <c r="BG11" s="371"/>
      <c r="BH11" s="371"/>
      <c r="BI11" s="371"/>
      <c r="BJ11" s="371"/>
      <c r="BK11" s="371"/>
      <c r="BL11" s="371"/>
      <c r="BM11" s="371"/>
      <c r="BN11" s="371"/>
      <c r="BO11" s="371"/>
      <c r="BP11" s="371"/>
      <c r="BQ11" s="371"/>
      <c r="BR11" s="371"/>
      <c r="BS11" s="371"/>
      <c r="BT11" s="371"/>
      <c r="BU11" s="371"/>
      <c r="BV11" s="371"/>
    </row>
    <row r="12" spans="1:74" ht="11.15" customHeight="1" x14ac:dyDescent="0.25">
      <c r="A12" s="52" t="s">
        <v>767</v>
      </c>
      <c r="B12" s="150" t="s">
        <v>548</v>
      </c>
      <c r="C12" s="232">
        <v>184.9</v>
      </c>
      <c r="D12" s="232">
        <v>182.3</v>
      </c>
      <c r="E12" s="232">
        <v>188.9</v>
      </c>
      <c r="F12" s="232">
        <v>205.4</v>
      </c>
      <c r="G12" s="232">
        <v>220.5</v>
      </c>
      <c r="H12" s="232">
        <v>213.5</v>
      </c>
      <c r="I12" s="232">
        <v>214.8</v>
      </c>
      <c r="J12" s="232">
        <v>211.8</v>
      </c>
      <c r="K12" s="232">
        <v>213.6</v>
      </c>
      <c r="L12" s="232">
        <v>209</v>
      </c>
      <c r="M12" s="232">
        <v>173.2</v>
      </c>
      <c r="N12" s="232">
        <v>151.4</v>
      </c>
      <c r="O12" s="232">
        <v>148.30000000000001</v>
      </c>
      <c r="P12" s="232">
        <v>162.4</v>
      </c>
      <c r="Q12" s="232">
        <v>188.1</v>
      </c>
      <c r="R12" s="232">
        <v>213.8</v>
      </c>
      <c r="S12" s="232">
        <v>211</v>
      </c>
      <c r="T12" s="232">
        <v>190.9</v>
      </c>
      <c r="U12" s="232">
        <v>198.4</v>
      </c>
      <c r="V12" s="232">
        <v>182</v>
      </c>
      <c r="W12" s="232">
        <v>185.4</v>
      </c>
      <c r="X12" s="232">
        <v>187.1</v>
      </c>
      <c r="Y12" s="232">
        <v>181.9</v>
      </c>
      <c r="Z12" s="232">
        <v>175.7</v>
      </c>
      <c r="AA12" s="232">
        <v>174.3</v>
      </c>
      <c r="AB12" s="232">
        <v>166.9</v>
      </c>
      <c r="AC12" s="232">
        <v>112.7</v>
      </c>
      <c r="AD12" s="232">
        <v>64.5</v>
      </c>
      <c r="AE12" s="232">
        <v>104.9</v>
      </c>
      <c r="AF12" s="232">
        <v>131.1</v>
      </c>
      <c r="AG12" s="232">
        <v>138</v>
      </c>
      <c r="AH12" s="232">
        <v>138.9</v>
      </c>
      <c r="AI12" s="232">
        <v>135.4</v>
      </c>
      <c r="AJ12" s="232">
        <v>131.19999999999999</v>
      </c>
      <c r="AK12" s="232">
        <v>128.69999999999999</v>
      </c>
      <c r="AL12" s="232">
        <v>139.4</v>
      </c>
      <c r="AM12" s="232">
        <v>157.5</v>
      </c>
      <c r="AN12" s="232">
        <v>178.4</v>
      </c>
      <c r="AO12" s="232">
        <v>201.1</v>
      </c>
      <c r="AP12" s="232">
        <v>205.5</v>
      </c>
      <c r="AQ12" s="232">
        <v>218.1</v>
      </c>
      <c r="AR12" s="232">
        <v>225.2</v>
      </c>
      <c r="AS12" s="232">
        <v>233.7</v>
      </c>
      <c r="AT12" s="232">
        <v>230.2</v>
      </c>
      <c r="AU12" s="232">
        <v>231</v>
      </c>
      <c r="AV12" s="232">
        <v>249.5</v>
      </c>
      <c r="AW12" s="232">
        <v>241.7637</v>
      </c>
      <c r="AX12" s="232">
        <v>225.19329999999999</v>
      </c>
      <c r="AY12" s="305">
        <v>234.9914</v>
      </c>
      <c r="AZ12" s="305">
        <v>227.99459999999999</v>
      </c>
      <c r="BA12" s="305">
        <v>228.9966</v>
      </c>
      <c r="BB12" s="305">
        <v>229.3921</v>
      </c>
      <c r="BC12" s="305">
        <v>228.52269999999999</v>
      </c>
      <c r="BD12" s="305">
        <v>226.21530000000001</v>
      </c>
      <c r="BE12" s="305">
        <v>223.65639999999999</v>
      </c>
      <c r="BF12" s="305">
        <v>224.68520000000001</v>
      </c>
      <c r="BG12" s="305">
        <v>217.08250000000001</v>
      </c>
      <c r="BH12" s="305">
        <v>206.74529999999999</v>
      </c>
      <c r="BI12" s="305">
        <v>202.0625</v>
      </c>
      <c r="BJ12" s="305">
        <v>192.3253</v>
      </c>
      <c r="BK12" s="305">
        <v>192.50559999999999</v>
      </c>
      <c r="BL12" s="305">
        <v>194.89359999999999</v>
      </c>
      <c r="BM12" s="305">
        <v>203.7731</v>
      </c>
      <c r="BN12" s="305">
        <v>204.95779999999999</v>
      </c>
      <c r="BO12" s="305">
        <v>207.18129999999999</v>
      </c>
      <c r="BP12" s="305">
        <v>206.40880000000001</v>
      </c>
      <c r="BQ12" s="305">
        <v>205.9376</v>
      </c>
      <c r="BR12" s="305">
        <v>206.3312</v>
      </c>
      <c r="BS12" s="305">
        <v>199.12780000000001</v>
      </c>
      <c r="BT12" s="305">
        <v>190.85810000000001</v>
      </c>
      <c r="BU12" s="305">
        <v>188.4194</v>
      </c>
      <c r="BV12" s="305">
        <v>183.4829</v>
      </c>
    </row>
    <row r="13" spans="1:74" ht="11.15" customHeight="1" x14ac:dyDescent="0.25">
      <c r="A13" s="49" t="s">
        <v>783</v>
      </c>
      <c r="B13" s="150" t="s">
        <v>553</v>
      </c>
      <c r="C13" s="232">
        <v>204.2</v>
      </c>
      <c r="D13" s="232">
        <v>197.2</v>
      </c>
      <c r="E13" s="232">
        <v>195.2</v>
      </c>
      <c r="F13" s="232">
        <v>209.9</v>
      </c>
      <c r="G13" s="232">
        <v>225.8</v>
      </c>
      <c r="H13" s="232">
        <v>220.3</v>
      </c>
      <c r="I13" s="232">
        <v>219.2</v>
      </c>
      <c r="J13" s="232">
        <v>220.3</v>
      </c>
      <c r="K13" s="232">
        <v>228.2</v>
      </c>
      <c r="L13" s="232">
        <v>237.9</v>
      </c>
      <c r="M13" s="232">
        <v>213</v>
      </c>
      <c r="N13" s="232">
        <v>179.4</v>
      </c>
      <c r="O13" s="232">
        <v>178.9</v>
      </c>
      <c r="P13" s="232">
        <v>195</v>
      </c>
      <c r="Q13" s="232">
        <v>202</v>
      </c>
      <c r="R13" s="232">
        <v>210</v>
      </c>
      <c r="S13" s="232">
        <v>210.6</v>
      </c>
      <c r="T13" s="232">
        <v>187.4</v>
      </c>
      <c r="U13" s="232">
        <v>193.8</v>
      </c>
      <c r="V13" s="232">
        <v>186.5</v>
      </c>
      <c r="W13" s="232">
        <v>195.5</v>
      </c>
      <c r="X13" s="232">
        <v>198.4</v>
      </c>
      <c r="Y13" s="232">
        <v>197.4</v>
      </c>
      <c r="Z13" s="232">
        <v>194.3</v>
      </c>
      <c r="AA13" s="232">
        <v>185.8</v>
      </c>
      <c r="AB13" s="232">
        <v>167.1</v>
      </c>
      <c r="AC13" s="232">
        <v>127.8</v>
      </c>
      <c r="AD13" s="232">
        <v>90.8</v>
      </c>
      <c r="AE13" s="232">
        <v>87.8</v>
      </c>
      <c r="AF13" s="232">
        <v>113.5</v>
      </c>
      <c r="AG13" s="232">
        <v>125.4</v>
      </c>
      <c r="AH13" s="232">
        <v>127.5</v>
      </c>
      <c r="AI13" s="232">
        <v>119.5</v>
      </c>
      <c r="AJ13" s="232">
        <v>121.5</v>
      </c>
      <c r="AK13" s="232">
        <v>131.5</v>
      </c>
      <c r="AL13" s="232">
        <v>147.5</v>
      </c>
      <c r="AM13" s="232">
        <v>158</v>
      </c>
      <c r="AN13" s="232">
        <v>180.6</v>
      </c>
      <c r="AO13" s="232">
        <v>195.6</v>
      </c>
      <c r="AP13" s="232">
        <v>191.1</v>
      </c>
      <c r="AQ13" s="232">
        <v>207.2</v>
      </c>
      <c r="AR13" s="232">
        <v>214.7</v>
      </c>
      <c r="AS13" s="232">
        <v>218.2</v>
      </c>
      <c r="AT13" s="232">
        <v>214.6</v>
      </c>
      <c r="AU13" s="232">
        <v>224</v>
      </c>
      <c r="AV13" s="232">
        <v>250.2</v>
      </c>
      <c r="AW13" s="232">
        <v>244.15729999999999</v>
      </c>
      <c r="AX13" s="232">
        <v>226.72569999999999</v>
      </c>
      <c r="AY13" s="305">
        <v>233.87450000000001</v>
      </c>
      <c r="AZ13" s="305">
        <v>233.3972</v>
      </c>
      <c r="BA13" s="305">
        <v>231.09119999999999</v>
      </c>
      <c r="BB13" s="305">
        <v>227.06209999999999</v>
      </c>
      <c r="BC13" s="305">
        <v>227.6146</v>
      </c>
      <c r="BD13" s="305">
        <v>226.0915</v>
      </c>
      <c r="BE13" s="305">
        <v>223.714</v>
      </c>
      <c r="BF13" s="305">
        <v>227.86170000000001</v>
      </c>
      <c r="BG13" s="305">
        <v>222.68369999999999</v>
      </c>
      <c r="BH13" s="305">
        <v>222.10169999999999</v>
      </c>
      <c r="BI13" s="305">
        <v>218.0566</v>
      </c>
      <c r="BJ13" s="305">
        <v>211.25370000000001</v>
      </c>
      <c r="BK13" s="305">
        <v>206.03389999999999</v>
      </c>
      <c r="BL13" s="305">
        <v>207.90180000000001</v>
      </c>
      <c r="BM13" s="305">
        <v>207.46440000000001</v>
      </c>
      <c r="BN13" s="305">
        <v>204.64699999999999</v>
      </c>
      <c r="BO13" s="305">
        <v>206.899</v>
      </c>
      <c r="BP13" s="305">
        <v>205.6711</v>
      </c>
      <c r="BQ13" s="305">
        <v>203.4025</v>
      </c>
      <c r="BR13" s="305">
        <v>206.9015</v>
      </c>
      <c r="BS13" s="305">
        <v>205.2808</v>
      </c>
      <c r="BT13" s="305">
        <v>207.1309</v>
      </c>
      <c r="BU13" s="305">
        <v>205.5812</v>
      </c>
      <c r="BV13" s="305">
        <v>200.10310000000001</v>
      </c>
    </row>
    <row r="14" spans="1:74" ht="11.15" customHeight="1" x14ac:dyDescent="0.25">
      <c r="A14" s="52" t="s">
        <v>523</v>
      </c>
      <c r="B14" s="576" t="s">
        <v>1358</v>
      </c>
      <c r="C14" s="232">
        <v>199</v>
      </c>
      <c r="D14" s="232">
        <v>188.9</v>
      </c>
      <c r="E14" s="232">
        <v>184.8</v>
      </c>
      <c r="F14" s="232">
        <v>198.2</v>
      </c>
      <c r="G14" s="232">
        <v>214.3</v>
      </c>
      <c r="H14" s="232">
        <v>208.9</v>
      </c>
      <c r="I14" s="232">
        <v>207.9</v>
      </c>
      <c r="J14" s="232">
        <v>211.4</v>
      </c>
      <c r="K14" s="232">
        <v>221.4</v>
      </c>
      <c r="L14" s="232">
        <v>228.1</v>
      </c>
      <c r="M14" s="232">
        <v>209.8</v>
      </c>
      <c r="N14" s="232">
        <v>179.6</v>
      </c>
      <c r="O14" s="232">
        <v>181.3</v>
      </c>
      <c r="P14" s="232">
        <v>190.7</v>
      </c>
      <c r="Q14" s="232">
        <v>195.8</v>
      </c>
      <c r="R14" s="232">
        <v>199.3</v>
      </c>
      <c r="S14" s="232">
        <v>198.9</v>
      </c>
      <c r="T14" s="232">
        <v>182.4</v>
      </c>
      <c r="U14" s="232">
        <v>184.7</v>
      </c>
      <c r="V14" s="232">
        <v>179.5</v>
      </c>
      <c r="W14" s="232">
        <v>190.1</v>
      </c>
      <c r="X14" s="232">
        <v>192.6</v>
      </c>
      <c r="Y14" s="232">
        <v>188.4</v>
      </c>
      <c r="Z14" s="232">
        <v>191.9</v>
      </c>
      <c r="AA14" s="232">
        <v>186.3</v>
      </c>
      <c r="AB14" s="232">
        <v>162.69999999999999</v>
      </c>
      <c r="AC14" s="232">
        <v>123.8</v>
      </c>
      <c r="AD14" s="232">
        <v>87.2</v>
      </c>
      <c r="AE14" s="232">
        <v>79.5</v>
      </c>
      <c r="AF14" s="232">
        <v>100.2</v>
      </c>
      <c r="AG14" s="232">
        <v>115.2</v>
      </c>
      <c r="AH14" s="232">
        <v>117.9</v>
      </c>
      <c r="AI14" s="232">
        <v>109.1</v>
      </c>
      <c r="AJ14" s="232">
        <v>108.9</v>
      </c>
      <c r="AK14" s="232">
        <v>115.6</v>
      </c>
      <c r="AL14" s="232">
        <v>134.1</v>
      </c>
      <c r="AM14" s="232">
        <v>148.1</v>
      </c>
      <c r="AN14" s="232">
        <v>166.7</v>
      </c>
      <c r="AO14" s="232">
        <v>172.6</v>
      </c>
      <c r="AP14" s="232">
        <v>170</v>
      </c>
      <c r="AQ14" s="232">
        <v>180.6</v>
      </c>
      <c r="AR14" s="232">
        <v>192.7</v>
      </c>
      <c r="AS14" s="232">
        <v>193.1</v>
      </c>
      <c r="AT14" s="232">
        <v>188.5</v>
      </c>
      <c r="AU14" s="232">
        <v>204.1</v>
      </c>
      <c r="AV14" s="232">
        <v>234.7</v>
      </c>
      <c r="AW14" s="232">
        <v>233.03710000000001</v>
      </c>
      <c r="AX14" s="232">
        <v>211.36269999999999</v>
      </c>
      <c r="AY14" s="305">
        <v>224.22669999999999</v>
      </c>
      <c r="AZ14" s="305">
        <v>221.70419999999999</v>
      </c>
      <c r="BA14" s="305">
        <v>220.095</v>
      </c>
      <c r="BB14" s="305">
        <v>212.786</v>
      </c>
      <c r="BC14" s="305">
        <v>207.09219999999999</v>
      </c>
      <c r="BD14" s="305">
        <v>205.04939999999999</v>
      </c>
      <c r="BE14" s="305">
        <v>202.22749999999999</v>
      </c>
      <c r="BF14" s="305">
        <v>203.46940000000001</v>
      </c>
      <c r="BG14" s="305">
        <v>202.2079</v>
      </c>
      <c r="BH14" s="305">
        <v>202.83080000000001</v>
      </c>
      <c r="BI14" s="305">
        <v>206.6386</v>
      </c>
      <c r="BJ14" s="305">
        <v>205.4639</v>
      </c>
      <c r="BK14" s="305">
        <v>205.84100000000001</v>
      </c>
      <c r="BL14" s="305">
        <v>203.16309999999999</v>
      </c>
      <c r="BM14" s="305">
        <v>199.77500000000001</v>
      </c>
      <c r="BN14" s="305">
        <v>193.9718</v>
      </c>
      <c r="BO14" s="305">
        <v>190.15100000000001</v>
      </c>
      <c r="BP14" s="305">
        <v>188.6979</v>
      </c>
      <c r="BQ14" s="305">
        <v>186.16589999999999</v>
      </c>
      <c r="BR14" s="305">
        <v>187.9462</v>
      </c>
      <c r="BS14" s="305">
        <v>187.93629999999999</v>
      </c>
      <c r="BT14" s="305">
        <v>189.95099999999999</v>
      </c>
      <c r="BU14" s="305">
        <v>197.24809999999999</v>
      </c>
      <c r="BV14" s="305">
        <v>196.54419999999999</v>
      </c>
    </row>
    <row r="15" spans="1:74" ht="11.15" customHeight="1" x14ac:dyDescent="0.25">
      <c r="A15" s="49"/>
      <c r="B15" s="50" t="s">
        <v>10</v>
      </c>
      <c r="C15" s="215"/>
      <c r="D15" s="215"/>
      <c r="E15" s="215"/>
      <c r="F15" s="215"/>
      <c r="G15" s="215"/>
      <c r="H15" s="215"/>
      <c r="I15" s="215"/>
      <c r="J15" s="215"/>
      <c r="K15" s="215"/>
      <c r="L15" s="215"/>
      <c r="M15" s="215"/>
      <c r="N15" s="215"/>
      <c r="O15" s="215"/>
      <c r="P15" s="215"/>
      <c r="Q15" s="215"/>
      <c r="R15" s="215"/>
      <c r="S15" s="215"/>
      <c r="T15" s="215"/>
      <c r="U15" s="215"/>
      <c r="V15" s="215"/>
      <c r="W15" s="215"/>
      <c r="X15" s="215"/>
      <c r="Y15" s="215"/>
      <c r="Z15" s="215"/>
      <c r="AA15" s="215"/>
      <c r="AB15" s="215"/>
      <c r="AC15" s="215"/>
      <c r="AD15" s="215"/>
      <c r="AE15" s="215"/>
      <c r="AF15" s="215"/>
      <c r="AG15" s="215"/>
      <c r="AH15" s="215"/>
      <c r="AI15" s="215"/>
      <c r="AJ15" s="215"/>
      <c r="AK15" s="215"/>
      <c r="AL15" s="215"/>
      <c r="AM15" s="215"/>
      <c r="AN15" s="215"/>
      <c r="AO15" s="215"/>
      <c r="AP15" s="215"/>
      <c r="AQ15" s="215"/>
      <c r="AR15" s="215"/>
      <c r="AS15" s="215"/>
      <c r="AT15" s="215"/>
      <c r="AU15" s="215"/>
      <c r="AV15" s="215"/>
      <c r="AW15" s="215"/>
      <c r="AX15" s="215"/>
      <c r="AY15" s="371"/>
      <c r="AZ15" s="371"/>
      <c r="BA15" s="371"/>
      <c r="BB15" s="371"/>
      <c r="BC15" s="371"/>
      <c r="BD15" s="371"/>
      <c r="BE15" s="371"/>
      <c r="BF15" s="371"/>
      <c r="BG15" s="371"/>
      <c r="BH15" s="371"/>
      <c r="BI15" s="371"/>
      <c r="BJ15" s="371"/>
      <c r="BK15" s="371"/>
      <c r="BL15" s="371"/>
      <c r="BM15" s="371"/>
      <c r="BN15" s="371"/>
      <c r="BO15" s="371"/>
      <c r="BP15" s="371"/>
      <c r="BQ15" s="371"/>
      <c r="BR15" s="371"/>
      <c r="BS15" s="371"/>
      <c r="BT15" s="371"/>
      <c r="BU15" s="371"/>
      <c r="BV15" s="371"/>
    </row>
    <row r="16" spans="1:74" ht="11.15" customHeight="1" x14ac:dyDescent="0.25">
      <c r="A16" s="52" t="s">
        <v>784</v>
      </c>
      <c r="B16" s="150" t="s">
        <v>387</v>
      </c>
      <c r="C16" s="232">
        <v>201.2</v>
      </c>
      <c r="D16" s="232">
        <v>197</v>
      </c>
      <c r="E16" s="232">
        <v>192.4</v>
      </c>
      <c r="F16" s="232">
        <v>208</v>
      </c>
      <c r="G16" s="232">
        <v>222.1</v>
      </c>
      <c r="H16" s="232">
        <v>219.6</v>
      </c>
      <c r="I16" s="232">
        <v>217.6</v>
      </c>
      <c r="J16" s="232">
        <v>218.3</v>
      </c>
      <c r="K16" s="232">
        <v>225.7</v>
      </c>
      <c r="L16" s="232">
        <v>234.9</v>
      </c>
      <c r="M16" s="232">
        <v>216.2</v>
      </c>
      <c r="N16" s="232">
        <v>185.2</v>
      </c>
      <c r="O16" s="232">
        <v>182.7</v>
      </c>
      <c r="P16" s="232">
        <v>195.6</v>
      </c>
      <c r="Q16" s="232">
        <v>200.5</v>
      </c>
      <c r="R16" s="232">
        <v>206.3</v>
      </c>
      <c r="S16" s="232">
        <v>214.1</v>
      </c>
      <c r="T16" s="232">
        <v>190.7</v>
      </c>
      <c r="U16" s="232">
        <v>197.3</v>
      </c>
      <c r="V16" s="232">
        <v>190.1</v>
      </c>
      <c r="W16" s="232">
        <v>193.7</v>
      </c>
      <c r="X16" s="232">
        <v>196.5</v>
      </c>
      <c r="Y16" s="232">
        <v>197.9</v>
      </c>
      <c r="Z16" s="232">
        <v>197.9</v>
      </c>
      <c r="AA16" s="232">
        <v>195.8</v>
      </c>
      <c r="AB16" s="232">
        <v>166.7</v>
      </c>
      <c r="AC16" s="232">
        <v>125.7</v>
      </c>
      <c r="AD16" s="232">
        <v>74</v>
      </c>
      <c r="AE16" s="232">
        <v>72.8</v>
      </c>
      <c r="AF16" s="232">
        <v>104.6</v>
      </c>
      <c r="AG16" s="232">
        <v>117.5</v>
      </c>
      <c r="AH16" s="232">
        <v>118.8</v>
      </c>
      <c r="AI16" s="232">
        <v>111</v>
      </c>
      <c r="AJ16" s="232">
        <v>113.4</v>
      </c>
      <c r="AK16" s="232">
        <v>121.6</v>
      </c>
      <c r="AL16" s="232">
        <v>139.5</v>
      </c>
      <c r="AM16" s="232">
        <v>148.5</v>
      </c>
      <c r="AN16" s="232">
        <v>164.2</v>
      </c>
      <c r="AO16" s="232">
        <v>176.3</v>
      </c>
      <c r="AP16" s="232">
        <v>172.4</v>
      </c>
      <c r="AQ16" s="232">
        <v>182.2</v>
      </c>
      <c r="AR16" s="232">
        <v>190.6</v>
      </c>
      <c r="AS16" s="232">
        <v>198.1</v>
      </c>
      <c r="AT16" s="232">
        <v>196.5</v>
      </c>
      <c r="AU16" s="232">
        <v>203.2</v>
      </c>
      <c r="AV16" s="232">
        <v>230</v>
      </c>
      <c r="AW16" s="232">
        <v>227.90780000000001</v>
      </c>
      <c r="AX16" s="232">
        <v>211.99379999999999</v>
      </c>
      <c r="AY16" s="305">
        <v>222.7285</v>
      </c>
      <c r="AZ16" s="305">
        <v>223.93289999999999</v>
      </c>
      <c r="BA16" s="305">
        <v>223.92060000000001</v>
      </c>
      <c r="BB16" s="305">
        <v>220.26939999999999</v>
      </c>
      <c r="BC16" s="305">
        <v>221.92250000000001</v>
      </c>
      <c r="BD16" s="305">
        <v>221.70349999999999</v>
      </c>
      <c r="BE16" s="305">
        <v>220.45339999999999</v>
      </c>
      <c r="BF16" s="305">
        <v>221.33799999999999</v>
      </c>
      <c r="BG16" s="305">
        <v>221.24760000000001</v>
      </c>
      <c r="BH16" s="305">
        <v>219.20480000000001</v>
      </c>
      <c r="BI16" s="305">
        <v>215.952</v>
      </c>
      <c r="BJ16" s="305">
        <v>212.83340000000001</v>
      </c>
      <c r="BK16" s="305">
        <v>208.6052</v>
      </c>
      <c r="BL16" s="305">
        <v>206.72190000000001</v>
      </c>
      <c r="BM16" s="305">
        <v>205.84719999999999</v>
      </c>
      <c r="BN16" s="305">
        <v>201.7321</v>
      </c>
      <c r="BO16" s="305">
        <v>205.108</v>
      </c>
      <c r="BP16" s="305">
        <v>203.76439999999999</v>
      </c>
      <c r="BQ16" s="305">
        <v>200.66630000000001</v>
      </c>
      <c r="BR16" s="305">
        <v>202.96729999999999</v>
      </c>
      <c r="BS16" s="305">
        <v>203.29079999999999</v>
      </c>
      <c r="BT16" s="305">
        <v>203.6283</v>
      </c>
      <c r="BU16" s="305">
        <v>202.84299999999999</v>
      </c>
      <c r="BV16" s="305">
        <v>201.11510000000001</v>
      </c>
    </row>
    <row r="17" spans="1:74" ht="11.15" customHeight="1" x14ac:dyDescent="0.25">
      <c r="A17" s="52" t="s">
        <v>524</v>
      </c>
      <c r="B17" s="150" t="s">
        <v>108</v>
      </c>
      <c r="C17" s="232">
        <v>150.69999999999999</v>
      </c>
      <c r="D17" s="232">
        <v>149</v>
      </c>
      <c r="E17" s="232">
        <v>145.19999999999999</v>
      </c>
      <c r="F17" s="232">
        <v>150.4</v>
      </c>
      <c r="G17" s="232">
        <v>166.7</v>
      </c>
      <c r="H17" s="232">
        <v>173.1</v>
      </c>
      <c r="I17" s="232">
        <v>176.7</v>
      </c>
      <c r="J17" s="232">
        <v>176.4</v>
      </c>
      <c r="K17" s="232">
        <v>176.1</v>
      </c>
      <c r="L17" s="232">
        <v>187.5</v>
      </c>
      <c r="M17" s="232">
        <v>182.7</v>
      </c>
      <c r="N17" s="232">
        <v>160.80000000000001</v>
      </c>
      <c r="O17" s="232">
        <v>142.5</v>
      </c>
      <c r="P17" s="232">
        <v>156.80000000000001</v>
      </c>
      <c r="Q17" s="232">
        <v>163.9</v>
      </c>
      <c r="R17" s="232">
        <v>168.5</v>
      </c>
      <c r="S17" s="232">
        <v>163.5</v>
      </c>
      <c r="T17" s="232">
        <v>160.1</v>
      </c>
      <c r="U17" s="232">
        <v>162.5</v>
      </c>
      <c r="V17" s="232">
        <v>146.6</v>
      </c>
      <c r="W17" s="232">
        <v>156</v>
      </c>
      <c r="X17" s="232">
        <v>154.30000000000001</v>
      </c>
      <c r="Y17" s="232">
        <v>159.4</v>
      </c>
      <c r="Z17" s="232">
        <v>174.5</v>
      </c>
      <c r="AA17" s="232">
        <v>193.9</v>
      </c>
      <c r="AB17" s="232">
        <v>173.5</v>
      </c>
      <c r="AC17" s="232">
        <v>137.1</v>
      </c>
      <c r="AD17" s="232">
        <v>97.6</v>
      </c>
      <c r="AE17" s="232">
        <v>81.7</v>
      </c>
      <c r="AF17" s="232">
        <v>94.9</v>
      </c>
      <c r="AG17" s="232">
        <v>107.1</v>
      </c>
      <c r="AH17" s="232">
        <v>122.4</v>
      </c>
      <c r="AI17" s="232">
        <v>120</v>
      </c>
      <c r="AJ17" s="232">
        <v>115.1</v>
      </c>
      <c r="AK17" s="232">
        <v>114.5</v>
      </c>
      <c r="AL17" s="232">
        <v>129</v>
      </c>
      <c r="AM17" s="232">
        <v>146.19999999999999</v>
      </c>
      <c r="AN17" s="232">
        <v>161.69999999999999</v>
      </c>
      <c r="AO17" s="232">
        <v>176.6</v>
      </c>
      <c r="AP17" s="232">
        <v>175.6</v>
      </c>
      <c r="AQ17" s="232">
        <v>176</v>
      </c>
      <c r="AR17" s="232">
        <v>186.7</v>
      </c>
      <c r="AS17" s="232">
        <v>196.9</v>
      </c>
      <c r="AT17" s="232">
        <v>190.1</v>
      </c>
      <c r="AU17" s="232">
        <v>195</v>
      </c>
      <c r="AV17" s="232">
        <v>209.3</v>
      </c>
      <c r="AW17" s="232">
        <v>195.64529999999999</v>
      </c>
      <c r="AX17" s="232">
        <v>178.4599</v>
      </c>
      <c r="AY17" s="305">
        <v>169.27</v>
      </c>
      <c r="AZ17" s="305">
        <v>178.9008</v>
      </c>
      <c r="BA17" s="305">
        <v>177.6035</v>
      </c>
      <c r="BB17" s="305">
        <v>172.506</v>
      </c>
      <c r="BC17" s="305">
        <v>171.35730000000001</v>
      </c>
      <c r="BD17" s="305">
        <v>169.02789999999999</v>
      </c>
      <c r="BE17" s="305">
        <v>165.011</v>
      </c>
      <c r="BF17" s="305">
        <v>167.95949999999999</v>
      </c>
      <c r="BG17" s="305">
        <v>164.10890000000001</v>
      </c>
      <c r="BH17" s="305">
        <v>158.12100000000001</v>
      </c>
      <c r="BI17" s="305">
        <v>157.5795</v>
      </c>
      <c r="BJ17" s="305">
        <v>155.3706</v>
      </c>
      <c r="BK17" s="305">
        <v>163.82</v>
      </c>
      <c r="BL17" s="305">
        <v>167.5188</v>
      </c>
      <c r="BM17" s="305">
        <v>165.3271</v>
      </c>
      <c r="BN17" s="305">
        <v>161.28059999999999</v>
      </c>
      <c r="BO17" s="305">
        <v>162.28299999999999</v>
      </c>
      <c r="BP17" s="305">
        <v>163.20009999999999</v>
      </c>
      <c r="BQ17" s="305">
        <v>159.89760000000001</v>
      </c>
      <c r="BR17" s="305">
        <v>162.91050000000001</v>
      </c>
      <c r="BS17" s="305">
        <v>161.3434</v>
      </c>
      <c r="BT17" s="305">
        <v>157.7414</v>
      </c>
      <c r="BU17" s="305">
        <v>159.93279999999999</v>
      </c>
      <c r="BV17" s="305">
        <v>160.1611</v>
      </c>
    </row>
    <row r="18" spans="1:74" ht="11.15" customHeight="1" x14ac:dyDescent="0.25">
      <c r="A18" s="52"/>
      <c r="B18" s="53" t="s">
        <v>228</v>
      </c>
      <c r="C18" s="211"/>
      <c r="D18" s="211"/>
      <c r="E18" s="211"/>
      <c r="F18" s="211"/>
      <c r="G18" s="211"/>
      <c r="H18" s="211"/>
      <c r="I18" s="211"/>
      <c r="J18" s="211"/>
      <c r="K18" s="211"/>
      <c r="L18" s="211"/>
      <c r="M18" s="211"/>
      <c r="N18" s="211"/>
      <c r="O18" s="211"/>
      <c r="P18" s="211"/>
      <c r="Q18" s="211"/>
      <c r="R18" s="211"/>
      <c r="S18" s="211"/>
      <c r="T18" s="211"/>
      <c r="U18" s="211"/>
      <c r="V18" s="211"/>
      <c r="W18" s="211"/>
      <c r="X18" s="211"/>
      <c r="Y18" s="211"/>
      <c r="Z18" s="211"/>
      <c r="AA18" s="211"/>
      <c r="AB18" s="211"/>
      <c r="AC18" s="211"/>
      <c r="AD18" s="211"/>
      <c r="AE18" s="211"/>
      <c r="AF18" s="211"/>
      <c r="AG18" s="211"/>
      <c r="AH18" s="211"/>
      <c r="AI18" s="211"/>
      <c r="AJ18" s="211"/>
      <c r="AK18" s="211"/>
      <c r="AL18" s="211"/>
      <c r="AM18" s="211"/>
      <c r="AN18" s="211"/>
      <c r="AO18" s="211"/>
      <c r="AP18" s="211"/>
      <c r="AQ18" s="211"/>
      <c r="AR18" s="211"/>
      <c r="AS18" s="211"/>
      <c r="AT18" s="211"/>
      <c r="AU18" s="211"/>
      <c r="AV18" s="211"/>
      <c r="AW18" s="211"/>
      <c r="AX18" s="211"/>
      <c r="AY18" s="300"/>
      <c r="AZ18" s="300"/>
      <c r="BA18" s="300"/>
      <c r="BB18" s="300"/>
      <c r="BC18" s="300"/>
      <c r="BD18" s="300"/>
      <c r="BE18" s="300"/>
      <c r="BF18" s="300"/>
      <c r="BG18" s="300"/>
      <c r="BH18" s="300"/>
      <c r="BI18" s="300"/>
      <c r="BJ18" s="300"/>
      <c r="BK18" s="300"/>
      <c r="BL18" s="300"/>
      <c r="BM18" s="300"/>
      <c r="BN18" s="300"/>
      <c r="BO18" s="300"/>
      <c r="BP18" s="300"/>
      <c r="BQ18" s="300"/>
      <c r="BR18" s="300"/>
      <c r="BS18" s="300"/>
      <c r="BT18" s="300"/>
      <c r="BU18" s="300"/>
      <c r="BV18" s="300"/>
    </row>
    <row r="19" spans="1:74" ht="11.15" customHeight="1" x14ac:dyDescent="0.25">
      <c r="A19" s="52" t="s">
        <v>498</v>
      </c>
      <c r="B19" s="150" t="s">
        <v>229</v>
      </c>
      <c r="C19" s="232">
        <v>255.46</v>
      </c>
      <c r="D19" s="232">
        <v>258.72500000000002</v>
      </c>
      <c r="E19" s="232">
        <v>259.125</v>
      </c>
      <c r="F19" s="232">
        <v>275.7</v>
      </c>
      <c r="G19" s="232">
        <v>290.07499999999999</v>
      </c>
      <c r="H19" s="232">
        <v>289.07499999999999</v>
      </c>
      <c r="I19" s="232">
        <v>284.86</v>
      </c>
      <c r="J19" s="232">
        <v>283.57499999999999</v>
      </c>
      <c r="K19" s="232">
        <v>283.55</v>
      </c>
      <c r="L19" s="232">
        <v>286</v>
      </c>
      <c r="M19" s="232">
        <v>264.72500000000002</v>
      </c>
      <c r="N19" s="232">
        <v>236.56</v>
      </c>
      <c r="O19" s="232">
        <v>224.77500000000001</v>
      </c>
      <c r="P19" s="232">
        <v>230.92500000000001</v>
      </c>
      <c r="Q19" s="232">
        <v>251.6</v>
      </c>
      <c r="R19" s="232">
        <v>279.83999999999997</v>
      </c>
      <c r="S19" s="232">
        <v>285.92500000000001</v>
      </c>
      <c r="T19" s="232">
        <v>271.57499999999999</v>
      </c>
      <c r="U19" s="232">
        <v>274</v>
      </c>
      <c r="V19" s="232">
        <v>262.10000000000002</v>
      </c>
      <c r="W19" s="232">
        <v>259.22000000000003</v>
      </c>
      <c r="X19" s="232">
        <v>262.7</v>
      </c>
      <c r="Y19" s="232">
        <v>259.77499999999998</v>
      </c>
      <c r="Z19" s="232">
        <v>255.5</v>
      </c>
      <c r="AA19" s="232">
        <v>254.77500000000001</v>
      </c>
      <c r="AB19" s="232">
        <v>244.2</v>
      </c>
      <c r="AC19" s="232">
        <v>223.42</v>
      </c>
      <c r="AD19" s="232">
        <v>184.05</v>
      </c>
      <c r="AE19" s="232">
        <v>186.95</v>
      </c>
      <c r="AF19" s="232">
        <v>208.22</v>
      </c>
      <c r="AG19" s="232">
        <v>218.32499999999999</v>
      </c>
      <c r="AH19" s="232">
        <v>218.24</v>
      </c>
      <c r="AI19" s="232">
        <v>218.27500000000001</v>
      </c>
      <c r="AJ19" s="232">
        <v>215.8</v>
      </c>
      <c r="AK19" s="232">
        <v>210.82</v>
      </c>
      <c r="AL19" s="232">
        <v>219.52500000000001</v>
      </c>
      <c r="AM19" s="232">
        <v>233.42500000000001</v>
      </c>
      <c r="AN19" s="232">
        <v>250.1</v>
      </c>
      <c r="AO19" s="232">
        <v>281.04000000000002</v>
      </c>
      <c r="AP19" s="232">
        <v>285.82499999999999</v>
      </c>
      <c r="AQ19" s="232">
        <v>298.52</v>
      </c>
      <c r="AR19" s="232">
        <v>306.375</v>
      </c>
      <c r="AS19" s="232">
        <v>313.60000000000002</v>
      </c>
      <c r="AT19" s="232">
        <v>315.77999999999997</v>
      </c>
      <c r="AU19" s="232">
        <v>317.5</v>
      </c>
      <c r="AV19" s="232">
        <v>329.05</v>
      </c>
      <c r="AW19" s="232">
        <v>339.48</v>
      </c>
      <c r="AX19" s="232">
        <v>330.65</v>
      </c>
      <c r="AY19" s="305">
        <v>327.69450000000001</v>
      </c>
      <c r="AZ19" s="305">
        <v>318.73390000000001</v>
      </c>
      <c r="BA19" s="305">
        <v>314.51909999999998</v>
      </c>
      <c r="BB19" s="305">
        <v>313.77620000000002</v>
      </c>
      <c r="BC19" s="305">
        <v>314.54919999999998</v>
      </c>
      <c r="BD19" s="305">
        <v>312.43090000000001</v>
      </c>
      <c r="BE19" s="305">
        <v>307.25450000000001</v>
      </c>
      <c r="BF19" s="305">
        <v>304.69540000000001</v>
      </c>
      <c r="BG19" s="305">
        <v>299.17200000000003</v>
      </c>
      <c r="BH19" s="305">
        <v>292.68900000000002</v>
      </c>
      <c r="BI19" s="305">
        <v>289.44490000000002</v>
      </c>
      <c r="BJ19" s="305">
        <v>277.31130000000002</v>
      </c>
      <c r="BK19" s="305">
        <v>273.51780000000002</v>
      </c>
      <c r="BL19" s="305">
        <v>274.54590000000002</v>
      </c>
      <c r="BM19" s="305">
        <v>283.81509999999997</v>
      </c>
      <c r="BN19" s="305">
        <v>287.23259999999999</v>
      </c>
      <c r="BO19" s="305">
        <v>290.00310000000002</v>
      </c>
      <c r="BP19" s="305">
        <v>289.61619999999999</v>
      </c>
      <c r="BQ19" s="305">
        <v>287.04289999999997</v>
      </c>
      <c r="BR19" s="305">
        <v>286.78429999999997</v>
      </c>
      <c r="BS19" s="305">
        <v>283.4819</v>
      </c>
      <c r="BT19" s="305">
        <v>273.81380000000001</v>
      </c>
      <c r="BU19" s="305">
        <v>269.87490000000003</v>
      </c>
      <c r="BV19" s="305">
        <v>265.55439999999999</v>
      </c>
    </row>
    <row r="20" spans="1:74" ht="11.15" customHeight="1" x14ac:dyDescent="0.25">
      <c r="A20" s="52" t="s">
        <v>521</v>
      </c>
      <c r="B20" s="150" t="s">
        <v>230</v>
      </c>
      <c r="C20" s="232">
        <v>267.12</v>
      </c>
      <c r="D20" s="232">
        <v>270.47500000000002</v>
      </c>
      <c r="E20" s="232">
        <v>270.89999999999998</v>
      </c>
      <c r="F20" s="232">
        <v>287.32</v>
      </c>
      <c r="G20" s="232">
        <v>298.67500000000001</v>
      </c>
      <c r="H20" s="232">
        <v>296.95</v>
      </c>
      <c r="I20" s="232">
        <v>292.77999999999997</v>
      </c>
      <c r="J20" s="232">
        <v>291.42500000000001</v>
      </c>
      <c r="K20" s="232">
        <v>291.47500000000002</v>
      </c>
      <c r="L20" s="232">
        <v>294.26</v>
      </c>
      <c r="M20" s="232">
        <v>273.57499999999999</v>
      </c>
      <c r="N20" s="232">
        <v>245.72</v>
      </c>
      <c r="O20" s="232">
        <v>233.75</v>
      </c>
      <c r="P20" s="232">
        <v>239.32499999999999</v>
      </c>
      <c r="Q20" s="232">
        <v>259.42500000000001</v>
      </c>
      <c r="R20" s="232">
        <v>288.12</v>
      </c>
      <c r="S20" s="232">
        <v>294.625</v>
      </c>
      <c r="T20" s="232">
        <v>280.35000000000002</v>
      </c>
      <c r="U20" s="232">
        <v>282.32</v>
      </c>
      <c r="V20" s="232">
        <v>270.67500000000001</v>
      </c>
      <c r="W20" s="232">
        <v>268.14</v>
      </c>
      <c r="X20" s="232">
        <v>272.39999999999998</v>
      </c>
      <c r="Y20" s="232">
        <v>269.32499999999999</v>
      </c>
      <c r="Z20" s="232">
        <v>264.5</v>
      </c>
      <c r="AA20" s="232">
        <v>263.55</v>
      </c>
      <c r="AB20" s="232">
        <v>253.25</v>
      </c>
      <c r="AC20" s="232">
        <v>232.9</v>
      </c>
      <c r="AD20" s="232">
        <v>193.82499999999999</v>
      </c>
      <c r="AE20" s="232">
        <v>196.05</v>
      </c>
      <c r="AF20" s="232">
        <v>216.96</v>
      </c>
      <c r="AG20" s="232">
        <v>227.2</v>
      </c>
      <c r="AH20" s="232">
        <v>227.22</v>
      </c>
      <c r="AI20" s="232">
        <v>227.35</v>
      </c>
      <c r="AJ20" s="232">
        <v>224.82499999999999</v>
      </c>
      <c r="AK20" s="232">
        <v>219.98</v>
      </c>
      <c r="AL20" s="232">
        <v>228.35</v>
      </c>
      <c r="AM20" s="232">
        <v>242.02500000000001</v>
      </c>
      <c r="AN20" s="232">
        <v>258.7</v>
      </c>
      <c r="AO20" s="232">
        <v>289.76</v>
      </c>
      <c r="AP20" s="232">
        <v>294.77499999999998</v>
      </c>
      <c r="AQ20" s="232">
        <v>307.62</v>
      </c>
      <c r="AR20" s="232">
        <v>315.67500000000001</v>
      </c>
      <c r="AS20" s="232">
        <v>323.05</v>
      </c>
      <c r="AT20" s="232">
        <v>325.54000000000002</v>
      </c>
      <c r="AU20" s="232">
        <v>327.14999999999998</v>
      </c>
      <c r="AV20" s="232">
        <v>338.42500000000001</v>
      </c>
      <c r="AW20" s="232">
        <v>349.1</v>
      </c>
      <c r="AX20" s="232">
        <v>340.6</v>
      </c>
      <c r="AY20" s="305">
        <v>338.59030000000001</v>
      </c>
      <c r="AZ20" s="305">
        <v>330.36880000000002</v>
      </c>
      <c r="BA20" s="305">
        <v>326.44909999999999</v>
      </c>
      <c r="BB20" s="305">
        <v>326.10430000000002</v>
      </c>
      <c r="BC20" s="305">
        <v>327.17160000000001</v>
      </c>
      <c r="BD20" s="305">
        <v>325.1216</v>
      </c>
      <c r="BE20" s="305">
        <v>320.27269999999999</v>
      </c>
      <c r="BF20" s="305">
        <v>317.8664</v>
      </c>
      <c r="BG20" s="305">
        <v>312.5043</v>
      </c>
      <c r="BH20" s="305">
        <v>306.25810000000001</v>
      </c>
      <c r="BI20" s="305">
        <v>303.19749999999999</v>
      </c>
      <c r="BJ20" s="305">
        <v>291.2715</v>
      </c>
      <c r="BK20" s="305">
        <v>287.39069999999998</v>
      </c>
      <c r="BL20" s="305">
        <v>288.45710000000003</v>
      </c>
      <c r="BM20" s="305">
        <v>297.52809999999999</v>
      </c>
      <c r="BN20" s="305">
        <v>301.01049999999998</v>
      </c>
      <c r="BO20" s="305">
        <v>303.8526</v>
      </c>
      <c r="BP20" s="305">
        <v>303.38400000000001</v>
      </c>
      <c r="BQ20" s="305">
        <v>301.03339999999997</v>
      </c>
      <c r="BR20" s="305">
        <v>300.85300000000001</v>
      </c>
      <c r="BS20" s="305">
        <v>297.65730000000002</v>
      </c>
      <c r="BT20" s="305">
        <v>288.19880000000001</v>
      </c>
      <c r="BU20" s="305">
        <v>284.42759999999998</v>
      </c>
      <c r="BV20" s="305">
        <v>280.28370000000001</v>
      </c>
    </row>
    <row r="21" spans="1:74" ht="11.15" customHeight="1" x14ac:dyDescent="0.25">
      <c r="A21" s="52" t="s">
        <v>522</v>
      </c>
      <c r="B21" s="150" t="s">
        <v>805</v>
      </c>
      <c r="C21" s="232">
        <v>301.83999999999997</v>
      </c>
      <c r="D21" s="232">
        <v>304.57499999999999</v>
      </c>
      <c r="E21" s="232">
        <v>298.75</v>
      </c>
      <c r="F21" s="232">
        <v>309.58</v>
      </c>
      <c r="G21" s="232">
        <v>324.375</v>
      </c>
      <c r="H21" s="232">
        <v>325.27499999999998</v>
      </c>
      <c r="I21" s="232">
        <v>323.27999999999997</v>
      </c>
      <c r="J21" s="232">
        <v>321.82499999999999</v>
      </c>
      <c r="K21" s="232">
        <v>326.22500000000002</v>
      </c>
      <c r="L21" s="232">
        <v>336.54</v>
      </c>
      <c r="M21" s="232">
        <v>329.95</v>
      </c>
      <c r="N21" s="232">
        <v>312.27999999999997</v>
      </c>
      <c r="O21" s="232">
        <v>297.97500000000002</v>
      </c>
      <c r="P21" s="232">
        <v>299.64999999999998</v>
      </c>
      <c r="Q21" s="232">
        <v>307.625</v>
      </c>
      <c r="R21" s="232">
        <v>312.10000000000002</v>
      </c>
      <c r="S21" s="232">
        <v>316.125</v>
      </c>
      <c r="T21" s="232">
        <v>308.85000000000002</v>
      </c>
      <c r="U21" s="232">
        <v>304.52</v>
      </c>
      <c r="V21" s="232">
        <v>300.5</v>
      </c>
      <c r="W21" s="232">
        <v>301.62</v>
      </c>
      <c r="X21" s="232">
        <v>305.3</v>
      </c>
      <c r="Y21" s="232">
        <v>306.875</v>
      </c>
      <c r="Z21" s="232">
        <v>305.5</v>
      </c>
      <c r="AA21" s="232">
        <v>304.75</v>
      </c>
      <c r="AB21" s="232">
        <v>290.95</v>
      </c>
      <c r="AC21" s="232">
        <v>272.86</v>
      </c>
      <c r="AD21" s="232">
        <v>249.3</v>
      </c>
      <c r="AE21" s="232">
        <v>239.22499999999999</v>
      </c>
      <c r="AF21" s="232">
        <v>240.8</v>
      </c>
      <c r="AG21" s="232">
        <v>243.375</v>
      </c>
      <c r="AH21" s="232">
        <v>242.92</v>
      </c>
      <c r="AI21" s="232">
        <v>241.375</v>
      </c>
      <c r="AJ21" s="232">
        <v>238.875</v>
      </c>
      <c r="AK21" s="232">
        <v>243.2</v>
      </c>
      <c r="AL21" s="232">
        <v>258.47500000000002</v>
      </c>
      <c r="AM21" s="232">
        <v>268.05</v>
      </c>
      <c r="AN21" s="232">
        <v>284.7</v>
      </c>
      <c r="AO21" s="232">
        <v>315.22000000000003</v>
      </c>
      <c r="AP21" s="232">
        <v>313.02499999999998</v>
      </c>
      <c r="AQ21" s="232">
        <v>321.7</v>
      </c>
      <c r="AR21" s="232">
        <v>328.67500000000001</v>
      </c>
      <c r="AS21" s="232">
        <v>333.875</v>
      </c>
      <c r="AT21" s="232">
        <v>335</v>
      </c>
      <c r="AU21" s="232">
        <v>338.4</v>
      </c>
      <c r="AV21" s="232">
        <v>361.17500000000001</v>
      </c>
      <c r="AW21" s="232">
        <v>372.7</v>
      </c>
      <c r="AX21" s="232">
        <v>364.1</v>
      </c>
      <c r="AY21" s="305">
        <v>353.10090000000002</v>
      </c>
      <c r="AZ21" s="305">
        <v>340.1386</v>
      </c>
      <c r="BA21" s="305">
        <v>337.3612</v>
      </c>
      <c r="BB21" s="305">
        <v>329.07830000000001</v>
      </c>
      <c r="BC21" s="305">
        <v>331.03320000000002</v>
      </c>
      <c r="BD21" s="305">
        <v>331.68340000000001</v>
      </c>
      <c r="BE21" s="305">
        <v>331.72489999999999</v>
      </c>
      <c r="BF21" s="305">
        <v>332.03480000000002</v>
      </c>
      <c r="BG21" s="305">
        <v>330.64080000000001</v>
      </c>
      <c r="BH21" s="305">
        <v>327.55790000000002</v>
      </c>
      <c r="BI21" s="305">
        <v>327.74279999999999</v>
      </c>
      <c r="BJ21" s="305">
        <v>323.13319999999999</v>
      </c>
      <c r="BK21" s="305">
        <v>326.19009999999997</v>
      </c>
      <c r="BL21" s="305">
        <v>327.80520000000001</v>
      </c>
      <c r="BM21" s="305">
        <v>331.36630000000002</v>
      </c>
      <c r="BN21" s="305">
        <v>327.85770000000002</v>
      </c>
      <c r="BO21" s="305">
        <v>329.5249</v>
      </c>
      <c r="BP21" s="305">
        <v>328.28030000000001</v>
      </c>
      <c r="BQ21" s="305">
        <v>325.34660000000002</v>
      </c>
      <c r="BR21" s="305">
        <v>326.33210000000003</v>
      </c>
      <c r="BS21" s="305">
        <v>326.5548</v>
      </c>
      <c r="BT21" s="305">
        <v>326.24459999999999</v>
      </c>
      <c r="BU21" s="305">
        <v>327.84870000000001</v>
      </c>
      <c r="BV21" s="305">
        <v>326.5856</v>
      </c>
    </row>
    <row r="22" spans="1:74" ht="11.15" customHeight="1" x14ac:dyDescent="0.25">
      <c r="A22" s="52" t="s">
        <v>484</v>
      </c>
      <c r="B22" s="150" t="s">
        <v>549</v>
      </c>
      <c r="C22" s="232">
        <v>290.2</v>
      </c>
      <c r="D22" s="232">
        <v>285.60000000000002</v>
      </c>
      <c r="E22" s="232">
        <v>282.7</v>
      </c>
      <c r="F22" s="232">
        <v>287.5</v>
      </c>
      <c r="G22" s="232">
        <v>313.2</v>
      </c>
      <c r="H22" s="232">
        <v>313.2</v>
      </c>
      <c r="I22" s="232">
        <v>322</v>
      </c>
      <c r="J22" s="232">
        <v>322.89999999999998</v>
      </c>
      <c r="K22" s="232">
        <v>327.9</v>
      </c>
      <c r="L22" s="232">
        <v>338.1</v>
      </c>
      <c r="M22" s="232">
        <v>328.6</v>
      </c>
      <c r="N22" s="232">
        <v>295.10000000000002</v>
      </c>
      <c r="O22" s="232">
        <v>293.39999999999998</v>
      </c>
      <c r="P22" s="232">
        <v>303</v>
      </c>
      <c r="Q22" s="232">
        <v>305</v>
      </c>
      <c r="R22" s="232">
        <v>310.3</v>
      </c>
      <c r="S22" s="232">
        <v>303</v>
      </c>
      <c r="T22" s="232">
        <v>294.60000000000002</v>
      </c>
      <c r="U22" s="232">
        <v>293.2</v>
      </c>
      <c r="V22" s="232">
        <v>287</v>
      </c>
      <c r="W22" s="232">
        <v>289.39999999999998</v>
      </c>
      <c r="X22" s="232">
        <v>300.8</v>
      </c>
      <c r="Y22" s="232">
        <v>298.39999999999998</v>
      </c>
      <c r="Z22" s="232">
        <v>303.5</v>
      </c>
      <c r="AA22" s="232">
        <v>305.2</v>
      </c>
      <c r="AB22" s="232">
        <v>281.2</v>
      </c>
      <c r="AC22" s="232">
        <v>240.5</v>
      </c>
      <c r="AD22" s="232">
        <v>204.4</v>
      </c>
      <c r="AE22" s="232">
        <v>190.5</v>
      </c>
      <c r="AF22" s="232">
        <v>205.7</v>
      </c>
      <c r="AG22" s="232">
        <v>213.4</v>
      </c>
      <c r="AH22" s="232">
        <v>216.1</v>
      </c>
      <c r="AI22" s="232">
        <v>212.3</v>
      </c>
      <c r="AJ22" s="232">
        <v>213.9</v>
      </c>
      <c r="AK22" s="232">
        <v>220.8</v>
      </c>
      <c r="AL22" s="232">
        <v>241.9</v>
      </c>
      <c r="AM22" s="232">
        <v>254.9</v>
      </c>
      <c r="AN22" s="232">
        <v>279</v>
      </c>
      <c r="AO22" s="232">
        <v>287.3</v>
      </c>
      <c r="AP22" s="232">
        <v>278.5</v>
      </c>
      <c r="AQ22" s="232">
        <v>282.5</v>
      </c>
      <c r="AR22" s="232">
        <v>295.2</v>
      </c>
      <c r="AS22" s="232">
        <v>298</v>
      </c>
      <c r="AT22" s="232">
        <v>293.2</v>
      </c>
      <c r="AU22" s="232">
        <v>299.89999999999998</v>
      </c>
      <c r="AV22" s="232">
        <v>342.2</v>
      </c>
      <c r="AW22" s="232">
        <v>351.2</v>
      </c>
      <c r="AX22" s="232">
        <v>341.02120000000002</v>
      </c>
      <c r="AY22" s="305">
        <v>347.23410000000001</v>
      </c>
      <c r="AZ22" s="305">
        <v>341.31270000000001</v>
      </c>
      <c r="BA22" s="305">
        <v>335.31959999999998</v>
      </c>
      <c r="BB22" s="305">
        <v>323.19650000000001</v>
      </c>
      <c r="BC22" s="305">
        <v>314.13220000000001</v>
      </c>
      <c r="BD22" s="305">
        <v>308.82990000000001</v>
      </c>
      <c r="BE22" s="305">
        <v>301.59629999999999</v>
      </c>
      <c r="BF22" s="305">
        <v>299.06760000000003</v>
      </c>
      <c r="BG22" s="305">
        <v>296.71350000000001</v>
      </c>
      <c r="BH22" s="305">
        <v>298.7133</v>
      </c>
      <c r="BI22" s="305">
        <v>301.65769999999998</v>
      </c>
      <c r="BJ22" s="305">
        <v>301.0994</v>
      </c>
      <c r="BK22" s="305">
        <v>303.0847</v>
      </c>
      <c r="BL22" s="305">
        <v>300.94529999999997</v>
      </c>
      <c r="BM22" s="305">
        <v>296.91930000000002</v>
      </c>
      <c r="BN22" s="305">
        <v>288.6628</v>
      </c>
      <c r="BO22" s="305">
        <v>283.3836</v>
      </c>
      <c r="BP22" s="305">
        <v>280.61340000000001</v>
      </c>
      <c r="BQ22" s="305">
        <v>275.39299999999997</v>
      </c>
      <c r="BR22" s="305">
        <v>274.8032</v>
      </c>
      <c r="BS22" s="305">
        <v>274.71159999999998</v>
      </c>
      <c r="BT22" s="305">
        <v>278.92619999999999</v>
      </c>
      <c r="BU22" s="305">
        <v>285.53579999999999</v>
      </c>
      <c r="BV22" s="305">
        <v>286.34969999999998</v>
      </c>
    </row>
    <row r="23" spans="1:74" ht="11.15" customHeight="1" x14ac:dyDescent="0.25">
      <c r="A23" s="49"/>
      <c r="B23" s="54" t="s">
        <v>131</v>
      </c>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372"/>
      <c r="AZ23" s="372"/>
      <c r="BA23" s="372"/>
      <c r="BB23" s="372"/>
      <c r="BC23" s="372"/>
      <c r="BD23" s="372"/>
      <c r="BE23" s="372"/>
      <c r="BF23" s="372"/>
      <c r="BG23" s="372"/>
      <c r="BH23" s="372"/>
      <c r="BI23" s="372"/>
      <c r="BJ23" s="372"/>
      <c r="BK23" s="702"/>
      <c r="BL23" s="372"/>
      <c r="BM23" s="372"/>
      <c r="BN23" s="372"/>
      <c r="BO23" s="372"/>
      <c r="BP23" s="372"/>
      <c r="BQ23" s="372"/>
      <c r="BR23" s="372"/>
      <c r="BS23" s="372"/>
      <c r="BT23" s="372"/>
      <c r="BU23" s="372"/>
      <c r="BV23" s="372"/>
    </row>
    <row r="24" spans="1:74" ht="11.15" customHeight="1" x14ac:dyDescent="0.25">
      <c r="A24" s="52" t="s">
        <v>733</v>
      </c>
      <c r="B24" s="150" t="s">
        <v>130</v>
      </c>
      <c r="C24" s="210">
        <v>3.8302200000000002</v>
      </c>
      <c r="D24" s="210">
        <v>2.7714599999999998</v>
      </c>
      <c r="E24" s="210">
        <v>2.795334</v>
      </c>
      <c r="F24" s="210">
        <v>2.9022480000000002</v>
      </c>
      <c r="G24" s="210">
        <v>2.9064000000000001</v>
      </c>
      <c r="H24" s="210">
        <v>3.0797460000000001</v>
      </c>
      <c r="I24" s="210">
        <v>2.9406539999999999</v>
      </c>
      <c r="J24" s="210">
        <v>3.073518</v>
      </c>
      <c r="K24" s="210">
        <v>3.1088100000000001</v>
      </c>
      <c r="L24" s="210">
        <v>3.4004880000000002</v>
      </c>
      <c r="M24" s="210">
        <v>4.2464579999999996</v>
      </c>
      <c r="N24" s="210">
        <v>4.1945579999999998</v>
      </c>
      <c r="O24" s="210">
        <v>3.2333599999999998</v>
      </c>
      <c r="P24" s="210">
        <v>2.7986399999999998</v>
      </c>
      <c r="Q24" s="210">
        <v>3.0659200000000002</v>
      </c>
      <c r="R24" s="210">
        <v>2.7528800000000002</v>
      </c>
      <c r="S24" s="210">
        <v>2.7435200000000002</v>
      </c>
      <c r="T24" s="210">
        <v>2.4949599999999998</v>
      </c>
      <c r="U24" s="210">
        <v>2.4606400000000002</v>
      </c>
      <c r="V24" s="210">
        <v>2.3098399999999999</v>
      </c>
      <c r="W24" s="210">
        <v>2.6613600000000002</v>
      </c>
      <c r="X24" s="210">
        <v>2.4242400000000002</v>
      </c>
      <c r="Y24" s="210">
        <v>2.7591199999999998</v>
      </c>
      <c r="Z24" s="210">
        <v>2.30776</v>
      </c>
      <c r="AA24" s="210">
        <v>2.0987800000000001</v>
      </c>
      <c r="AB24" s="210">
        <v>1.9844900000000001</v>
      </c>
      <c r="AC24" s="210">
        <v>1.85981</v>
      </c>
      <c r="AD24" s="210">
        <v>1.80786</v>
      </c>
      <c r="AE24" s="210">
        <v>1.8161719999999999</v>
      </c>
      <c r="AF24" s="210">
        <v>1.694609</v>
      </c>
      <c r="AG24" s="210">
        <v>1.8359129999999999</v>
      </c>
      <c r="AH24" s="210">
        <v>2.3896999999999999</v>
      </c>
      <c r="AI24" s="210">
        <v>1.996958</v>
      </c>
      <c r="AJ24" s="210">
        <v>2.4832100000000001</v>
      </c>
      <c r="AK24" s="210">
        <v>2.7117900000000001</v>
      </c>
      <c r="AL24" s="210">
        <v>2.6910099999999999</v>
      </c>
      <c r="AM24" s="210">
        <v>2.81569</v>
      </c>
      <c r="AN24" s="210">
        <v>5.5586500000000001</v>
      </c>
      <c r="AO24" s="210">
        <v>2.7221799999999998</v>
      </c>
      <c r="AP24" s="210">
        <v>2.7668569999999999</v>
      </c>
      <c r="AQ24" s="210">
        <v>3.0234899999999998</v>
      </c>
      <c r="AR24" s="210">
        <v>3.38714</v>
      </c>
      <c r="AS24" s="210">
        <v>3.98976</v>
      </c>
      <c r="AT24" s="210">
        <v>4.2287299999999997</v>
      </c>
      <c r="AU24" s="210">
        <v>5.3612399999999996</v>
      </c>
      <c r="AV24" s="210">
        <v>5.7248900000000003</v>
      </c>
      <c r="AW24" s="210">
        <v>5.24695</v>
      </c>
      <c r="AX24" s="210">
        <v>3.9066399999999999</v>
      </c>
      <c r="AY24" s="299">
        <v>4.0495190000000001</v>
      </c>
      <c r="AZ24" s="299">
        <v>3.9575990000000001</v>
      </c>
      <c r="BA24" s="299">
        <v>3.9119320000000002</v>
      </c>
      <c r="BB24" s="299">
        <v>3.899467</v>
      </c>
      <c r="BC24" s="299">
        <v>3.9053629999999999</v>
      </c>
      <c r="BD24" s="299">
        <v>3.969007</v>
      </c>
      <c r="BE24" s="299">
        <v>3.9940739999999999</v>
      </c>
      <c r="BF24" s="299">
        <v>4.0067519999999996</v>
      </c>
      <c r="BG24" s="299">
        <v>3.8719890000000001</v>
      </c>
      <c r="BH24" s="299">
        <v>3.851159</v>
      </c>
      <c r="BI24" s="299">
        <v>3.9028589999999999</v>
      </c>
      <c r="BJ24" s="299">
        <v>3.9833639999999999</v>
      </c>
      <c r="BK24" s="299">
        <v>4.1137990000000002</v>
      </c>
      <c r="BL24" s="299">
        <v>4.0477949999999998</v>
      </c>
      <c r="BM24" s="299">
        <v>3.7753190000000001</v>
      </c>
      <c r="BN24" s="299">
        <v>3.671192</v>
      </c>
      <c r="BO24" s="299">
        <v>3.62338</v>
      </c>
      <c r="BP24" s="299">
        <v>3.642995</v>
      </c>
      <c r="BQ24" s="299">
        <v>3.6517520000000001</v>
      </c>
      <c r="BR24" s="299">
        <v>3.66696</v>
      </c>
      <c r="BS24" s="299">
        <v>3.643246</v>
      </c>
      <c r="BT24" s="299">
        <v>3.7351299999999998</v>
      </c>
      <c r="BU24" s="299">
        <v>3.7961870000000002</v>
      </c>
      <c r="BV24" s="299">
        <v>3.8709609999999999</v>
      </c>
    </row>
    <row r="25" spans="1:74" ht="11.15" customHeight="1" x14ac:dyDescent="0.25">
      <c r="A25" s="52" t="s">
        <v>132</v>
      </c>
      <c r="B25" s="150" t="s">
        <v>125</v>
      </c>
      <c r="C25" s="210">
        <v>3.69</v>
      </c>
      <c r="D25" s="210">
        <v>2.67</v>
      </c>
      <c r="E25" s="210">
        <v>2.6930000000000001</v>
      </c>
      <c r="F25" s="210">
        <v>2.7959999999999998</v>
      </c>
      <c r="G25" s="210">
        <v>2.8</v>
      </c>
      <c r="H25" s="210">
        <v>2.9670000000000001</v>
      </c>
      <c r="I25" s="210">
        <v>2.8330000000000002</v>
      </c>
      <c r="J25" s="210">
        <v>2.9609999999999999</v>
      </c>
      <c r="K25" s="210">
        <v>2.9950000000000001</v>
      </c>
      <c r="L25" s="210">
        <v>3.2759999999999998</v>
      </c>
      <c r="M25" s="210">
        <v>4.0910000000000002</v>
      </c>
      <c r="N25" s="210">
        <v>4.0410000000000004</v>
      </c>
      <c r="O25" s="210">
        <v>3.109</v>
      </c>
      <c r="P25" s="210">
        <v>2.6909999999999998</v>
      </c>
      <c r="Q25" s="210">
        <v>2.948</v>
      </c>
      <c r="R25" s="210">
        <v>2.6469999999999998</v>
      </c>
      <c r="S25" s="210">
        <v>2.6379999999999999</v>
      </c>
      <c r="T25" s="210">
        <v>2.399</v>
      </c>
      <c r="U25" s="210">
        <v>2.3660000000000001</v>
      </c>
      <c r="V25" s="210">
        <v>2.2210000000000001</v>
      </c>
      <c r="W25" s="210">
        <v>2.5590000000000002</v>
      </c>
      <c r="X25" s="210">
        <v>2.331</v>
      </c>
      <c r="Y25" s="210">
        <v>2.653</v>
      </c>
      <c r="Z25" s="210">
        <v>2.2189999999999999</v>
      </c>
      <c r="AA25" s="210">
        <v>2.02</v>
      </c>
      <c r="AB25" s="210">
        <v>1.91</v>
      </c>
      <c r="AC25" s="210">
        <v>1.79</v>
      </c>
      <c r="AD25" s="210">
        <v>1.74</v>
      </c>
      <c r="AE25" s="210">
        <v>1.748</v>
      </c>
      <c r="AF25" s="210">
        <v>1.631</v>
      </c>
      <c r="AG25" s="210">
        <v>1.7669999999999999</v>
      </c>
      <c r="AH25" s="210">
        <v>2.2999999999999998</v>
      </c>
      <c r="AI25" s="210">
        <v>1.9219999999999999</v>
      </c>
      <c r="AJ25" s="210">
        <v>2.39</v>
      </c>
      <c r="AK25" s="210">
        <v>2.61</v>
      </c>
      <c r="AL25" s="210">
        <v>2.59</v>
      </c>
      <c r="AM25" s="210">
        <v>2.71</v>
      </c>
      <c r="AN25" s="210">
        <v>5.35</v>
      </c>
      <c r="AO25" s="210">
        <v>2.62</v>
      </c>
      <c r="AP25" s="210">
        <v>2.6629999999999998</v>
      </c>
      <c r="AQ25" s="210">
        <v>2.91</v>
      </c>
      <c r="AR25" s="210">
        <v>3.26</v>
      </c>
      <c r="AS25" s="210">
        <v>3.84</v>
      </c>
      <c r="AT25" s="210">
        <v>4.07</v>
      </c>
      <c r="AU25" s="210">
        <v>5.16</v>
      </c>
      <c r="AV25" s="210">
        <v>5.51</v>
      </c>
      <c r="AW25" s="210">
        <v>5.05</v>
      </c>
      <c r="AX25" s="210">
        <v>3.76</v>
      </c>
      <c r="AY25" s="299">
        <v>3.897516</v>
      </c>
      <c r="AZ25" s="299">
        <v>3.8090459999999999</v>
      </c>
      <c r="BA25" s="299">
        <v>3.7650929999999998</v>
      </c>
      <c r="BB25" s="299">
        <v>3.7530960000000002</v>
      </c>
      <c r="BC25" s="299">
        <v>3.7587709999999999</v>
      </c>
      <c r="BD25" s="299">
        <v>3.8200259999999999</v>
      </c>
      <c r="BE25" s="299">
        <v>3.8441519999999998</v>
      </c>
      <c r="BF25" s="299">
        <v>3.8563540000000001</v>
      </c>
      <c r="BG25" s="299">
        <v>3.7266499999999998</v>
      </c>
      <c r="BH25" s="299">
        <v>3.7066020000000002</v>
      </c>
      <c r="BI25" s="299">
        <v>3.7563610000000001</v>
      </c>
      <c r="BJ25" s="299">
        <v>3.833844</v>
      </c>
      <c r="BK25" s="299">
        <v>3.9593829999999999</v>
      </c>
      <c r="BL25" s="299">
        <v>3.8958569999999999</v>
      </c>
      <c r="BM25" s="299">
        <v>3.6336080000000002</v>
      </c>
      <c r="BN25" s="299">
        <v>3.5333899999999998</v>
      </c>
      <c r="BO25" s="299">
        <v>3.4873720000000001</v>
      </c>
      <c r="BP25" s="299">
        <v>3.5062519999999999</v>
      </c>
      <c r="BQ25" s="299">
        <v>3.5146799999999998</v>
      </c>
      <c r="BR25" s="299">
        <v>3.5293169999999998</v>
      </c>
      <c r="BS25" s="299">
        <v>3.5064929999999999</v>
      </c>
      <c r="BT25" s="299">
        <v>3.5949279999999999</v>
      </c>
      <c r="BU25" s="299">
        <v>3.6536930000000001</v>
      </c>
      <c r="BV25" s="299">
        <v>3.72566</v>
      </c>
    </row>
    <row r="26" spans="1:74" ht="11.15" customHeight="1" x14ac:dyDescent="0.25">
      <c r="A26" s="52"/>
      <c r="B26" s="53" t="s">
        <v>1007</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302"/>
      <c r="AZ26" s="302"/>
      <c r="BA26" s="302"/>
      <c r="BB26" s="302"/>
      <c r="BC26" s="302"/>
      <c r="BD26" s="302"/>
      <c r="BE26" s="302"/>
      <c r="BF26" s="302"/>
      <c r="BG26" s="302"/>
      <c r="BH26" s="302"/>
      <c r="BI26" s="302"/>
      <c r="BJ26" s="302"/>
      <c r="BK26" s="302"/>
      <c r="BL26" s="302"/>
      <c r="BM26" s="302"/>
      <c r="BN26" s="302"/>
      <c r="BO26" s="302"/>
      <c r="BP26" s="302"/>
      <c r="BQ26" s="302"/>
      <c r="BR26" s="302"/>
      <c r="BS26" s="302"/>
      <c r="BT26" s="302"/>
      <c r="BU26" s="302"/>
      <c r="BV26" s="302"/>
    </row>
    <row r="27" spans="1:74" ht="11.15" customHeight="1" x14ac:dyDescent="0.25">
      <c r="A27" s="52" t="s">
        <v>676</v>
      </c>
      <c r="B27" s="150" t="s">
        <v>388</v>
      </c>
      <c r="C27" s="210">
        <v>4.46</v>
      </c>
      <c r="D27" s="210">
        <v>4.8499999999999996</v>
      </c>
      <c r="E27" s="210">
        <v>4</v>
      </c>
      <c r="F27" s="210">
        <v>3.89</v>
      </c>
      <c r="G27" s="210">
        <v>3.8</v>
      </c>
      <c r="H27" s="210">
        <v>3.77</v>
      </c>
      <c r="I27" s="210">
        <v>3.75</v>
      </c>
      <c r="J27" s="210">
        <v>3.67</v>
      </c>
      <c r="K27" s="210">
        <v>3.75</v>
      </c>
      <c r="L27" s="210">
        <v>4.03</v>
      </c>
      <c r="M27" s="210">
        <v>4.51</v>
      </c>
      <c r="N27" s="210">
        <v>5.47</v>
      </c>
      <c r="O27" s="210">
        <v>5.0199999999999996</v>
      </c>
      <c r="P27" s="210">
        <v>4.62</v>
      </c>
      <c r="Q27" s="210">
        <v>4.3099999999999996</v>
      </c>
      <c r="R27" s="210">
        <v>3.99</v>
      </c>
      <c r="S27" s="210">
        <v>3.64</v>
      </c>
      <c r="T27" s="210">
        <v>3.55</v>
      </c>
      <c r="U27" s="210">
        <v>3.33</v>
      </c>
      <c r="V27" s="210">
        <v>3.18</v>
      </c>
      <c r="W27" s="210">
        <v>3.35</v>
      </c>
      <c r="X27" s="210">
        <v>3.43</v>
      </c>
      <c r="Y27" s="210">
        <v>3.86</v>
      </c>
      <c r="Z27" s="210">
        <v>3.84</v>
      </c>
      <c r="AA27" s="210">
        <v>3.7</v>
      </c>
      <c r="AB27" s="210">
        <v>3.58</v>
      </c>
      <c r="AC27" s="210">
        <v>3.38</v>
      </c>
      <c r="AD27" s="210">
        <v>2.99</v>
      </c>
      <c r="AE27" s="210">
        <v>2.9</v>
      </c>
      <c r="AF27" s="210">
        <v>2.71</v>
      </c>
      <c r="AG27" s="210">
        <v>2.57</v>
      </c>
      <c r="AH27" s="210">
        <v>2.84</v>
      </c>
      <c r="AI27" s="210">
        <v>3.29</v>
      </c>
      <c r="AJ27" s="210">
        <v>3.28</v>
      </c>
      <c r="AK27" s="210">
        <v>3.98</v>
      </c>
      <c r="AL27" s="210">
        <v>4.0999999999999996</v>
      </c>
      <c r="AM27" s="210">
        <v>4.07</v>
      </c>
      <c r="AN27" s="210">
        <v>9.33</v>
      </c>
      <c r="AO27" s="210">
        <v>4.4000000000000004</v>
      </c>
      <c r="AP27" s="210">
        <v>4</v>
      </c>
      <c r="AQ27" s="210">
        <v>4.12</v>
      </c>
      <c r="AR27" s="210">
        <v>4.1500000000000004</v>
      </c>
      <c r="AS27" s="210">
        <v>4.7300000000000004</v>
      </c>
      <c r="AT27" s="210">
        <v>5.01</v>
      </c>
      <c r="AU27" s="210">
        <v>5.57</v>
      </c>
      <c r="AV27" s="210">
        <v>6.84</v>
      </c>
      <c r="AW27" s="210">
        <v>6.8196099999999999</v>
      </c>
      <c r="AX27" s="210">
        <v>6.5971599999999997</v>
      </c>
      <c r="AY27" s="299">
        <v>5.7602250000000002</v>
      </c>
      <c r="AZ27" s="299">
        <v>5.8527680000000002</v>
      </c>
      <c r="BA27" s="299">
        <v>5.393688</v>
      </c>
      <c r="BB27" s="299">
        <v>5.1294599999999999</v>
      </c>
      <c r="BC27" s="299">
        <v>4.9548829999999997</v>
      </c>
      <c r="BD27" s="299">
        <v>4.849513</v>
      </c>
      <c r="BE27" s="299">
        <v>4.9163290000000002</v>
      </c>
      <c r="BF27" s="299">
        <v>4.9139739999999996</v>
      </c>
      <c r="BG27" s="299">
        <v>4.8519500000000004</v>
      </c>
      <c r="BH27" s="299">
        <v>4.8735840000000001</v>
      </c>
      <c r="BI27" s="299">
        <v>4.999333</v>
      </c>
      <c r="BJ27" s="299">
        <v>5.3956900000000001</v>
      </c>
      <c r="BK27" s="299">
        <v>5.467104</v>
      </c>
      <c r="BL27" s="299">
        <v>5.5866090000000002</v>
      </c>
      <c r="BM27" s="299">
        <v>5.217708</v>
      </c>
      <c r="BN27" s="299">
        <v>4.8708090000000004</v>
      </c>
      <c r="BO27" s="299">
        <v>4.659618</v>
      </c>
      <c r="BP27" s="299">
        <v>4.5301169999999997</v>
      </c>
      <c r="BQ27" s="299">
        <v>4.5697359999999998</v>
      </c>
      <c r="BR27" s="299">
        <v>4.5499609999999997</v>
      </c>
      <c r="BS27" s="299">
        <v>4.4857779999999998</v>
      </c>
      <c r="BT27" s="299">
        <v>4.6129569999999998</v>
      </c>
      <c r="BU27" s="299">
        <v>4.7920389999999999</v>
      </c>
      <c r="BV27" s="299">
        <v>5.2273490000000002</v>
      </c>
    </row>
    <row r="28" spans="1:74" ht="11.15" customHeight="1" x14ac:dyDescent="0.25">
      <c r="A28" s="52" t="s">
        <v>666</v>
      </c>
      <c r="B28" s="150" t="s">
        <v>389</v>
      </c>
      <c r="C28" s="210">
        <v>7.4</v>
      </c>
      <c r="D28" s="210">
        <v>7.74</v>
      </c>
      <c r="E28" s="210">
        <v>7.71</v>
      </c>
      <c r="F28" s="210">
        <v>7.65</v>
      </c>
      <c r="G28" s="210">
        <v>8.34</v>
      </c>
      <c r="H28" s="210">
        <v>8.58</v>
      </c>
      <c r="I28" s="210">
        <v>8.84</v>
      </c>
      <c r="J28" s="210">
        <v>8.69</v>
      </c>
      <c r="K28" s="210">
        <v>8.57</v>
      </c>
      <c r="L28" s="210">
        <v>7.69</v>
      </c>
      <c r="M28" s="210">
        <v>7.34</v>
      </c>
      <c r="N28" s="210">
        <v>7.7</v>
      </c>
      <c r="O28" s="210">
        <v>7.67</v>
      </c>
      <c r="P28" s="210">
        <v>7.54</v>
      </c>
      <c r="Q28" s="210">
        <v>7.4</v>
      </c>
      <c r="R28" s="210">
        <v>7.72</v>
      </c>
      <c r="S28" s="210">
        <v>8.06</v>
      </c>
      <c r="T28" s="210">
        <v>8.2899999999999991</v>
      </c>
      <c r="U28" s="210">
        <v>8.4700000000000006</v>
      </c>
      <c r="V28" s="210">
        <v>8.41</v>
      </c>
      <c r="W28" s="210">
        <v>8.34</v>
      </c>
      <c r="X28" s="210">
        <v>7.63</v>
      </c>
      <c r="Y28" s="210">
        <v>6.98</v>
      </c>
      <c r="Z28" s="210">
        <v>7.19</v>
      </c>
      <c r="AA28" s="210">
        <v>7.24</v>
      </c>
      <c r="AB28" s="210">
        <v>7.03</v>
      </c>
      <c r="AC28" s="210">
        <v>7.29</v>
      </c>
      <c r="AD28" s="210">
        <v>7.24</v>
      </c>
      <c r="AE28" s="210">
        <v>7.73</v>
      </c>
      <c r="AF28" s="210">
        <v>8.24</v>
      </c>
      <c r="AG28" s="210">
        <v>8.49</v>
      </c>
      <c r="AH28" s="210">
        <v>8.48</v>
      </c>
      <c r="AI28" s="210">
        <v>8.4499999999999993</v>
      </c>
      <c r="AJ28" s="210">
        <v>7.59</v>
      </c>
      <c r="AK28" s="210">
        <v>7.64</v>
      </c>
      <c r="AL28" s="210">
        <v>7.39</v>
      </c>
      <c r="AM28" s="210">
        <v>7.41</v>
      </c>
      <c r="AN28" s="210">
        <v>7.35</v>
      </c>
      <c r="AO28" s="210">
        <v>7.99</v>
      </c>
      <c r="AP28" s="210">
        <v>8.4</v>
      </c>
      <c r="AQ28" s="210">
        <v>8.9600000000000009</v>
      </c>
      <c r="AR28" s="210">
        <v>9.58</v>
      </c>
      <c r="AS28" s="210">
        <v>9.8800000000000008</v>
      </c>
      <c r="AT28" s="210">
        <v>10.19</v>
      </c>
      <c r="AU28" s="210">
        <v>10.28</v>
      </c>
      <c r="AV28" s="210">
        <v>10.44</v>
      </c>
      <c r="AW28" s="210">
        <v>10.053290000000001</v>
      </c>
      <c r="AX28" s="210">
        <v>10.09707</v>
      </c>
      <c r="AY28" s="299">
        <v>9.4670400000000008</v>
      </c>
      <c r="AZ28" s="299">
        <v>9.2442379999999993</v>
      </c>
      <c r="BA28" s="299">
        <v>9.1861990000000002</v>
      </c>
      <c r="BB28" s="299">
        <v>9.1695139999999995</v>
      </c>
      <c r="BC28" s="299">
        <v>9.4001300000000008</v>
      </c>
      <c r="BD28" s="299">
        <v>9.7399649999999998</v>
      </c>
      <c r="BE28" s="299">
        <v>9.7588159999999995</v>
      </c>
      <c r="BF28" s="299">
        <v>9.7027439999999991</v>
      </c>
      <c r="BG28" s="299">
        <v>9.4738489999999995</v>
      </c>
      <c r="BH28" s="299">
        <v>8.8908430000000003</v>
      </c>
      <c r="BI28" s="299">
        <v>8.5628480000000007</v>
      </c>
      <c r="BJ28" s="299">
        <v>8.4507089999999998</v>
      </c>
      <c r="BK28" s="299">
        <v>8.3571100000000005</v>
      </c>
      <c r="BL28" s="299">
        <v>8.3822360000000007</v>
      </c>
      <c r="BM28" s="299">
        <v>8.5164179999999998</v>
      </c>
      <c r="BN28" s="299">
        <v>8.5785800000000005</v>
      </c>
      <c r="BO28" s="299">
        <v>8.8720809999999997</v>
      </c>
      <c r="BP28" s="299">
        <v>9.1794390000000003</v>
      </c>
      <c r="BQ28" s="299">
        <v>9.2381600000000006</v>
      </c>
      <c r="BR28" s="299">
        <v>9.2039449999999992</v>
      </c>
      <c r="BS28" s="299">
        <v>8.9864709999999999</v>
      </c>
      <c r="BT28" s="299">
        <v>8.4664090000000005</v>
      </c>
      <c r="BU28" s="299">
        <v>8.2121689999999994</v>
      </c>
      <c r="BV28" s="299">
        <v>8.1559419999999996</v>
      </c>
    </row>
    <row r="29" spans="1:74" ht="11.15" customHeight="1" x14ac:dyDescent="0.25">
      <c r="A29" s="52" t="s">
        <v>528</v>
      </c>
      <c r="B29" s="150" t="s">
        <v>390</v>
      </c>
      <c r="C29" s="210">
        <v>8.9</v>
      </c>
      <c r="D29" s="210">
        <v>9.6300000000000008</v>
      </c>
      <c r="E29" s="210">
        <v>9.76</v>
      </c>
      <c r="F29" s="210">
        <v>10.050000000000001</v>
      </c>
      <c r="G29" s="210">
        <v>13.52</v>
      </c>
      <c r="H29" s="210">
        <v>16.47</v>
      </c>
      <c r="I29" s="210">
        <v>17.850000000000001</v>
      </c>
      <c r="J29" s="210">
        <v>18.559999999999999</v>
      </c>
      <c r="K29" s="210">
        <v>17.23</v>
      </c>
      <c r="L29" s="210">
        <v>12.22</v>
      </c>
      <c r="M29" s="210">
        <v>9.42</v>
      </c>
      <c r="N29" s="210">
        <v>9.6199999999999992</v>
      </c>
      <c r="O29" s="210">
        <v>9.36</v>
      </c>
      <c r="P29" s="210">
        <v>9.4</v>
      </c>
      <c r="Q29" s="210">
        <v>9.42</v>
      </c>
      <c r="R29" s="210">
        <v>10.85</v>
      </c>
      <c r="S29" s="210">
        <v>12.76</v>
      </c>
      <c r="T29" s="210">
        <v>15.6</v>
      </c>
      <c r="U29" s="210">
        <v>17.739999999999998</v>
      </c>
      <c r="V29" s="210">
        <v>18.37</v>
      </c>
      <c r="W29" s="210">
        <v>17.61</v>
      </c>
      <c r="X29" s="210">
        <v>12.5</v>
      </c>
      <c r="Y29" s="210">
        <v>9.33</v>
      </c>
      <c r="Z29" s="210">
        <v>9.3000000000000007</v>
      </c>
      <c r="AA29" s="210">
        <v>9.43</v>
      </c>
      <c r="AB29" s="210">
        <v>9.19</v>
      </c>
      <c r="AC29" s="210">
        <v>9.8000000000000007</v>
      </c>
      <c r="AD29" s="210">
        <v>10.42</v>
      </c>
      <c r="AE29" s="210">
        <v>11.79</v>
      </c>
      <c r="AF29" s="210">
        <v>15.33</v>
      </c>
      <c r="AG29" s="210">
        <v>17.489999999999998</v>
      </c>
      <c r="AH29" s="210">
        <v>18.27</v>
      </c>
      <c r="AI29" s="210">
        <v>16.850000000000001</v>
      </c>
      <c r="AJ29" s="210">
        <v>12.26</v>
      </c>
      <c r="AK29" s="210">
        <v>10.99</v>
      </c>
      <c r="AL29" s="210">
        <v>9.75</v>
      </c>
      <c r="AM29" s="210">
        <v>9.68</v>
      </c>
      <c r="AN29" s="210">
        <v>9.31</v>
      </c>
      <c r="AO29" s="210">
        <v>10.51</v>
      </c>
      <c r="AP29" s="210">
        <v>12.25</v>
      </c>
      <c r="AQ29" s="210">
        <v>14.13</v>
      </c>
      <c r="AR29" s="210">
        <v>17.73</v>
      </c>
      <c r="AS29" s="210">
        <v>19.940000000000001</v>
      </c>
      <c r="AT29" s="210">
        <v>20.97</v>
      </c>
      <c r="AU29" s="210">
        <v>20.22</v>
      </c>
      <c r="AV29" s="210">
        <v>17.48</v>
      </c>
      <c r="AW29" s="210">
        <v>14.62608</v>
      </c>
      <c r="AX29" s="210">
        <v>13.985799999999999</v>
      </c>
      <c r="AY29" s="299">
        <v>12.7318</v>
      </c>
      <c r="AZ29" s="299">
        <v>12.21747</v>
      </c>
      <c r="BA29" s="299">
        <v>12.300459999999999</v>
      </c>
      <c r="BB29" s="299">
        <v>12.89443</v>
      </c>
      <c r="BC29" s="299">
        <v>14.764900000000001</v>
      </c>
      <c r="BD29" s="299">
        <v>17.179780000000001</v>
      </c>
      <c r="BE29" s="299">
        <v>18.51444</v>
      </c>
      <c r="BF29" s="299">
        <v>19.093160000000001</v>
      </c>
      <c r="BG29" s="299">
        <v>18.026119999999999</v>
      </c>
      <c r="BH29" s="299">
        <v>14.47339</v>
      </c>
      <c r="BI29" s="299">
        <v>11.65301</v>
      </c>
      <c r="BJ29" s="299">
        <v>10.715159999999999</v>
      </c>
      <c r="BK29" s="299">
        <v>10.43299</v>
      </c>
      <c r="BL29" s="299">
        <v>10.45412</v>
      </c>
      <c r="BM29" s="299">
        <v>10.99872</v>
      </c>
      <c r="BN29" s="299">
        <v>11.9185</v>
      </c>
      <c r="BO29" s="299">
        <v>13.998060000000001</v>
      </c>
      <c r="BP29" s="299">
        <v>16.58624</v>
      </c>
      <c r="BQ29" s="299">
        <v>18.00347</v>
      </c>
      <c r="BR29" s="299">
        <v>18.637119999999999</v>
      </c>
      <c r="BS29" s="299">
        <v>17.6174</v>
      </c>
      <c r="BT29" s="299">
        <v>14.09773</v>
      </c>
      <c r="BU29" s="299">
        <v>11.326919999999999</v>
      </c>
      <c r="BV29" s="299">
        <v>10.436820000000001</v>
      </c>
    </row>
    <row r="30" spans="1:74" ht="11.15" customHeight="1" x14ac:dyDescent="0.25">
      <c r="A30" s="49"/>
      <c r="B30" s="54" t="s">
        <v>987</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372"/>
      <c r="AZ30" s="372"/>
      <c r="BA30" s="372"/>
      <c r="BB30" s="372"/>
      <c r="BC30" s="372"/>
      <c r="BD30" s="372"/>
      <c r="BE30" s="372"/>
      <c r="BF30" s="372"/>
      <c r="BG30" s="372"/>
      <c r="BH30" s="372"/>
      <c r="BI30" s="372"/>
      <c r="BJ30" s="372"/>
      <c r="BK30" s="372"/>
      <c r="BL30" s="372"/>
      <c r="BM30" s="372"/>
      <c r="BN30" s="372"/>
      <c r="BO30" s="372"/>
      <c r="BP30" s="372"/>
      <c r="BQ30" s="372"/>
      <c r="BR30" s="372"/>
      <c r="BS30" s="372"/>
      <c r="BT30" s="372"/>
      <c r="BU30" s="372"/>
      <c r="BV30" s="372"/>
    </row>
    <row r="31" spans="1:74" ht="11.15" customHeight="1" x14ac:dyDescent="0.25">
      <c r="A31" s="49"/>
      <c r="B31" s="55" t="s">
        <v>107</v>
      </c>
      <c r="C31" s="216"/>
      <c r="D31" s="216"/>
      <c r="E31" s="216"/>
      <c r="F31" s="216"/>
      <c r="G31" s="216"/>
      <c r="H31" s="216"/>
      <c r="I31" s="216"/>
      <c r="J31" s="216"/>
      <c r="K31" s="216"/>
      <c r="L31" s="216"/>
      <c r="M31" s="216"/>
      <c r="N31" s="216"/>
      <c r="O31" s="216"/>
      <c r="P31" s="216"/>
      <c r="Q31" s="216"/>
      <c r="R31" s="216"/>
      <c r="S31" s="216"/>
      <c r="T31" s="216"/>
      <c r="U31" s="216"/>
      <c r="V31" s="216"/>
      <c r="W31" s="216"/>
      <c r="X31" s="216"/>
      <c r="Y31" s="216"/>
      <c r="Z31" s="216"/>
      <c r="AA31" s="216"/>
      <c r="AB31" s="216"/>
      <c r="AC31" s="216"/>
      <c r="AD31" s="216"/>
      <c r="AE31" s="216"/>
      <c r="AF31" s="216"/>
      <c r="AG31" s="216"/>
      <c r="AH31" s="216"/>
      <c r="AI31" s="216"/>
      <c r="AJ31" s="216"/>
      <c r="AK31" s="216"/>
      <c r="AL31" s="216"/>
      <c r="AM31" s="216"/>
      <c r="AN31" s="216"/>
      <c r="AO31" s="216"/>
      <c r="AP31" s="216"/>
      <c r="AQ31" s="216"/>
      <c r="AR31" s="216"/>
      <c r="AS31" s="216"/>
      <c r="AT31" s="216"/>
      <c r="AU31" s="216"/>
      <c r="AV31" s="216"/>
      <c r="AW31" s="216"/>
      <c r="AX31" s="216"/>
      <c r="AY31" s="372"/>
      <c r="AZ31" s="372"/>
      <c r="BA31" s="372"/>
      <c r="BB31" s="372"/>
      <c r="BC31" s="372"/>
      <c r="BD31" s="372"/>
      <c r="BE31" s="372"/>
      <c r="BF31" s="372"/>
      <c r="BG31" s="372"/>
      <c r="BH31" s="372"/>
      <c r="BI31" s="372"/>
      <c r="BJ31" s="372"/>
      <c r="BK31" s="372"/>
      <c r="BL31" s="372"/>
      <c r="BM31" s="372"/>
      <c r="BN31" s="372"/>
      <c r="BO31" s="372"/>
      <c r="BP31" s="372"/>
      <c r="BQ31" s="372"/>
      <c r="BR31" s="372"/>
      <c r="BS31" s="372"/>
      <c r="BT31" s="372"/>
      <c r="BU31" s="372"/>
      <c r="BV31" s="372"/>
    </row>
    <row r="32" spans="1:74" ht="11.15" customHeight="1" x14ac:dyDescent="0.25">
      <c r="A32" s="52" t="s">
        <v>525</v>
      </c>
      <c r="B32" s="150" t="s">
        <v>391</v>
      </c>
      <c r="C32" s="210">
        <v>2.06</v>
      </c>
      <c r="D32" s="210">
        <v>2.0699999999999998</v>
      </c>
      <c r="E32" s="210">
        <v>2.04</v>
      </c>
      <c r="F32" s="210">
        <v>2.0699999999999998</v>
      </c>
      <c r="G32" s="210">
        <v>2.04</v>
      </c>
      <c r="H32" s="210">
        <v>2.04</v>
      </c>
      <c r="I32" s="210">
        <v>2.0499999999999998</v>
      </c>
      <c r="J32" s="210">
        <v>2.06</v>
      </c>
      <c r="K32" s="210">
        <v>2.0499999999999998</v>
      </c>
      <c r="L32" s="210">
        <v>2.04</v>
      </c>
      <c r="M32" s="210">
        <v>2.06</v>
      </c>
      <c r="N32" s="210">
        <v>2.11</v>
      </c>
      <c r="O32" s="210">
        <v>2.1</v>
      </c>
      <c r="P32" s="210">
        <v>2.0699999999999998</v>
      </c>
      <c r="Q32" s="210">
        <v>2.08</v>
      </c>
      <c r="R32" s="210">
        <v>2.0699999999999998</v>
      </c>
      <c r="S32" s="210">
        <v>2.0499999999999998</v>
      </c>
      <c r="T32" s="210">
        <v>2.0299999999999998</v>
      </c>
      <c r="U32" s="210">
        <v>2.02</v>
      </c>
      <c r="V32" s="210">
        <v>2</v>
      </c>
      <c r="W32" s="210">
        <v>1.96</v>
      </c>
      <c r="X32" s="210">
        <v>1.96</v>
      </c>
      <c r="Y32" s="210">
        <v>1.96</v>
      </c>
      <c r="Z32" s="210">
        <v>1.91</v>
      </c>
      <c r="AA32" s="210">
        <v>1.94</v>
      </c>
      <c r="AB32" s="210">
        <v>1.9</v>
      </c>
      <c r="AC32" s="210">
        <v>1.93</v>
      </c>
      <c r="AD32" s="210">
        <v>1.92</v>
      </c>
      <c r="AE32" s="210">
        <v>1.89</v>
      </c>
      <c r="AF32" s="210">
        <v>1.9</v>
      </c>
      <c r="AG32" s="210">
        <v>1.91</v>
      </c>
      <c r="AH32" s="210">
        <v>1.94</v>
      </c>
      <c r="AI32" s="210">
        <v>1.94</v>
      </c>
      <c r="AJ32" s="210">
        <v>1.91</v>
      </c>
      <c r="AK32" s="210">
        <v>1.91</v>
      </c>
      <c r="AL32" s="210">
        <v>1.92</v>
      </c>
      <c r="AM32" s="210">
        <v>1.91</v>
      </c>
      <c r="AN32" s="210">
        <v>1.93</v>
      </c>
      <c r="AO32" s="210">
        <v>1.9</v>
      </c>
      <c r="AP32" s="210">
        <v>1.9</v>
      </c>
      <c r="AQ32" s="210">
        <v>1.9</v>
      </c>
      <c r="AR32" s="210">
        <v>1.96</v>
      </c>
      <c r="AS32" s="210">
        <v>2.0099999999999998</v>
      </c>
      <c r="AT32" s="210">
        <v>2.06</v>
      </c>
      <c r="AU32" s="210">
        <v>2.0099999999999998</v>
      </c>
      <c r="AV32" s="210">
        <v>2.0329233898000001</v>
      </c>
      <c r="AW32" s="210">
        <v>2.0306299999999999</v>
      </c>
      <c r="AX32" s="210">
        <v>2.0316369999999999</v>
      </c>
      <c r="AY32" s="299">
        <v>2.0217040000000002</v>
      </c>
      <c r="AZ32" s="299">
        <v>2.033118</v>
      </c>
      <c r="BA32" s="299">
        <v>2.038519</v>
      </c>
      <c r="BB32" s="299">
        <v>2.0635750000000002</v>
      </c>
      <c r="BC32" s="299">
        <v>2.0291039999999998</v>
      </c>
      <c r="BD32" s="299">
        <v>2.0014110000000001</v>
      </c>
      <c r="BE32" s="299">
        <v>1.8664510000000001</v>
      </c>
      <c r="BF32" s="299">
        <v>1.868377</v>
      </c>
      <c r="BG32" s="299">
        <v>1.8956660000000001</v>
      </c>
      <c r="BH32" s="299">
        <v>1.856916</v>
      </c>
      <c r="BI32" s="299">
        <v>1.881648</v>
      </c>
      <c r="BJ32" s="299">
        <v>1.884601</v>
      </c>
      <c r="BK32" s="299">
        <v>1.813288</v>
      </c>
      <c r="BL32" s="299">
        <v>1.806926</v>
      </c>
      <c r="BM32" s="299">
        <v>1.8209679999999999</v>
      </c>
      <c r="BN32" s="299">
        <v>1.835351</v>
      </c>
      <c r="BO32" s="299">
        <v>1.83151</v>
      </c>
      <c r="BP32" s="299">
        <v>1.806446</v>
      </c>
      <c r="BQ32" s="299">
        <v>1.813096</v>
      </c>
      <c r="BR32" s="299">
        <v>1.8193410000000001</v>
      </c>
      <c r="BS32" s="299">
        <v>1.811728</v>
      </c>
      <c r="BT32" s="299">
        <v>1.792713</v>
      </c>
      <c r="BU32" s="299">
        <v>1.79512</v>
      </c>
      <c r="BV32" s="299">
        <v>1.8001309999999999</v>
      </c>
    </row>
    <row r="33" spans="1:74" ht="11.15" customHeight="1" x14ac:dyDescent="0.25">
      <c r="A33" s="52" t="s">
        <v>527</v>
      </c>
      <c r="B33" s="150" t="s">
        <v>392</v>
      </c>
      <c r="C33" s="210">
        <v>5.0599999999999996</v>
      </c>
      <c r="D33" s="210">
        <v>3.61</v>
      </c>
      <c r="E33" s="210">
        <v>3.18</v>
      </c>
      <c r="F33" s="210">
        <v>3.14</v>
      </c>
      <c r="G33" s="210">
        <v>3.06</v>
      </c>
      <c r="H33" s="210">
        <v>3.13</v>
      </c>
      <c r="I33" s="210">
        <v>3.23</v>
      </c>
      <c r="J33" s="210">
        <v>3.28</v>
      </c>
      <c r="K33" s="210">
        <v>3.12</v>
      </c>
      <c r="L33" s="210">
        <v>3.43</v>
      </c>
      <c r="M33" s="210">
        <v>4.18</v>
      </c>
      <c r="N33" s="210">
        <v>4.72</v>
      </c>
      <c r="O33" s="210">
        <v>4</v>
      </c>
      <c r="P33" s="210">
        <v>3.63</v>
      </c>
      <c r="Q33" s="210">
        <v>3.46</v>
      </c>
      <c r="R33" s="210">
        <v>2.89</v>
      </c>
      <c r="S33" s="210">
        <v>2.77</v>
      </c>
      <c r="T33" s="210">
        <v>2.58</v>
      </c>
      <c r="U33" s="210">
        <v>2.54</v>
      </c>
      <c r="V33" s="210">
        <v>2.42</v>
      </c>
      <c r="W33" s="210">
        <v>2.59</v>
      </c>
      <c r="X33" s="210">
        <v>2.4900000000000002</v>
      </c>
      <c r="Y33" s="210">
        <v>2.96</v>
      </c>
      <c r="Z33" s="210">
        <v>2.91</v>
      </c>
      <c r="AA33" s="210">
        <v>2.62</v>
      </c>
      <c r="AB33" s="210">
        <v>2.4</v>
      </c>
      <c r="AC33" s="210">
        <v>2.14</v>
      </c>
      <c r="AD33" s="210">
        <v>2.1</v>
      </c>
      <c r="AE33" s="210">
        <v>2.17</v>
      </c>
      <c r="AF33" s="210">
        <v>2.0299999999999998</v>
      </c>
      <c r="AG33" s="210">
        <v>2.06</v>
      </c>
      <c r="AH33" s="210">
        <v>2.41</v>
      </c>
      <c r="AI33" s="210">
        <v>2.42</v>
      </c>
      <c r="AJ33" s="210">
        <v>2.5</v>
      </c>
      <c r="AK33" s="210">
        <v>3</v>
      </c>
      <c r="AL33" s="210">
        <v>3.17</v>
      </c>
      <c r="AM33" s="210">
        <v>3.19</v>
      </c>
      <c r="AN33" s="210">
        <v>15.52</v>
      </c>
      <c r="AO33" s="210">
        <v>3.26</v>
      </c>
      <c r="AP33" s="210">
        <v>3.01</v>
      </c>
      <c r="AQ33" s="210">
        <v>3.24</v>
      </c>
      <c r="AR33" s="210">
        <v>3.45</v>
      </c>
      <c r="AS33" s="210">
        <v>3.98</v>
      </c>
      <c r="AT33" s="210">
        <v>4.3</v>
      </c>
      <c r="AU33" s="210">
        <v>4.92</v>
      </c>
      <c r="AV33" s="210">
        <v>5.5828995624999997</v>
      </c>
      <c r="AW33" s="210">
        <v>5.243506</v>
      </c>
      <c r="AX33" s="210">
        <v>4.2322879999999996</v>
      </c>
      <c r="AY33" s="299">
        <v>4.5441200000000004</v>
      </c>
      <c r="AZ33" s="299">
        <v>4.3977279999999999</v>
      </c>
      <c r="BA33" s="299">
        <v>4.1796480000000003</v>
      </c>
      <c r="BB33" s="299">
        <v>4.0618150000000002</v>
      </c>
      <c r="BC33" s="299">
        <v>3.9994170000000002</v>
      </c>
      <c r="BD33" s="299">
        <v>3.9454400000000001</v>
      </c>
      <c r="BE33" s="299">
        <v>3.9923820000000001</v>
      </c>
      <c r="BF33" s="299">
        <v>4.026446</v>
      </c>
      <c r="BG33" s="299">
        <v>3.888706</v>
      </c>
      <c r="BH33" s="299">
        <v>3.9100160000000002</v>
      </c>
      <c r="BI33" s="299">
        <v>4.0958899999999998</v>
      </c>
      <c r="BJ33" s="299">
        <v>4.3524430000000001</v>
      </c>
      <c r="BK33" s="299">
        <v>4.6190350000000002</v>
      </c>
      <c r="BL33" s="299">
        <v>4.4944490000000004</v>
      </c>
      <c r="BM33" s="299">
        <v>4.0456789999999998</v>
      </c>
      <c r="BN33" s="299">
        <v>3.818654</v>
      </c>
      <c r="BO33" s="299">
        <v>3.68831</v>
      </c>
      <c r="BP33" s="299">
        <v>3.5874769999999998</v>
      </c>
      <c r="BQ33" s="299">
        <v>3.6385559999999999</v>
      </c>
      <c r="BR33" s="299">
        <v>3.6779280000000001</v>
      </c>
      <c r="BS33" s="299">
        <v>3.67218</v>
      </c>
      <c r="BT33" s="299">
        <v>3.8089550000000001</v>
      </c>
      <c r="BU33" s="299">
        <v>4.0048440000000003</v>
      </c>
      <c r="BV33" s="299">
        <v>4.2377690000000001</v>
      </c>
    </row>
    <row r="34" spans="1:74" ht="11.15" customHeight="1" x14ac:dyDescent="0.25">
      <c r="A34" s="52" t="s">
        <v>526</v>
      </c>
      <c r="B34" s="576" t="s">
        <v>988</v>
      </c>
      <c r="C34" s="210">
        <v>11.45</v>
      </c>
      <c r="D34" s="210">
        <v>11.46</v>
      </c>
      <c r="E34" s="210">
        <v>12.1</v>
      </c>
      <c r="F34" s="210">
        <v>12.2</v>
      </c>
      <c r="G34" s="210">
        <v>12.83</v>
      </c>
      <c r="H34" s="210">
        <v>13.81</v>
      </c>
      <c r="I34" s="210">
        <v>13.76</v>
      </c>
      <c r="J34" s="210">
        <v>14.38</v>
      </c>
      <c r="K34" s="210">
        <v>13.91</v>
      </c>
      <c r="L34" s="210">
        <v>14.52</v>
      </c>
      <c r="M34" s="210">
        <v>15.25</v>
      </c>
      <c r="N34" s="210">
        <v>13.56</v>
      </c>
      <c r="O34" s="210">
        <v>11.3</v>
      </c>
      <c r="P34" s="210">
        <v>12.28</v>
      </c>
      <c r="Q34" s="210">
        <v>13.68</v>
      </c>
      <c r="R34" s="210">
        <v>13.89</v>
      </c>
      <c r="S34" s="210">
        <v>13.47</v>
      </c>
      <c r="T34" s="210">
        <v>12.92</v>
      </c>
      <c r="U34" s="210">
        <v>12.93</v>
      </c>
      <c r="V34" s="210">
        <v>13.72</v>
      </c>
      <c r="W34" s="210">
        <v>11.53</v>
      </c>
      <c r="X34" s="210">
        <v>12.65</v>
      </c>
      <c r="Y34" s="210">
        <v>12.05</v>
      </c>
      <c r="Z34" s="210">
        <v>12.85</v>
      </c>
      <c r="AA34" s="210">
        <v>13.16</v>
      </c>
      <c r="AB34" s="210">
        <v>12.68</v>
      </c>
      <c r="AC34" s="210">
        <v>10.29</v>
      </c>
      <c r="AD34" s="210">
        <v>8.1999999999999993</v>
      </c>
      <c r="AE34" s="210">
        <v>5.7</v>
      </c>
      <c r="AF34" s="210">
        <v>6.26</v>
      </c>
      <c r="AG34" s="210">
        <v>7.38</v>
      </c>
      <c r="AH34" s="210">
        <v>9.67</v>
      </c>
      <c r="AI34" s="210">
        <v>9.56</v>
      </c>
      <c r="AJ34" s="210">
        <v>8.68</v>
      </c>
      <c r="AK34" s="210">
        <v>8.86</v>
      </c>
      <c r="AL34" s="210">
        <v>9.2100000000000009</v>
      </c>
      <c r="AM34" s="210">
        <v>10.33</v>
      </c>
      <c r="AN34" s="210">
        <v>11.37</v>
      </c>
      <c r="AO34" s="210">
        <v>12.41</v>
      </c>
      <c r="AP34" s="210">
        <v>12.81</v>
      </c>
      <c r="AQ34" s="210">
        <v>12.82</v>
      </c>
      <c r="AR34" s="210">
        <v>13.56</v>
      </c>
      <c r="AS34" s="210">
        <v>14.34</v>
      </c>
      <c r="AT34" s="210">
        <v>14.47</v>
      </c>
      <c r="AU34" s="210">
        <v>13.8</v>
      </c>
      <c r="AV34" s="210">
        <v>14.974984101</v>
      </c>
      <c r="AW34" s="210">
        <v>14.772019999999999</v>
      </c>
      <c r="AX34" s="210">
        <v>14.89002</v>
      </c>
      <c r="AY34" s="299">
        <v>14.365489999999999</v>
      </c>
      <c r="AZ34" s="299">
        <v>14.185090000000001</v>
      </c>
      <c r="BA34" s="299">
        <v>14.55053</v>
      </c>
      <c r="BB34" s="299">
        <v>15.12007</v>
      </c>
      <c r="BC34" s="299">
        <v>14.51722</v>
      </c>
      <c r="BD34" s="299">
        <v>14.80564</v>
      </c>
      <c r="BE34" s="299">
        <v>14.20847</v>
      </c>
      <c r="BF34" s="299">
        <v>13.78473</v>
      </c>
      <c r="BG34" s="299">
        <v>13.52535</v>
      </c>
      <c r="BH34" s="299">
        <v>13.356579999999999</v>
      </c>
      <c r="BI34" s="299">
        <v>13.13673</v>
      </c>
      <c r="BJ34" s="299">
        <v>13.37947</v>
      </c>
      <c r="BK34" s="299">
        <v>13.25726</v>
      </c>
      <c r="BL34" s="299">
        <v>12.80382</v>
      </c>
      <c r="BM34" s="299">
        <v>13.062889999999999</v>
      </c>
      <c r="BN34" s="299">
        <v>13.6646</v>
      </c>
      <c r="BO34" s="299">
        <v>13.17328</v>
      </c>
      <c r="BP34" s="299">
        <v>13.49785</v>
      </c>
      <c r="BQ34" s="299">
        <v>13.008470000000001</v>
      </c>
      <c r="BR34" s="299">
        <v>12.545590000000001</v>
      </c>
      <c r="BS34" s="299">
        <v>12.27308</v>
      </c>
      <c r="BT34" s="299">
        <v>12.19129</v>
      </c>
      <c r="BU34" s="299">
        <v>12.101509999999999</v>
      </c>
      <c r="BV34" s="299">
        <v>12.4777</v>
      </c>
    </row>
    <row r="35" spans="1:74" ht="11.15" customHeight="1" x14ac:dyDescent="0.25">
      <c r="A35" s="52" t="s">
        <v>16</v>
      </c>
      <c r="B35" s="150" t="s">
        <v>399</v>
      </c>
      <c r="C35" s="210">
        <v>16.07</v>
      </c>
      <c r="D35" s="210">
        <v>15.19</v>
      </c>
      <c r="E35" s="210">
        <v>15.02</v>
      </c>
      <c r="F35" s="210">
        <v>16.190000000000001</v>
      </c>
      <c r="G35" s="210">
        <v>16.73</v>
      </c>
      <c r="H35" s="210">
        <v>16.59</v>
      </c>
      <c r="I35" s="210">
        <v>16.21</v>
      </c>
      <c r="J35" s="210">
        <v>16.93</v>
      </c>
      <c r="K35" s="210">
        <v>17.39</v>
      </c>
      <c r="L35" s="210">
        <v>17.760000000000002</v>
      </c>
      <c r="M35" s="210">
        <v>16.39</v>
      </c>
      <c r="N35" s="210">
        <v>14.54</v>
      </c>
      <c r="O35" s="210">
        <v>14.12</v>
      </c>
      <c r="P35" s="210">
        <v>15.19</v>
      </c>
      <c r="Q35" s="210">
        <v>15.7</v>
      </c>
      <c r="R35" s="210">
        <v>16.350000000000001</v>
      </c>
      <c r="S35" s="210">
        <v>16.190000000000001</v>
      </c>
      <c r="T35" s="210">
        <v>14.85</v>
      </c>
      <c r="U35" s="210">
        <v>15.1</v>
      </c>
      <c r="V35" s="210">
        <v>14.82</v>
      </c>
      <c r="W35" s="210">
        <v>15.04</v>
      </c>
      <c r="X35" s="210">
        <v>15.37</v>
      </c>
      <c r="Y35" s="210">
        <v>15.28</v>
      </c>
      <c r="Z35" s="210">
        <v>14.73</v>
      </c>
      <c r="AA35" s="210">
        <v>14.62</v>
      </c>
      <c r="AB35" s="210">
        <v>13.83</v>
      </c>
      <c r="AC35" s="210">
        <v>10.85</v>
      </c>
      <c r="AD35" s="210">
        <v>8.83</v>
      </c>
      <c r="AE35" s="210">
        <v>7.42</v>
      </c>
      <c r="AF35" s="210">
        <v>9.14</v>
      </c>
      <c r="AG35" s="210">
        <v>10.96</v>
      </c>
      <c r="AH35" s="210">
        <v>10.7</v>
      </c>
      <c r="AI35" s="210">
        <v>9.8699999999999992</v>
      </c>
      <c r="AJ35" s="210">
        <v>10.37</v>
      </c>
      <c r="AK35" s="210">
        <v>10.63</v>
      </c>
      <c r="AL35" s="210">
        <v>11.54</v>
      </c>
      <c r="AM35" s="210">
        <v>12.16</v>
      </c>
      <c r="AN35" s="210">
        <v>13.71</v>
      </c>
      <c r="AO35" s="210">
        <v>14.39</v>
      </c>
      <c r="AP35" s="210">
        <v>14.76</v>
      </c>
      <c r="AQ35" s="210">
        <v>15.09</v>
      </c>
      <c r="AR35" s="210">
        <v>15.73</v>
      </c>
      <c r="AS35" s="210">
        <v>16</v>
      </c>
      <c r="AT35" s="210">
        <v>16.03</v>
      </c>
      <c r="AU35" s="210">
        <v>16.61</v>
      </c>
      <c r="AV35" s="210">
        <v>18.281105757999999</v>
      </c>
      <c r="AW35" s="210">
        <v>18.916709999999998</v>
      </c>
      <c r="AX35" s="210">
        <v>17.85324</v>
      </c>
      <c r="AY35" s="299">
        <v>17.958379999999998</v>
      </c>
      <c r="AZ35" s="299">
        <v>18.036020000000001</v>
      </c>
      <c r="BA35" s="299">
        <v>18.115120000000001</v>
      </c>
      <c r="BB35" s="299">
        <v>17.65662</v>
      </c>
      <c r="BC35" s="299">
        <v>17.435040000000001</v>
      </c>
      <c r="BD35" s="299">
        <v>17.542349999999999</v>
      </c>
      <c r="BE35" s="299">
        <v>17.511299999999999</v>
      </c>
      <c r="BF35" s="299">
        <v>17.37463</v>
      </c>
      <c r="BG35" s="299">
        <v>17.002890000000001</v>
      </c>
      <c r="BH35" s="299">
        <v>16.983830000000001</v>
      </c>
      <c r="BI35" s="299">
        <v>17.150400000000001</v>
      </c>
      <c r="BJ35" s="299">
        <v>16.55817</v>
      </c>
      <c r="BK35" s="299">
        <v>16.10933</v>
      </c>
      <c r="BL35" s="299">
        <v>16.18019</v>
      </c>
      <c r="BM35" s="299">
        <v>16.359120000000001</v>
      </c>
      <c r="BN35" s="299">
        <v>15.98948</v>
      </c>
      <c r="BO35" s="299">
        <v>15.889010000000001</v>
      </c>
      <c r="BP35" s="299">
        <v>16.034520000000001</v>
      </c>
      <c r="BQ35" s="299">
        <v>16.027650000000001</v>
      </c>
      <c r="BR35" s="299">
        <v>15.856479999999999</v>
      </c>
      <c r="BS35" s="299">
        <v>15.67526</v>
      </c>
      <c r="BT35" s="299">
        <v>15.83634</v>
      </c>
      <c r="BU35" s="299">
        <v>16.184329999999999</v>
      </c>
      <c r="BV35" s="299">
        <v>15.70617</v>
      </c>
    </row>
    <row r="36" spans="1:74" ht="11.15" customHeight="1" x14ac:dyDescent="0.25">
      <c r="A36" s="52"/>
      <c r="B36" s="55" t="s">
        <v>1008</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302"/>
      <c r="AZ36" s="302"/>
      <c r="BA36" s="302"/>
      <c r="BB36" s="302"/>
      <c r="BC36" s="302"/>
      <c r="BD36" s="302"/>
      <c r="BE36" s="302"/>
      <c r="BF36" s="302"/>
      <c r="BG36" s="302"/>
      <c r="BH36" s="302"/>
      <c r="BI36" s="302"/>
      <c r="BJ36" s="302"/>
      <c r="BK36" s="302"/>
      <c r="BL36" s="302"/>
      <c r="BM36" s="302"/>
      <c r="BN36" s="302"/>
      <c r="BO36" s="302"/>
      <c r="BP36" s="302"/>
      <c r="BQ36" s="302"/>
      <c r="BR36" s="302"/>
      <c r="BS36" s="302"/>
      <c r="BT36" s="302"/>
      <c r="BU36" s="302"/>
      <c r="BV36" s="302"/>
    </row>
    <row r="37" spans="1:74" ht="11.15" customHeight="1" x14ac:dyDescent="0.25">
      <c r="A37" s="56" t="s">
        <v>4</v>
      </c>
      <c r="B37" s="151" t="s">
        <v>388</v>
      </c>
      <c r="C37" s="437">
        <v>6.94</v>
      </c>
      <c r="D37" s="437">
        <v>6.78</v>
      </c>
      <c r="E37" s="437">
        <v>6.63</v>
      </c>
      <c r="F37" s="437">
        <v>6.57</v>
      </c>
      <c r="G37" s="437">
        <v>6.79</v>
      </c>
      <c r="H37" s="437">
        <v>7.17</v>
      </c>
      <c r="I37" s="437">
        <v>7.32</v>
      </c>
      <c r="J37" s="437">
        <v>7.25</v>
      </c>
      <c r="K37" s="437">
        <v>7.05</v>
      </c>
      <c r="L37" s="437">
        <v>6.87</v>
      </c>
      <c r="M37" s="437">
        <v>6.85</v>
      </c>
      <c r="N37" s="437">
        <v>6.67</v>
      </c>
      <c r="O37" s="437">
        <v>6.58</v>
      </c>
      <c r="P37" s="437">
        <v>6.69</v>
      </c>
      <c r="Q37" s="437">
        <v>6.73</v>
      </c>
      <c r="R37" s="437">
        <v>6.51</v>
      </c>
      <c r="S37" s="437">
        <v>6.69</v>
      </c>
      <c r="T37" s="437">
        <v>6.87</v>
      </c>
      <c r="U37" s="437">
        <v>7.14</v>
      </c>
      <c r="V37" s="437">
        <v>7.4</v>
      </c>
      <c r="W37" s="437">
        <v>7.06</v>
      </c>
      <c r="X37" s="437">
        <v>6.84</v>
      </c>
      <c r="Y37" s="437">
        <v>6.72</v>
      </c>
      <c r="Z37" s="437">
        <v>6.38</v>
      </c>
      <c r="AA37" s="437">
        <v>6.37</v>
      </c>
      <c r="AB37" s="437">
        <v>6.44</v>
      </c>
      <c r="AC37" s="437">
        <v>6.39</v>
      </c>
      <c r="AD37" s="437">
        <v>6.39</v>
      </c>
      <c r="AE37" s="437">
        <v>6.54</v>
      </c>
      <c r="AF37" s="437">
        <v>6.94</v>
      </c>
      <c r="AG37" s="437">
        <v>7.16</v>
      </c>
      <c r="AH37" s="437">
        <v>7.07</v>
      </c>
      <c r="AI37" s="437">
        <v>7</v>
      </c>
      <c r="AJ37" s="437">
        <v>6.72</v>
      </c>
      <c r="AK37" s="437">
        <v>6.49</v>
      </c>
      <c r="AL37" s="437">
        <v>6.41</v>
      </c>
      <c r="AM37" s="437">
        <v>6.39</v>
      </c>
      <c r="AN37" s="437">
        <v>7.9</v>
      </c>
      <c r="AO37" s="437">
        <v>7.05</v>
      </c>
      <c r="AP37" s="437">
        <v>6.76</v>
      </c>
      <c r="AQ37" s="437">
        <v>6.71</v>
      </c>
      <c r="AR37" s="437">
        <v>7.28</v>
      </c>
      <c r="AS37" s="437">
        <v>7.54</v>
      </c>
      <c r="AT37" s="437">
        <v>7.65</v>
      </c>
      <c r="AU37" s="437">
        <v>7.71</v>
      </c>
      <c r="AV37" s="437">
        <v>7.53</v>
      </c>
      <c r="AW37" s="437">
        <v>7.0588430000000004</v>
      </c>
      <c r="AX37" s="437">
        <v>6.770289</v>
      </c>
      <c r="AY37" s="438">
        <v>6.6743379999999997</v>
      </c>
      <c r="AZ37" s="438">
        <v>7.374396</v>
      </c>
      <c r="BA37" s="438">
        <v>7.2957140000000003</v>
      </c>
      <c r="BB37" s="438">
        <v>6.919918</v>
      </c>
      <c r="BC37" s="438">
        <v>6.8560160000000003</v>
      </c>
      <c r="BD37" s="438">
        <v>7.2967630000000003</v>
      </c>
      <c r="BE37" s="438">
        <v>7.5544029999999998</v>
      </c>
      <c r="BF37" s="438">
        <v>7.6329650000000004</v>
      </c>
      <c r="BG37" s="438">
        <v>7.5910270000000004</v>
      </c>
      <c r="BH37" s="438">
        <v>7.3215310000000002</v>
      </c>
      <c r="BI37" s="438">
        <v>6.9259190000000004</v>
      </c>
      <c r="BJ37" s="438">
        <v>6.7283590000000002</v>
      </c>
      <c r="BK37" s="438">
        <v>6.6641849999999998</v>
      </c>
      <c r="BL37" s="438">
        <v>7.3697990000000004</v>
      </c>
      <c r="BM37" s="438">
        <v>7.2615749999999997</v>
      </c>
      <c r="BN37" s="438">
        <v>6.8893079999999998</v>
      </c>
      <c r="BO37" s="438">
        <v>6.8247989999999996</v>
      </c>
      <c r="BP37" s="438">
        <v>7.2687749999999998</v>
      </c>
      <c r="BQ37" s="438">
        <v>7.504346</v>
      </c>
      <c r="BR37" s="438">
        <v>7.5864149999999997</v>
      </c>
      <c r="BS37" s="438">
        <v>7.5433810000000001</v>
      </c>
      <c r="BT37" s="438">
        <v>7.2700680000000002</v>
      </c>
      <c r="BU37" s="438">
        <v>6.8990900000000002</v>
      </c>
      <c r="BV37" s="438">
        <v>6.699935</v>
      </c>
    </row>
    <row r="38" spans="1:74" ht="11.15" customHeight="1" x14ac:dyDescent="0.25">
      <c r="A38" s="56" t="s">
        <v>5</v>
      </c>
      <c r="B38" s="151" t="s">
        <v>389</v>
      </c>
      <c r="C38" s="437">
        <v>10.49</v>
      </c>
      <c r="D38" s="437">
        <v>10.65</v>
      </c>
      <c r="E38" s="437">
        <v>10.51</v>
      </c>
      <c r="F38" s="437">
        <v>10.46</v>
      </c>
      <c r="G38" s="437">
        <v>10.51</v>
      </c>
      <c r="H38" s="437">
        <v>10.84</v>
      </c>
      <c r="I38" s="437">
        <v>11</v>
      </c>
      <c r="J38" s="437">
        <v>11.03</v>
      </c>
      <c r="K38" s="437">
        <v>10.72</v>
      </c>
      <c r="L38" s="437">
        <v>10.77</v>
      </c>
      <c r="M38" s="437">
        <v>10.54</v>
      </c>
      <c r="N38" s="437">
        <v>10.33</v>
      </c>
      <c r="O38" s="437">
        <v>10.3</v>
      </c>
      <c r="P38" s="437">
        <v>10.54</v>
      </c>
      <c r="Q38" s="437">
        <v>10.46</v>
      </c>
      <c r="R38" s="437">
        <v>10.52</v>
      </c>
      <c r="S38" s="437">
        <v>10.54</v>
      </c>
      <c r="T38" s="437">
        <v>10.9</v>
      </c>
      <c r="U38" s="437">
        <v>11.02</v>
      </c>
      <c r="V38" s="437">
        <v>11.02</v>
      </c>
      <c r="W38" s="437">
        <v>10.96</v>
      </c>
      <c r="X38" s="437">
        <v>10.74</v>
      </c>
      <c r="Y38" s="437">
        <v>10.57</v>
      </c>
      <c r="Z38" s="437">
        <v>10.32</v>
      </c>
      <c r="AA38" s="437">
        <v>10.18</v>
      </c>
      <c r="AB38" s="437">
        <v>10.3</v>
      </c>
      <c r="AC38" s="437">
        <v>10.34</v>
      </c>
      <c r="AD38" s="437">
        <v>10.37</v>
      </c>
      <c r="AE38" s="437">
        <v>10.4</v>
      </c>
      <c r="AF38" s="437">
        <v>10.89</v>
      </c>
      <c r="AG38" s="437">
        <v>10.84</v>
      </c>
      <c r="AH38" s="437">
        <v>10.9</v>
      </c>
      <c r="AI38" s="437">
        <v>11.02</v>
      </c>
      <c r="AJ38" s="437">
        <v>10.72</v>
      </c>
      <c r="AK38" s="437">
        <v>10.53</v>
      </c>
      <c r="AL38" s="437">
        <v>10.41</v>
      </c>
      <c r="AM38" s="437">
        <v>10.31</v>
      </c>
      <c r="AN38" s="437">
        <v>11.52</v>
      </c>
      <c r="AO38" s="437">
        <v>11.18</v>
      </c>
      <c r="AP38" s="437">
        <v>10.93</v>
      </c>
      <c r="AQ38" s="437">
        <v>10.9</v>
      </c>
      <c r="AR38" s="437">
        <v>11.34</v>
      </c>
      <c r="AS38" s="437">
        <v>11.57</v>
      </c>
      <c r="AT38" s="437">
        <v>11.61</v>
      </c>
      <c r="AU38" s="437">
        <v>11.76</v>
      </c>
      <c r="AV38" s="437">
        <v>11.56</v>
      </c>
      <c r="AW38" s="437">
        <v>11.091609999999999</v>
      </c>
      <c r="AX38" s="437">
        <v>11.02854</v>
      </c>
      <c r="AY38" s="438">
        <v>10.86862</v>
      </c>
      <c r="AZ38" s="438">
        <v>12.0436</v>
      </c>
      <c r="BA38" s="438">
        <v>11.81607</v>
      </c>
      <c r="BB38" s="438">
        <v>11.48207</v>
      </c>
      <c r="BC38" s="438">
        <v>11.37998</v>
      </c>
      <c r="BD38" s="438">
        <v>11.806190000000001</v>
      </c>
      <c r="BE38" s="438">
        <v>11.94783</v>
      </c>
      <c r="BF38" s="438">
        <v>11.92348</v>
      </c>
      <c r="BG38" s="438">
        <v>12.063610000000001</v>
      </c>
      <c r="BH38" s="438">
        <v>11.8308</v>
      </c>
      <c r="BI38" s="438">
        <v>11.41728</v>
      </c>
      <c r="BJ38" s="438">
        <v>11.252829999999999</v>
      </c>
      <c r="BK38" s="438">
        <v>11.110580000000001</v>
      </c>
      <c r="BL38" s="438">
        <v>12.343629999999999</v>
      </c>
      <c r="BM38" s="438">
        <v>11.949210000000001</v>
      </c>
      <c r="BN38" s="438">
        <v>11.607860000000001</v>
      </c>
      <c r="BO38" s="438">
        <v>11.50193</v>
      </c>
      <c r="BP38" s="438">
        <v>11.959059999999999</v>
      </c>
      <c r="BQ38" s="438">
        <v>12.08996</v>
      </c>
      <c r="BR38" s="438">
        <v>12.08085</v>
      </c>
      <c r="BS38" s="438">
        <v>12.192299999999999</v>
      </c>
      <c r="BT38" s="438">
        <v>11.948090000000001</v>
      </c>
      <c r="BU38" s="438">
        <v>11.48931</v>
      </c>
      <c r="BV38" s="438">
        <v>11.288729999999999</v>
      </c>
    </row>
    <row r="39" spans="1:74" ht="11.15" customHeight="1" x14ac:dyDescent="0.25">
      <c r="A39" s="56" t="s">
        <v>529</v>
      </c>
      <c r="B39" s="255" t="s">
        <v>390</v>
      </c>
      <c r="C39" s="439">
        <v>12.22</v>
      </c>
      <c r="D39" s="439">
        <v>12.63</v>
      </c>
      <c r="E39" s="439">
        <v>12.97</v>
      </c>
      <c r="F39" s="439">
        <v>12.88</v>
      </c>
      <c r="G39" s="439">
        <v>13.12</v>
      </c>
      <c r="H39" s="439">
        <v>13.03</v>
      </c>
      <c r="I39" s="439">
        <v>13.13</v>
      </c>
      <c r="J39" s="439">
        <v>13.26</v>
      </c>
      <c r="K39" s="439">
        <v>13.01</v>
      </c>
      <c r="L39" s="439">
        <v>12.85</v>
      </c>
      <c r="M39" s="439">
        <v>12.9</v>
      </c>
      <c r="N39" s="439">
        <v>12.43</v>
      </c>
      <c r="O39" s="439">
        <v>12.47</v>
      </c>
      <c r="P39" s="439">
        <v>12.72</v>
      </c>
      <c r="Q39" s="439">
        <v>12.84</v>
      </c>
      <c r="R39" s="439">
        <v>13.25</v>
      </c>
      <c r="S39" s="439">
        <v>13.31</v>
      </c>
      <c r="T39" s="439">
        <v>13.32</v>
      </c>
      <c r="U39" s="439">
        <v>13.26</v>
      </c>
      <c r="V39" s="439">
        <v>13.3</v>
      </c>
      <c r="W39" s="439">
        <v>13.16</v>
      </c>
      <c r="X39" s="439">
        <v>12.81</v>
      </c>
      <c r="Y39" s="439">
        <v>13.03</v>
      </c>
      <c r="Z39" s="439">
        <v>12.68</v>
      </c>
      <c r="AA39" s="439">
        <v>12.76</v>
      </c>
      <c r="AB39" s="439">
        <v>12.82</v>
      </c>
      <c r="AC39" s="439">
        <v>13.04</v>
      </c>
      <c r="AD39" s="439">
        <v>13.24</v>
      </c>
      <c r="AE39" s="439">
        <v>13.1</v>
      </c>
      <c r="AF39" s="439">
        <v>13.22</v>
      </c>
      <c r="AG39" s="439">
        <v>13.21</v>
      </c>
      <c r="AH39" s="439">
        <v>13.26</v>
      </c>
      <c r="AI39" s="439">
        <v>13.49</v>
      </c>
      <c r="AJ39" s="439">
        <v>13.66</v>
      </c>
      <c r="AK39" s="439">
        <v>13.31</v>
      </c>
      <c r="AL39" s="439">
        <v>12.78</v>
      </c>
      <c r="AM39" s="439">
        <v>12.69</v>
      </c>
      <c r="AN39" s="439">
        <v>13.35</v>
      </c>
      <c r="AO39" s="439">
        <v>13.3</v>
      </c>
      <c r="AP39" s="439">
        <v>13.76</v>
      </c>
      <c r="AQ39" s="439">
        <v>13.89</v>
      </c>
      <c r="AR39" s="439">
        <v>13.85</v>
      </c>
      <c r="AS39" s="439">
        <v>13.87</v>
      </c>
      <c r="AT39" s="439">
        <v>13.97</v>
      </c>
      <c r="AU39" s="439">
        <v>14.19</v>
      </c>
      <c r="AV39" s="439">
        <v>14.11</v>
      </c>
      <c r="AW39" s="439">
        <v>13.872780000000001</v>
      </c>
      <c r="AX39" s="439">
        <v>13.60838</v>
      </c>
      <c r="AY39" s="440">
        <v>13.538169999999999</v>
      </c>
      <c r="AZ39" s="440">
        <v>14.2475</v>
      </c>
      <c r="BA39" s="440">
        <v>14.05646</v>
      </c>
      <c r="BB39" s="440">
        <v>14.52412</v>
      </c>
      <c r="BC39" s="440">
        <v>14.479380000000001</v>
      </c>
      <c r="BD39" s="440">
        <v>14.367319999999999</v>
      </c>
      <c r="BE39" s="440">
        <v>14.26538</v>
      </c>
      <c r="BF39" s="440">
        <v>14.343299999999999</v>
      </c>
      <c r="BG39" s="440">
        <v>14.57117</v>
      </c>
      <c r="BH39" s="440">
        <v>14.360519999999999</v>
      </c>
      <c r="BI39" s="440">
        <v>14.214</v>
      </c>
      <c r="BJ39" s="440">
        <v>13.80063</v>
      </c>
      <c r="BK39" s="440">
        <v>13.53172</v>
      </c>
      <c r="BL39" s="440">
        <v>14.353759999999999</v>
      </c>
      <c r="BM39" s="440">
        <v>14.13025</v>
      </c>
      <c r="BN39" s="440">
        <v>14.702590000000001</v>
      </c>
      <c r="BO39" s="440">
        <v>14.55026</v>
      </c>
      <c r="BP39" s="440">
        <v>14.43153</v>
      </c>
      <c r="BQ39" s="440">
        <v>14.346019999999999</v>
      </c>
      <c r="BR39" s="440">
        <v>14.438700000000001</v>
      </c>
      <c r="BS39" s="440">
        <v>14.665940000000001</v>
      </c>
      <c r="BT39" s="440">
        <v>14.401540000000001</v>
      </c>
      <c r="BU39" s="440">
        <v>14.33286</v>
      </c>
      <c r="BV39" s="440">
        <v>13.904579999999999</v>
      </c>
    </row>
    <row r="40" spans="1:74" s="392" customFormat="1" ht="12" customHeight="1" x14ac:dyDescent="0.25">
      <c r="A40" s="391"/>
      <c r="B40" s="768" t="s">
        <v>834</v>
      </c>
      <c r="C40" s="753"/>
      <c r="D40" s="753"/>
      <c r="E40" s="753"/>
      <c r="F40" s="753"/>
      <c r="G40" s="753"/>
      <c r="H40" s="753"/>
      <c r="I40" s="753"/>
      <c r="J40" s="753"/>
      <c r="K40" s="753"/>
      <c r="L40" s="753"/>
      <c r="M40" s="753"/>
      <c r="N40" s="753"/>
      <c r="O40" s="753"/>
      <c r="P40" s="753"/>
      <c r="Q40" s="750"/>
      <c r="AY40" s="451"/>
      <c r="AZ40" s="451"/>
      <c r="BA40" s="451"/>
      <c r="BB40" s="451"/>
      <c r="BC40" s="451"/>
      <c r="BD40" s="581"/>
      <c r="BE40" s="581"/>
      <c r="BF40" s="581"/>
      <c r="BG40" s="451"/>
      <c r="BH40" s="451"/>
      <c r="BI40" s="451"/>
      <c r="BJ40" s="451"/>
    </row>
    <row r="41" spans="1:74" s="392" customFormat="1" ht="12" customHeight="1" x14ac:dyDescent="0.25">
      <c r="A41" s="391"/>
      <c r="B41" s="768" t="s">
        <v>835</v>
      </c>
      <c r="C41" s="753"/>
      <c r="D41" s="753"/>
      <c r="E41" s="753"/>
      <c r="F41" s="753"/>
      <c r="G41" s="753"/>
      <c r="H41" s="753"/>
      <c r="I41" s="753"/>
      <c r="J41" s="753"/>
      <c r="K41" s="753"/>
      <c r="L41" s="753"/>
      <c r="M41" s="753"/>
      <c r="N41" s="753"/>
      <c r="O41" s="753"/>
      <c r="P41" s="753"/>
      <c r="Q41" s="750"/>
      <c r="AY41" s="451"/>
      <c r="AZ41" s="451"/>
      <c r="BA41" s="451"/>
      <c r="BB41" s="451"/>
      <c r="BC41" s="451"/>
      <c r="BD41" s="581"/>
      <c r="BE41" s="581"/>
      <c r="BF41" s="581"/>
      <c r="BG41" s="451"/>
      <c r="BH41" s="451"/>
      <c r="BI41" s="451"/>
      <c r="BJ41" s="451"/>
    </row>
    <row r="42" spans="1:74" s="392" customFormat="1" ht="12" customHeight="1" x14ac:dyDescent="0.25">
      <c r="A42" s="391"/>
      <c r="B42" s="766" t="s">
        <v>989</v>
      </c>
      <c r="C42" s="753"/>
      <c r="D42" s="753"/>
      <c r="E42" s="753"/>
      <c r="F42" s="753"/>
      <c r="G42" s="753"/>
      <c r="H42" s="753"/>
      <c r="I42" s="753"/>
      <c r="J42" s="753"/>
      <c r="K42" s="753"/>
      <c r="L42" s="753"/>
      <c r="M42" s="753"/>
      <c r="N42" s="753"/>
      <c r="O42" s="753"/>
      <c r="P42" s="753"/>
      <c r="Q42" s="750"/>
      <c r="AY42" s="451"/>
      <c r="AZ42" s="451"/>
      <c r="BA42" s="451"/>
      <c r="BB42" s="451"/>
      <c r="BC42" s="451"/>
      <c r="BD42" s="581"/>
      <c r="BE42" s="581"/>
      <c r="BF42" s="581"/>
      <c r="BG42" s="451"/>
      <c r="BH42" s="451"/>
      <c r="BI42" s="451"/>
      <c r="BJ42" s="451"/>
    </row>
    <row r="43" spans="1:74" s="392" customFormat="1" ht="12" customHeight="1" x14ac:dyDescent="0.25">
      <c r="A43" s="391"/>
      <c r="B43" s="743" t="s">
        <v>810</v>
      </c>
      <c r="C43" s="735"/>
      <c r="D43" s="735"/>
      <c r="E43" s="735"/>
      <c r="F43" s="735"/>
      <c r="G43" s="735"/>
      <c r="H43" s="735"/>
      <c r="I43" s="735"/>
      <c r="J43" s="735"/>
      <c r="K43" s="735"/>
      <c r="L43" s="735"/>
      <c r="M43" s="735"/>
      <c r="N43" s="735"/>
      <c r="O43" s="735"/>
      <c r="P43" s="735"/>
      <c r="Q43" s="735"/>
      <c r="AY43" s="451"/>
      <c r="AZ43" s="451"/>
      <c r="BA43" s="451"/>
      <c r="BB43" s="451"/>
      <c r="BC43" s="451"/>
      <c r="BD43" s="581"/>
      <c r="BE43" s="581"/>
      <c r="BF43" s="581"/>
      <c r="BG43" s="451"/>
      <c r="BH43" s="451"/>
      <c r="BI43" s="451"/>
      <c r="BJ43" s="451"/>
    </row>
    <row r="44" spans="1:74" s="392" customFormat="1" ht="12" customHeight="1" x14ac:dyDescent="0.25">
      <c r="A44" s="391"/>
      <c r="B44" s="769" t="str">
        <f>"Notes: "&amp;"EIA completed modeling and analysis for this report on " &amp;Dates!D2&amp;"."</f>
        <v>Notes: EIA completed modeling and analysis for this report on Thursday January 6, 2022.</v>
      </c>
      <c r="C44" s="760"/>
      <c r="D44" s="760"/>
      <c r="E44" s="760"/>
      <c r="F44" s="760"/>
      <c r="G44" s="760"/>
      <c r="H44" s="760"/>
      <c r="I44" s="760"/>
      <c r="J44" s="760"/>
      <c r="K44" s="760"/>
      <c r="L44" s="760"/>
      <c r="M44" s="760"/>
      <c r="N44" s="760"/>
      <c r="O44" s="760"/>
      <c r="P44" s="760"/>
      <c r="Q44" s="760"/>
      <c r="AY44" s="451"/>
      <c r="AZ44" s="451"/>
      <c r="BA44" s="451"/>
      <c r="BB44" s="451"/>
      <c r="BC44" s="451"/>
      <c r="BD44" s="581"/>
      <c r="BE44" s="581"/>
      <c r="BF44" s="581"/>
      <c r="BG44" s="451"/>
      <c r="BH44" s="451"/>
      <c r="BI44" s="451"/>
      <c r="BJ44" s="451"/>
    </row>
    <row r="45" spans="1:74" s="392" customFormat="1" ht="12" customHeight="1" x14ac:dyDescent="0.25">
      <c r="A45" s="391"/>
      <c r="B45" s="761" t="s">
        <v>352</v>
      </c>
      <c r="C45" s="760"/>
      <c r="D45" s="760"/>
      <c r="E45" s="760"/>
      <c r="F45" s="760"/>
      <c r="G45" s="760"/>
      <c r="H45" s="760"/>
      <c r="I45" s="760"/>
      <c r="J45" s="760"/>
      <c r="K45" s="760"/>
      <c r="L45" s="760"/>
      <c r="M45" s="760"/>
      <c r="N45" s="760"/>
      <c r="O45" s="760"/>
      <c r="P45" s="760"/>
      <c r="Q45" s="760"/>
      <c r="AY45" s="451"/>
      <c r="AZ45" s="451"/>
      <c r="BA45" s="451"/>
      <c r="BB45" s="451"/>
      <c r="BC45" s="451"/>
      <c r="BD45" s="581"/>
      <c r="BE45" s="581"/>
      <c r="BF45" s="581"/>
      <c r="BG45" s="451"/>
      <c r="BH45" s="451"/>
      <c r="BI45" s="451"/>
      <c r="BJ45" s="451"/>
    </row>
    <row r="46" spans="1:74" s="392" customFormat="1" ht="12" customHeight="1" x14ac:dyDescent="0.25">
      <c r="A46" s="391"/>
      <c r="B46" s="767" t="s">
        <v>1373</v>
      </c>
      <c r="C46" s="735"/>
      <c r="D46" s="735"/>
      <c r="E46" s="735"/>
      <c r="F46" s="735"/>
      <c r="G46" s="735"/>
      <c r="H46" s="735"/>
      <c r="I46" s="735"/>
      <c r="J46" s="735"/>
      <c r="K46" s="735"/>
      <c r="L46" s="735"/>
      <c r="M46" s="735"/>
      <c r="N46" s="735"/>
      <c r="O46" s="735"/>
      <c r="P46" s="735"/>
      <c r="Q46" s="735"/>
      <c r="AY46" s="451"/>
      <c r="AZ46" s="451"/>
      <c r="BA46" s="451"/>
      <c r="BB46" s="451"/>
      <c r="BC46" s="451"/>
      <c r="BD46" s="581"/>
      <c r="BE46" s="581"/>
      <c r="BF46" s="581"/>
      <c r="BG46" s="451"/>
      <c r="BH46" s="451"/>
      <c r="BI46" s="451"/>
      <c r="BJ46" s="451"/>
    </row>
    <row r="47" spans="1:74" s="392" customFormat="1" ht="12" customHeight="1" x14ac:dyDescent="0.25">
      <c r="A47" s="391"/>
      <c r="B47" s="754" t="s">
        <v>836</v>
      </c>
      <c r="C47" s="753"/>
      <c r="D47" s="753"/>
      <c r="E47" s="753"/>
      <c r="F47" s="753"/>
      <c r="G47" s="753"/>
      <c r="H47" s="753"/>
      <c r="I47" s="753"/>
      <c r="J47" s="753"/>
      <c r="K47" s="753"/>
      <c r="L47" s="753"/>
      <c r="M47" s="753"/>
      <c r="N47" s="753"/>
      <c r="O47" s="753"/>
      <c r="P47" s="753"/>
      <c r="Q47" s="750"/>
      <c r="AY47" s="451"/>
      <c r="AZ47" s="451"/>
      <c r="BA47" s="451"/>
      <c r="BB47" s="451"/>
      <c r="BC47" s="451"/>
      <c r="BD47" s="581"/>
      <c r="BE47" s="581"/>
      <c r="BF47" s="581"/>
      <c r="BG47" s="451"/>
      <c r="BH47" s="451"/>
      <c r="BI47" s="451"/>
      <c r="BJ47" s="451"/>
    </row>
    <row r="48" spans="1:74" s="392" customFormat="1" ht="12" customHeight="1" x14ac:dyDescent="0.25">
      <c r="A48" s="391"/>
      <c r="B48" s="763" t="s">
        <v>837</v>
      </c>
      <c r="C48" s="750"/>
      <c r="D48" s="750"/>
      <c r="E48" s="750"/>
      <c r="F48" s="750"/>
      <c r="G48" s="750"/>
      <c r="H48" s="750"/>
      <c r="I48" s="750"/>
      <c r="J48" s="750"/>
      <c r="K48" s="750"/>
      <c r="L48" s="750"/>
      <c r="M48" s="750"/>
      <c r="N48" s="750"/>
      <c r="O48" s="750"/>
      <c r="P48" s="750"/>
      <c r="Q48" s="750"/>
      <c r="AY48" s="451"/>
      <c r="AZ48" s="451"/>
      <c r="BA48" s="451"/>
      <c r="BB48" s="451"/>
      <c r="BC48" s="451"/>
      <c r="BD48" s="581"/>
      <c r="BE48" s="581"/>
      <c r="BF48" s="581"/>
      <c r="BG48" s="451"/>
      <c r="BH48" s="451"/>
      <c r="BI48" s="451"/>
      <c r="BJ48" s="451"/>
    </row>
    <row r="49" spans="1:74" s="392" customFormat="1" ht="12" customHeight="1" x14ac:dyDescent="0.25">
      <c r="A49" s="391"/>
      <c r="B49" s="765" t="s">
        <v>677</v>
      </c>
      <c r="C49" s="750"/>
      <c r="D49" s="750"/>
      <c r="E49" s="750"/>
      <c r="F49" s="750"/>
      <c r="G49" s="750"/>
      <c r="H49" s="750"/>
      <c r="I49" s="750"/>
      <c r="J49" s="750"/>
      <c r="K49" s="750"/>
      <c r="L49" s="750"/>
      <c r="M49" s="750"/>
      <c r="N49" s="750"/>
      <c r="O49" s="750"/>
      <c r="P49" s="750"/>
      <c r="Q49" s="750"/>
      <c r="AY49" s="451"/>
      <c r="AZ49" s="451"/>
      <c r="BA49" s="451"/>
      <c r="BB49" s="451"/>
      <c r="BC49" s="451"/>
      <c r="BD49" s="581"/>
      <c r="BE49" s="581"/>
      <c r="BF49" s="581"/>
      <c r="BG49" s="451"/>
      <c r="BH49" s="451"/>
      <c r="BI49" s="451"/>
      <c r="BJ49" s="451"/>
    </row>
    <row r="50" spans="1:74" s="392" customFormat="1" ht="12" customHeight="1" x14ac:dyDescent="0.25">
      <c r="A50" s="391"/>
      <c r="B50" s="756" t="s">
        <v>833</v>
      </c>
      <c r="C50" s="757"/>
      <c r="D50" s="757"/>
      <c r="E50" s="757"/>
      <c r="F50" s="757"/>
      <c r="G50" s="757"/>
      <c r="H50" s="757"/>
      <c r="I50" s="757"/>
      <c r="J50" s="757"/>
      <c r="K50" s="757"/>
      <c r="L50" s="757"/>
      <c r="M50" s="757"/>
      <c r="N50" s="757"/>
      <c r="O50" s="757"/>
      <c r="P50" s="757"/>
      <c r="Q50" s="750"/>
      <c r="AY50" s="451"/>
      <c r="AZ50" s="451"/>
      <c r="BA50" s="451"/>
      <c r="BB50" s="451"/>
      <c r="BC50" s="451"/>
      <c r="BD50" s="581"/>
      <c r="BE50" s="581"/>
      <c r="BF50" s="581"/>
      <c r="BG50" s="451"/>
      <c r="BH50" s="451"/>
      <c r="BI50" s="451"/>
      <c r="BJ50" s="451"/>
    </row>
    <row r="51" spans="1:74" s="394" customFormat="1" ht="12" customHeight="1" x14ac:dyDescent="0.25">
      <c r="A51" s="393"/>
      <c r="B51" s="762" t="s">
        <v>1371</v>
      </c>
      <c r="C51" s="750"/>
      <c r="D51" s="750"/>
      <c r="E51" s="750"/>
      <c r="F51" s="750"/>
      <c r="G51" s="750"/>
      <c r="H51" s="750"/>
      <c r="I51" s="750"/>
      <c r="J51" s="750"/>
      <c r="K51" s="750"/>
      <c r="L51" s="750"/>
      <c r="M51" s="750"/>
      <c r="N51" s="750"/>
      <c r="O51" s="750"/>
      <c r="P51" s="750"/>
      <c r="Q51" s="750"/>
      <c r="AY51" s="452"/>
      <c r="AZ51" s="452"/>
      <c r="BA51" s="452"/>
      <c r="BB51" s="452"/>
      <c r="BC51" s="452"/>
      <c r="BD51" s="582"/>
      <c r="BE51" s="582"/>
      <c r="BF51" s="582"/>
      <c r="BG51" s="452"/>
      <c r="BH51" s="452"/>
      <c r="BI51" s="452"/>
      <c r="BJ51" s="452"/>
    </row>
    <row r="52" spans="1:74" x14ac:dyDescent="0.25">
      <c r="BK52" s="373"/>
      <c r="BL52" s="373"/>
      <c r="BM52" s="373"/>
      <c r="BN52" s="373"/>
      <c r="BO52" s="373"/>
      <c r="BP52" s="373"/>
      <c r="BQ52" s="373"/>
      <c r="BR52" s="373"/>
      <c r="BS52" s="373"/>
      <c r="BT52" s="373"/>
      <c r="BU52" s="373"/>
      <c r="BV52" s="373"/>
    </row>
    <row r="53" spans="1:74" x14ac:dyDescent="0.25">
      <c r="BK53" s="373"/>
      <c r="BL53" s="373"/>
      <c r="BM53" s="373"/>
      <c r="BN53" s="373"/>
      <c r="BO53" s="373"/>
      <c r="BP53" s="373"/>
      <c r="BQ53" s="373"/>
      <c r="BR53" s="373"/>
      <c r="BS53" s="373"/>
      <c r="BT53" s="373"/>
      <c r="BU53" s="373"/>
      <c r="BV53" s="373"/>
    </row>
    <row r="54" spans="1:74" x14ac:dyDescent="0.25">
      <c r="BK54" s="373"/>
      <c r="BL54" s="373"/>
      <c r="BM54" s="373"/>
      <c r="BN54" s="373"/>
      <c r="BO54" s="373"/>
      <c r="BP54" s="373"/>
      <c r="BQ54" s="373"/>
      <c r="BR54" s="373"/>
      <c r="BS54" s="373"/>
      <c r="BT54" s="373"/>
      <c r="BU54" s="373"/>
      <c r="BV54" s="373"/>
    </row>
    <row r="55" spans="1:74" x14ac:dyDescent="0.25">
      <c r="BK55" s="373"/>
      <c r="BL55" s="373"/>
      <c r="BM55" s="373"/>
      <c r="BN55" s="373"/>
      <c r="BO55" s="373"/>
      <c r="BP55" s="373"/>
      <c r="BQ55" s="373"/>
      <c r="BR55" s="373"/>
      <c r="BS55" s="373"/>
      <c r="BT55" s="373"/>
      <c r="BU55" s="373"/>
      <c r="BV55" s="373"/>
    </row>
    <row r="56" spans="1:74" x14ac:dyDescent="0.25">
      <c r="BK56" s="373"/>
      <c r="BL56" s="373"/>
      <c r="BM56" s="373"/>
      <c r="BN56" s="373"/>
      <c r="BO56" s="373"/>
      <c r="BP56" s="373"/>
      <c r="BQ56" s="373"/>
      <c r="BR56" s="373"/>
      <c r="BS56" s="373"/>
      <c r="BT56" s="373"/>
      <c r="BU56" s="373"/>
      <c r="BV56" s="373"/>
    </row>
    <row r="57" spans="1:74" x14ac:dyDescent="0.25">
      <c r="BK57" s="373"/>
      <c r="BL57" s="373"/>
      <c r="BM57" s="373"/>
      <c r="BN57" s="373"/>
      <c r="BO57" s="373"/>
      <c r="BP57" s="373"/>
      <c r="BQ57" s="373"/>
      <c r="BR57" s="373"/>
      <c r="BS57" s="373"/>
      <c r="BT57" s="373"/>
      <c r="BU57" s="373"/>
      <c r="BV57" s="373"/>
    </row>
    <row r="58" spans="1:74" x14ac:dyDescent="0.25">
      <c r="BK58" s="373"/>
      <c r="BL58" s="373"/>
      <c r="BM58" s="373"/>
      <c r="BN58" s="373"/>
      <c r="BO58" s="373"/>
      <c r="BP58" s="373"/>
      <c r="BQ58" s="373"/>
      <c r="BR58" s="373"/>
      <c r="BS58" s="373"/>
      <c r="BT58" s="373"/>
      <c r="BU58" s="373"/>
      <c r="BV58" s="373"/>
    </row>
    <row r="59" spans="1:74" x14ac:dyDescent="0.25">
      <c r="BK59" s="373"/>
      <c r="BL59" s="373"/>
      <c r="BM59" s="373"/>
      <c r="BN59" s="373"/>
      <c r="BO59" s="373"/>
      <c r="BP59" s="373"/>
      <c r="BQ59" s="373"/>
      <c r="BR59" s="373"/>
      <c r="BS59" s="373"/>
      <c r="BT59" s="373"/>
      <c r="BU59" s="373"/>
      <c r="BV59" s="373"/>
    </row>
    <row r="60" spans="1:74" x14ac:dyDescent="0.25">
      <c r="BK60" s="373"/>
      <c r="BL60" s="373"/>
      <c r="BM60" s="373"/>
      <c r="BN60" s="373"/>
      <c r="BO60" s="373"/>
      <c r="BP60" s="373"/>
      <c r="BQ60" s="373"/>
      <c r="BR60" s="373"/>
      <c r="BS60" s="373"/>
      <c r="BT60" s="373"/>
      <c r="BU60" s="373"/>
      <c r="BV60" s="373"/>
    </row>
    <row r="61" spans="1:74" x14ac:dyDescent="0.25">
      <c r="BK61" s="373"/>
      <c r="BL61" s="373"/>
      <c r="BM61" s="373"/>
      <c r="BN61" s="373"/>
      <c r="BO61" s="373"/>
      <c r="BP61" s="373"/>
      <c r="BQ61" s="373"/>
      <c r="BR61" s="373"/>
      <c r="BS61" s="373"/>
      <c r="BT61" s="373"/>
      <c r="BU61" s="373"/>
      <c r="BV61" s="373"/>
    </row>
    <row r="62" spans="1:74" x14ac:dyDescent="0.25">
      <c r="BK62" s="373"/>
      <c r="BL62" s="373"/>
      <c r="BM62" s="373"/>
      <c r="BN62" s="373"/>
      <c r="BO62" s="373"/>
      <c r="BP62" s="373"/>
      <c r="BQ62" s="373"/>
      <c r="BR62" s="373"/>
      <c r="BS62" s="373"/>
      <c r="BT62" s="373"/>
      <c r="BU62" s="373"/>
      <c r="BV62" s="373"/>
    </row>
    <row r="63" spans="1:74" x14ac:dyDescent="0.25">
      <c r="BK63" s="373"/>
      <c r="BL63" s="373"/>
      <c r="BM63" s="373"/>
      <c r="BN63" s="373"/>
      <c r="BO63" s="373"/>
      <c r="BP63" s="373"/>
      <c r="BQ63" s="373"/>
      <c r="BR63" s="373"/>
      <c r="BS63" s="373"/>
      <c r="BT63" s="373"/>
      <c r="BU63" s="373"/>
      <c r="BV63" s="373"/>
    </row>
    <row r="64" spans="1:74" x14ac:dyDescent="0.25">
      <c r="BK64" s="373"/>
      <c r="BL64" s="373"/>
      <c r="BM64" s="373"/>
      <c r="BN64" s="373"/>
      <c r="BO64" s="373"/>
      <c r="BP64" s="373"/>
      <c r="BQ64" s="373"/>
      <c r="BR64" s="373"/>
      <c r="BS64" s="373"/>
      <c r="BT64" s="373"/>
      <c r="BU64" s="373"/>
      <c r="BV64" s="373"/>
    </row>
    <row r="65" spans="63:74" x14ac:dyDescent="0.25">
      <c r="BK65" s="373"/>
      <c r="BL65" s="373"/>
      <c r="BM65" s="373"/>
      <c r="BN65" s="373"/>
      <c r="BO65" s="373"/>
      <c r="BP65" s="373"/>
      <c r="BQ65" s="373"/>
      <c r="BR65" s="373"/>
      <c r="BS65" s="373"/>
      <c r="BT65" s="373"/>
      <c r="BU65" s="373"/>
      <c r="BV65" s="373"/>
    </row>
    <row r="66" spans="63:74" x14ac:dyDescent="0.25">
      <c r="BK66" s="373"/>
      <c r="BL66" s="373"/>
      <c r="BM66" s="373"/>
      <c r="BN66" s="373"/>
      <c r="BO66" s="373"/>
      <c r="BP66" s="373"/>
      <c r="BQ66" s="373"/>
      <c r="BR66" s="373"/>
      <c r="BS66" s="373"/>
      <c r="BT66" s="373"/>
      <c r="BU66" s="373"/>
      <c r="BV66" s="373"/>
    </row>
    <row r="67" spans="63:74" x14ac:dyDescent="0.25">
      <c r="BK67" s="373"/>
      <c r="BL67" s="373"/>
      <c r="BM67" s="373"/>
      <c r="BN67" s="373"/>
      <c r="BO67" s="373"/>
      <c r="BP67" s="373"/>
      <c r="BQ67" s="373"/>
      <c r="BR67" s="373"/>
      <c r="BS67" s="373"/>
      <c r="BT67" s="373"/>
      <c r="BU67" s="373"/>
      <c r="BV67" s="373"/>
    </row>
    <row r="68" spans="63:74" x14ac:dyDescent="0.25">
      <c r="BK68" s="373"/>
      <c r="BL68" s="373"/>
      <c r="BM68" s="373"/>
      <c r="BN68" s="373"/>
      <c r="BO68" s="373"/>
      <c r="BP68" s="373"/>
      <c r="BQ68" s="373"/>
      <c r="BR68" s="373"/>
      <c r="BS68" s="373"/>
      <c r="BT68" s="373"/>
      <c r="BU68" s="373"/>
      <c r="BV68" s="373"/>
    </row>
    <row r="69" spans="63:74" x14ac:dyDescent="0.25">
      <c r="BK69" s="373"/>
      <c r="BL69" s="373"/>
      <c r="BM69" s="373"/>
      <c r="BN69" s="373"/>
      <c r="BO69" s="373"/>
      <c r="BP69" s="373"/>
      <c r="BQ69" s="373"/>
      <c r="BR69" s="373"/>
      <c r="BS69" s="373"/>
      <c r="BT69" s="373"/>
      <c r="BU69" s="373"/>
      <c r="BV69" s="373"/>
    </row>
    <row r="70" spans="63:74" x14ac:dyDescent="0.25">
      <c r="BK70" s="373"/>
      <c r="BL70" s="373"/>
      <c r="BM70" s="373"/>
      <c r="BN70" s="373"/>
      <c r="BO70" s="373"/>
      <c r="BP70" s="373"/>
      <c r="BQ70" s="373"/>
      <c r="BR70" s="373"/>
      <c r="BS70" s="373"/>
      <c r="BT70" s="373"/>
      <c r="BU70" s="373"/>
      <c r="BV70" s="373"/>
    </row>
    <row r="71" spans="63:74" x14ac:dyDescent="0.25">
      <c r="BK71" s="373"/>
      <c r="BL71" s="373"/>
      <c r="BM71" s="373"/>
      <c r="BN71" s="373"/>
      <c r="BO71" s="373"/>
      <c r="BP71" s="373"/>
      <c r="BQ71" s="373"/>
      <c r="BR71" s="373"/>
      <c r="BS71" s="373"/>
      <c r="BT71" s="373"/>
      <c r="BU71" s="373"/>
      <c r="BV71" s="373"/>
    </row>
    <row r="72" spans="63:74" x14ac:dyDescent="0.25">
      <c r="BK72" s="373"/>
      <c r="BL72" s="373"/>
      <c r="BM72" s="373"/>
      <c r="BN72" s="373"/>
      <c r="BO72" s="373"/>
      <c r="BP72" s="373"/>
      <c r="BQ72" s="373"/>
      <c r="BR72" s="373"/>
      <c r="BS72" s="373"/>
      <c r="BT72" s="373"/>
      <c r="BU72" s="373"/>
      <c r="BV72" s="373"/>
    </row>
    <row r="73" spans="63:74" x14ac:dyDescent="0.25">
      <c r="BK73" s="373"/>
      <c r="BL73" s="373"/>
      <c r="BM73" s="373"/>
      <c r="BN73" s="373"/>
      <c r="BO73" s="373"/>
      <c r="BP73" s="373"/>
      <c r="BQ73" s="373"/>
      <c r="BR73" s="373"/>
      <c r="BS73" s="373"/>
      <c r="BT73" s="373"/>
      <c r="BU73" s="373"/>
      <c r="BV73" s="373"/>
    </row>
    <row r="74" spans="63:74" x14ac:dyDescent="0.25">
      <c r="BK74" s="373"/>
      <c r="BL74" s="373"/>
      <c r="BM74" s="373"/>
      <c r="BN74" s="373"/>
      <c r="BO74" s="373"/>
      <c r="BP74" s="373"/>
      <c r="BQ74" s="373"/>
      <c r="BR74" s="373"/>
      <c r="BS74" s="373"/>
      <c r="BT74" s="373"/>
      <c r="BU74" s="373"/>
      <c r="BV74" s="373"/>
    </row>
    <row r="75" spans="63:74" x14ac:dyDescent="0.25">
      <c r="BK75" s="373"/>
      <c r="BL75" s="373"/>
      <c r="BM75" s="373"/>
      <c r="BN75" s="373"/>
      <c r="BO75" s="373"/>
      <c r="BP75" s="373"/>
      <c r="BQ75" s="373"/>
      <c r="BR75" s="373"/>
      <c r="BS75" s="373"/>
      <c r="BT75" s="373"/>
      <c r="BU75" s="373"/>
      <c r="BV75" s="373"/>
    </row>
    <row r="76" spans="63:74" x14ac:dyDescent="0.25">
      <c r="BK76" s="373"/>
      <c r="BL76" s="373"/>
      <c r="BM76" s="373"/>
      <c r="BN76" s="373"/>
      <c r="BO76" s="373"/>
      <c r="BP76" s="373"/>
      <c r="BQ76" s="373"/>
      <c r="BR76" s="373"/>
      <c r="BS76" s="373"/>
      <c r="BT76" s="373"/>
      <c r="BU76" s="373"/>
      <c r="BV76" s="373"/>
    </row>
    <row r="77" spans="63:74" x14ac:dyDescent="0.25">
      <c r="BK77" s="373"/>
      <c r="BL77" s="373"/>
      <c r="BM77" s="373"/>
      <c r="BN77" s="373"/>
      <c r="BO77" s="373"/>
      <c r="BP77" s="373"/>
      <c r="BQ77" s="373"/>
      <c r="BR77" s="373"/>
      <c r="BS77" s="373"/>
      <c r="BT77" s="373"/>
      <c r="BU77" s="373"/>
      <c r="BV77" s="373"/>
    </row>
    <row r="78" spans="63:74" x14ac:dyDescent="0.25">
      <c r="BK78" s="373"/>
      <c r="BL78" s="373"/>
      <c r="BM78" s="373"/>
      <c r="BN78" s="373"/>
      <c r="BO78" s="373"/>
      <c r="BP78" s="373"/>
      <c r="BQ78" s="373"/>
      <c r="BR78" s="373"/>
      <c r="BS78" s="373"/>
      <c r="BT78" s="373"/>
      <c r="BU78" s="373"/>
      <c r="BV78" s="373"/>
    </row>
    <row r="79" spans="63:74" x14ac:dyDescent="0.25">
      <c r="BK79" s="373"/>
      <c r="BL79" s="373"/>
      <c r="BM79" s="373"/>
      <c r="BN79" s="373"/>
      <c r="BO79" s="373"/>
      <c r="BP79" s="373"/>
      <c r="BQ79" s="373"/>
      <c r="BR79" s="373"/>
      <c r="BS79" s="373"/>
      <c r="BT79" s="373"/>
      <c r="BU79" s="373"/>
      <c r="BV79" s="373"/>
    </row>
    <row r="80" spans="63:74" x14ac:dyDescent="0.25">
      <c r="BK80" s="373"/>
      <c r="BL80" s="373"/>
      <c r="BM80" s="373"/>
      <c r="BN80" s="373"/>
      <c r="BO80" s="373"/>
      <c r="BP80" s="373"/>
      <c r="BQ80" s="373"/>
      <c r="BR80" s="373"/>
      <c r="BS80" s="373"/>
      <c r="BT80" s="373"/>
      <c r="BU80" s="373"/>
      <c r="BV80" s="373"/>
    </row>
    <row r="81" spans="63:74" x14ac:dyDescent="0.25">
      <c r="BK81" s="373"/>
      <c r="BL81" s="373"/>
      <c r="BM81" s="373"/>
      <c r="BN81" s="373"/>
      <c r="BO81" s="373"/>
      <c r="BP81" s="373"/>
      <c r="BQ81" s="373"/>
      <c r="BR81" s="373"/>
      <c r="BS81" s="373"/>
      <c r="BT81" s="373"/>
      <c r="BU81" s="373"/>
      <c r="BV81" s="373"/>
    </row>
    <row r="82" spans="63:74" x14ac:dyDescent="0.25">
      <c r="BK82" s="373"/>
      <c r="BL82" s="373"/>
      <c r="BM82" s="373"/>
      <c r="BN82" s="373"/>
      <c r="BO82" s="373"/>
      <c r="BP82" s="373"/>
      <c r="BQ82" s="373"/>
      <c r="BR82" s="373"/>
      <c r="BS82" s="373"/>
      <c r="BT82" s="373"/>
      <c r="BU82" s="373"/>
      <c r="BV82" s="373"/>
    </row>
    <row r="83" spans="63:74" x14ac:dyDescent="0.25">
      <c r="BK83" s="373"/>
      <c r="BL83" s="373"/>
      <c r="BM83" s="373"/>
      <c r="BN83" s="373"/>
      <c r="BO83" s="373"/>
      <c r="BP83" s="373"/>
      <c r="BQ83" s="373"/>
      <c r="BR83" s="373"/>
      <c r="BS83" s="373"/>
      <c r="BT83" s="373"/>
      <c r="BU83" s="373"/>
      <c r="BV83" s="373"/>
    </row>
    <row r="84" spans="63:74" x14ac:dyDescent="0.25">
      <c r="BK84" s="373"/>
      <c r="BL84" s="373"/>
      <c r="BM84" s="373"/>
      <c r="BN84" s="373"/>
      <c r="BO84" s="373"/>
      <c r="BP84" s="373"/>
      <c r="BQ84" s="373"/>
      <c r="BR84" s="373"/>
      <c r="BS84" s="373"/>
      <c r="BT84" s="373"/>
      <c r="BU84" s="373"/>
      <c r="BV84" s="373"/>
    </row>
    <row r="85" spans="63:74" x14ac:dyDescent="0.25">
      <c r="BK85" s="373"/>
      <c r="BL85" s="373"/>
      <c r="BM85" s="373"/>
      <c r="BN85" s="373"/>
      <c r="BO85" s="373"/>
      <c r="BP85" s="373"/>
      <c r="BQ85" s="373"/>
      <c r="BR85" s="373"/>
      <c r="BS85" s="373"/>
      <c r="BT85" s="373"/>
      <c r="BU85" s="373"/>
      <c r="BV85" s="373"/>
    </row>
    <row r="86" spans="63:74" x14ac:dyDescent="0.25">
      <c r="BK86" s="373"/>
      <c r="BL86" s="373"/>
      <c r="BM86" s="373"/>
      <c r="BN86" s="373"/>
      <c r="BO86" s="373"/>
      <c r="BP86" s="373"/>
      <c r="BQ86" s="373"/>
      <c r="BR86" s="373"/>
      <c r="BS86" s="373"/>
      <c r="BT86" s="373"/>
      <c r="BU86" s="373"/>
      <c r="BV86" s="373"/>
    </row>
    <row r="87" spans="63:74" x14ac:dyDescent="0.25">
      <c r="BK87" s="373"/>
      <c r="BL87" s="373"/>
      <c r="BM87" s="373"/>
      <c r="BN87" s="373"/>
      <c r="BO87" s="373"/>
      <c r="BP87" s="373"/>
      <c r="BQ87" s="373"/>
      <c r="BR87" s="373"/>
      <c r="BS87" s="373"/>
      <c r="BT87" s="373"/>
      <c r="BU87" s="373"/>
      <c r="BV87" s="373"/>
    </row>
    <row r="88" spans="63:74" x14ac:dyDescent="0.25">
      <c r="BK88" s="373"/>
      <c r="BL88" s="373"/>
      <c r="BM88" s="373"/>
      <c r="BN88" s="373"/>
      <c r="BO88" s="373"/>
      <c r="BP88" s="373"/>
      <c r="BQ88" s="373"/>
      <c r="BR88" s="373"/>
      <c r="BS88" s="373"/>
      <c r="BT88" s="373"/>
      <c r="BU88" s="373"/>
      <c r="BV88" s="373"/>
    </row>
    <row r="89" spans="63:74" x14ac:dyDescent="0.25">
      <c r="BK89" s="373"/>
      <c r="BL89" s="373"/>
      <c r="BM89" s="373"/>
      <c r="BN89" s="373"/>
      <c r="BO89" s="373"/>
      <c r="BP89" s="373"/>
      <c r="BQ89" s="373"/>
      <c r="BR89" s="373"/>
      <c r="BS89" s="373"/>
      <c r="BT89" s="373"/>
      <c r="BU89" s="373"/>
      <c r="BV89" s="373"/>
    </row>
    <row r="90" spans="63:74" x14ac:dyDescent="0.25">
      <c r="BK90" s="373"/>
      <c r="BL90" s="373"/>
      <c r="BM90" s="373"/>
      <c r="BN90" s="373"/>
      <c r="BO90" s="373"/>
      <c r="BP90" s="373"/>
      <c r="BQ90" s="373"/>
      <c r="BR90" s="373"/>
      <c r="BS90" s="373"/>
      <c r="BT90" s="373"/>
      <c r="BU90" s="373"/>
      <c r="BV90" s="373"/>
    </row>
    <row r="91" spans="63:74" x14ac:dyDescent="0.25">
      <c r="BK91" s="373"/>
      <c r="BL91" s="373"/>
      <c r="BM91" s="373"/>
      <c r="BN91" s="373"/>
      <c r="BO91" s="373"/>
      <c r="BP91" s="373"/>
      <c r="BQ91" s="373"/>
      <c r="BR91" s="373"/>
      <c r="BS91" s="373"/>
      <c r="BT91" s="373"/>
      <c r="BU91" s="373"/>
      <c r="BV91" s="373"/>
    </row>
    <row r="92" spans="63:74" x14ac:dyDescent="0.25">
      <c r="BK92" s="373"/>
      <c r="BL92" s="373"/>
      <c r="BM92" s="373"/>
      <c r="BN92" s="373"/>
      <c r="BO92" s="373"/>
      <c r="BP92" s="373"/>
      <c r="BQ92" s="373"/>
      <c r="BR92" s="373"/>
      <c r="BS92" s="373"/>
      <c r="BT92" s="373"/>
      <c r="BU92" s="373"/>
      <c r="BV92" s="373"/>
    </row>
    <row r="93" spans="63:74" x14ac:dyDescent="0.25">
      <c r="BK93" s="373"/>
      <c r="BL93" s="373"/>
      <c r="BM93" s="373"/>
      <c r="BN93" s="373"/>
      <c r="BO93" s="373"/>
      <c r="BP93" s="373"/>
      <c r="BQ93" s="373"/>
      <c r="BR93" s="373"/>
      <c r="BS93" s="373"/>
      <c r="BT93" s="373"/>
      <c r="BU93" s="373"/>
      <c r="BV93" s="373"/>
    </row>
    <row r="94" spans="63:74" x14ac:dyDescent="0.25">
      <c r="BK94" s="373"/>
      <c r="BL94" s="373"/>
      <c r="BM94" s="373"/>
      <c r="BN94" s="373"/>
      <c r="BO94" s="373"/>
      <c r="BP94" s="373"/>
      <c r="BQ94" s="373"/>
      <c r="BR94" s="373"/>
      <c r="BS94" s="373"/>
      <c r="BT94" s="373"/>
      <c r="BU94" s="373"/>
      <c r="BV94" s="373"/>
    </row>
    <row r="95" spans="63:74" x14ac:dyDescent="0.25">
      <c r="BK95" s="373"/>
      <c r="BL95" s="373"/>
      <c r="BM95" s="373"/>
      <c r="BN95" s="373"/>
      <c r="BO95" s="373"/>
      <c r="BP95" s="373"/>
      <c r="BQ95" s="373"/>
      <c r="BR95" s="373"/>
      <c r="BS95" s="373"/>
      <c r="BT95" s="373"/>
      <c r="BU95" s="373"/>
      <c r="BV95" s="373"/>
    </row>
    <row r="96" spans="63:74" x14ac:dyDescent="0.25">
      <c r="BK96" s="373"/>
      <c r="BL96" s="373"/>
      <c r="BM96" s="373"/>
      <c r="BN96" s="373"/>
      <c r="BO96" s="373"/>
      <c r="BP96" s="373"/>
      <c r="BQ96" s="373"/>
      <c r="BR96" s="373"/>
      <c r="BS96" s="373"/>
      <c r="BT96" s="373"/>
      <c r="BU96" s="373"/>
      <c r="BV96" s="373"/>
    </row>
    <row r="97" spans="63:74" x14ac:dyDescent="0.25">
      <c r="BK97" s="373"/>
      <c r="BL97" s="373"/>
      <c r="BM97" s="373"/>
      <c r="BN97" s="373"/>
      <c r="BO97" s="373"/>
      <c r="BP97" s="373"/>
      <c r="BQ97" s="373"/>
      <c r="BR97" s="373"/>
      <c r="BS97" s="373"/>
      <c r="BT97" s="373"/>
      <c r="BU97" s="373"/>
      <c r="BV97" s="373"/>
    </row>
    <row r="98" spans="63:74" x14ac:dyDescent="0.25">
      <c r="BK98" s="373"/>
      <c r="BL98" s="373"/>
      <c r="BM98" s="373"/>
      <c r="BN98" s="373"/>
      <c r="BO98" s="373"/>
      <c r="BP98" s="373"/>
      <c r="BQ98" s="373"/>
      <c r="BR98" s="373"/>
      <c r="BS98" s="373"/>
      <c r="BT98" s="373"/>
      <c r="BU98" s="373"/>
      <c r="BV98" s="373"/>
    </row>
    <row r="99" spans="63:74" x14ac:dyDescent="0.25">
      <c r="BK99" s="373"/>
      <c r="BL99" s="373"/>
      <c r="BM99" s="373"/>
      <c r="BN99" s="373"/>
      <c r="BO99" s="373"/>
      <c r="BP99" s="373"/>
      <c r="BQ99" s="373"/>
      <c r="BR99" s="373"/>
      <c r="BS99" s="373"/>
      <c r="BT99" s="373"/>
      <c r="BU99" s="373"/>
      <c r="BV99" s="373"/>
    </row>
    <row r="100" spans="63:74" x14ac:dyDescent="0.25">
      <c r="BK100" s="373"/>
      <c r="BL100" s="373"/>
      <c r="BM100" s="373"/>
      <c r="BN100" s="373"/>
      <c r="BO100" s="373"/>
      <c r="BP100" s="373"/>
      <c r="BQ100" s="373"/>
      <c r="BR100" s="373"/>
      <c r="BS100" s="373"/>
      <c r="BT100" s="373"/>
      <c r="BU100" s="373"/>
      <c r="BV100" s="373"/>
    </row>
    <row r="101" spans="63:74" x14ac:dyDescent="0.25">
      <c r="BK101" s="373"/>
      <c r="BL101" s="373"/>
      <c r="BM101" s="373"/>
      <c r="BN101" s="373"/>
      <c r="BO101" s="373"/>
      <c r="BP101" s="373"/>
      <c r="BQ101" s="373"/>
      <c r="BR101" s="373"/>
      <c r="BS101" s="373"/>
      <c r="BT101" s="373"/>
      <c r="BU101" s="373"/>
      <c r="BV101" s="373"/>
    </row>
    <row r="102" spans="63:74" x14ac:dyDescent="0.25">
      <c r="BK102" s="373"/>
      <c r="BL102" s="373"/>
      <c r="BM102" s="373"/>
      <c r="BN102" s="373"/>
      <c r="BO102" s="373"/>
      <c r="BP102" s="373"/>
      <c r="BQ102" s="373"/>
      <c r="BR102" s="373"/>
      <c r="BS102" s="373"/>
      <c r="BT102" s="373"/>
      <c r="BU102" s="373"/>
      <c r="BV102" s="373"/>
    </row>
    <row r="103" spans="63:74" x14ac:dyDescent="0.25">
      <c r="BK103" s="373"/>
      <c r="BL103" s="373"/>
      <c r="BM103" s="373"/>
      <c r="BN103" s="373"/>
      <c r="BO103" s="373"/>
      <c r="BP103" s="373"/>
      <c r="BQ103" s="373"/>
      <c r="BR103" s="373"/>
      <c r="BS103" s="373"/>
      <c r="BT103" s="373"/>
      <c r="BU103" s="373"/>
      <c r="BV103" s="373"/>
    </row>
    <row r="104" spans="63:74" x14ac:dyDescent="0.25">
      <c r="BK104" s="373"/>
      <c r="BL104" s="373"/>
      <c r="BM104" s="373"/>
      <c r="BN104" s="373"/>
      <c r="BO104" s="373"/>
      <c r="BP104" s="373"/>
      <c r="BQ104" s="373"/>
      <c r="BR104" s="373"/>
      <c r="BS104" s="373"/>
      <c r="BT104" s="373"/>
      <c r="BU104" s="373"/>
      <c r="BV104" s="373"/>
    </row>
    <row r="105" spans="63:74" x14ac:dyDescent="0.25">
      <c r="BK105" s="373"/>
      <c r="BL105" s="373"/>
      <c r="BM105" s="373"/>
      <c r="BN105" s="373"/>
      <c r="BO105" s="373"/>
      <c r="BP105" s="373"/>
      <c r="BQ105" s="373"/>
      <c r="BR105" s="373"/>
      <c r="BS105" s="373"/>
      <c r="BT105" s="373"/>
      <c r="BU105" s="373"/>
      <c r="BV105" s="373"/>
    </row>
    <row r="106" spans="63:74" x14ac:dyDescent="0.25">
      <c r="BK106" s="373"/>
      <c r="BL106" s="373"/>
      <c r="BM106" s="373"/>
      <c r="BN106" s="373"/>
      <c r="BO106" s="373"/>
      <c r="BP106" s="373"/>
      <c r="BQ106" s="373"/>
      <c r="BR106" s="373"/>
      <c r="BS106" s="373"/>
      <c r="BT106" s="373"/>
      <c r="BU106" s="373"/>
      <c r="BV106" s="373"/>
    </row>
    <row r="107" spans="63:74" x14ac:dyDescent="0.25">
      <c r="BK107" s="373"/>
      <c r="BL107" s="373"/>
      <c r="BM107" s="373"/>
      <c r="BN107" s="373"/>
      <c r="BO107" s="373"/>
      <c r="BP107" s="373"/>
      <c r="BQ107" s="373"/>
      <c r="BR107" s="373"/>
      <c r="BS107" s="373"/>
      <c r="BT107" s="373"/>
      <c r="BU107" s="373"/>
      <c r="BV107" s="373"/>
    </row>
    <row r="108" spans="63:74" x14ac:dyDescent="0.25">
      <c r="BK108" s="373"/>
      <c r="BL108" s="373"/>
      <c r="BM108" s="373"/>
      <c r="BN108" s="373"/>
      <c r="BO108" s="373"/>
      <c r="BP108" s="373"/>
      <c r="BQ108" s="373"/>
      <c r="BR108" s="373"/>
      <c r="BS108" s="373"/>
      <c r="BT108" s="373"/>
      <c r="BU108" s="373"/>
      <c r="BV108" s="373"/>
    </row>
    <row r="109" spans="63:74" x14ac:dyDescent="0.25">
      <c r="BK109" s="373"/>
      <c r="BL109" s="373"/>
      <c r="BM109" s="373"/>
      <c r="BN109" s="373"/>
      <c r="BO109" s="373"/>
      <c r="BP109" s="373"/>
      <c r="BQ109" s="373"/>
      <c r="BR109" s="373"/>
      <c r="BS109" s="373"/>
      <c r="BT109" s="373"/>
      <c r="BU109" s="373"/>
      <c r="BV109" s="373"/>
    </row>
    <row r="110" spans="63:74" x14ac:dyDescent="0.25">
      <c r="BK110" s="373"/>
      <c r="BL110" s="373"/>
      <c r="BM110" s="373"/>
      <c r="BN110" s="373"/>
      <c r="BO110" s="373"/>
      <c r="BP110" s="373"/>
      <c r="BQ110" s="373"/>
      <c r="BR110" s="373"/>
      <c r="BS110" s="373"/>
      <c r="BT110" s="373"/>
      <c r="BU110" s="373"/>
      <c r="BV110" s="373"/>
    </row>
    <row r="111" spans="63:74" x14ac:dyDescent="0.25">
      <c r="BK111" s="373"/>
      <c r="BL111" s="373"/>
      <c r="BM111" s="373"/>
      <c r="BN111" s="373"/>
      <c r="BO111" s="373"/>
      <c r="BP111" s="373"/>
      <c r="BQ111" s="373"/>
      <c r="BR111" s="373"/>
      <c r="BS111" s="373"/>
      <c r="BT111" s="373"/>
      <c r="BU111" s="373"/>
      <c r="BV111" s="373"/>
    </row>
    <row r="112" spans="63:74" x14ac:dyDescent="0.25">
      <c r="BK112" s="373"/>
      <c r="BL112" s="373"/>
      <c r="BM112" s="373"/>
      <c r="BN112" s="373"/>
      <c r="BO112" s="373"/>
      <c r="BP112" s="373"/>
      <c r="BQ112" s="373"/>
      <c r="BR112" s="373"/>
      <c r="BS112" s="373"/>
      <c r="BT112" s="373"/>
      <c r="BU112" s="373"/>
      <c r="BV112" s="373"/>
    </row>
    <row r="113" spans="63:74" x14ac:dyDescent="0.25">
      <c r="BK113" s="373"/>
      <c r="BL113" s="373"/>
      <c r="BM113" s="373"/>
      <c r="BN113" s="373"/>
      <c r="BO113" s="373"/>
      <c r="BP113" s="373"/>
      <c r="BQ113" s="373"/>
      <c r="BR113" s="373"/>
      <c r="BS113" s="373"/>
      <c r="BT113" s="373"/>
      <c r="BU113" s="373"/>
      <c r="BV113" s="373"/>
    </row>
    <row r="114" spans="63:74" x14ac:dyDescent="0.25">
      <c r="BK114" s="373"/>
      <c r="BL114" s="373"/>
      <c r="BM114" s="373"/>
      <c r="BN114" s="373"/>
      <c r="BO114" s="373"/>
      <c r="BP114" s="373"/>
      <c r="BQ114" s="373"/>
      <c r="BR114" s="373"/>
      <c r="BS114" s="373"/>
      <c r="BT114" s="373"/>
      <c r="BU114" s="373"/>
      <c r="BV114" s="373"/>
    </row>
    <row r="115" spans="63:74" x14ac:dyDescent="0.25">
      <c r="BK115" s="373"/>
      <c r="BL115" s="373"/>
      <c r="BM115" s="373"/>
      <c r="BN115" s="373"/>
      <c r="BO115" s="373"/>
      <c r="BP115" s="373"/>
      <c r="BQ115" s="373"/>
      <c r="BR115" s="373"/>
      <c r="BS115" s="373"/>
      <c r="BT115" s="373"/>
      <c r="BU115" s="373"/>
      <c r="BV115" s="373"/>
    </row>
    <row r="116" spans="63:74" x14ac:dyDescent="0.25">
      <c r="BK116" s="373"/>
      <c r="BL116" s="373"/>
      <c r="BM116" s="373"/>
      <c r="BN116" s="373"/>
      <c r="BO116" s="373"/>
      <c r="BP116" s="373"/>
      <c r="BQ116" s="373"/>
      <c r="BR116" s="373"/>
      <c r="BS116" s="373"/>
      <c r="BT116" s="373"/>
      <c r="BU116" s="373"/>
      <c r="BV116" s="373"/>
    </row>
    <row r="117" spans="63:74" x14ac:dyDescent="0.25">
      <c r="BK117" s="373"/>
      <c r="BL117" s="373"/>
      <c r="BM117" s="373"/>
      <c r="BN117" s="373"/>
      <c r="BO117" s="373"/>
      <c r="BP117" s="373"/>
      <c r="BQ117" s="373"/>
      <c r="BR117" s="373"/>
      <c r="BS117" s="373"/>
      <c r="BT117" s="373"/>
      <c r="BU117" s="373"/>
      <c r="BV117" s="373"/>
    </row>
    <row r="118" spans="63:74" x14ac:dyDescent="0.25">
      <c r="BK118" s="373"/>
      <c r="BL118" s="373"/>
      <c r="BM118" s="373"/>
      <c r="BN118" s="373"/>
      <c r="BO118" s="373"/>
      <c r="BP118" s="373"/>
      <c r="BQ118" s="373"/>
      <c r="BR118" s="373"/>
      <c r="BS118" s="373"/>
      <c r="BT118" s="373"/>
      <c r="BU118" s="373"/>
      <c r="BV118" s="373"/>
    </row>
    <row r="119" spans="63:74" x14ac:dyDescent="0.25">
      <c r="BK119" s="373"/>
      <c r="BL119" s="373"/>
      <c r="BM119" s="373"/>
      <c r="BN119" s="373"/>
      <c r="BO119" s="373"/>
      <c r="BP119" s="373"/>
      <c r="BQ119" s="373"/>
      <c r="BR119" s="373"/>
      <c r="BS119" s="373"/>
      <c r="BT119" s="373"/>
      <c r="BU119" s="373"/>
      <c r="BV119" s="373"/>
    </row>
    <row r="120" spans="63:74" x14ac:dyDescent="0.25">
      <c r="BK120" s="373"/>
      <c r="BL120" s="373"/>
      <c r="BM120" s="373"/>
      <c r="BN120" s="373"/>
      <c r="BO120" s="373"/>
      <c r="BP120" s="373"/>
      <c r="BQ120" s="373"/>
      <c r="BR120" s="373"/>
      <c r="BS120" s="373"/>
      <c r="BT120" s="373"/>
      <c r="BU120" s="373"/>
      <c r="BV120" s="373"/>
    </row>
    <row r="121" spans="63:74" x14ac:dyDescent="0.25">
      <c r="BK121" s="373"/>
      <c r="BL121" s="373"/>
      <c r="BM121" s="373"/>
      <c r="BN121" s="373"/>
      <c r="BO121" s="373"/>
      <c r="BP121" s="373"/>
      <c r="BQ121" s="373"/>
      <c r="BR121" s="373"/>
      <c r="BS121" s="373"/>
      <c r="BT121" s="373"/>
      <c r="BU121" s="373"/>
      <c r="BV121" s="373"/>
    </row>
    <row r="122" spans="63:74" x14ac:dyDescent="0.25">
      <c r="BK122" s="373"/>
      <c r="BL122" s="373"/>
      <c r="BM122" s="373"/>
      <c r="BN122" s="373"/>
      <c r="BO122" s="373"/>
      <c r="BP122" s="373"/>
      <c r="BQ122" s="373"/>
      <c r="BR122" s="373"/>
      <c r="BS122" s="373"/>
      <c r="BT122" s="373"/>
      <c r="BU122" s="373"/>
      <c r="BV122" s="373"/>
    </row>
    <row r="123" spans="63:74" x14ac:dyDescent="0.25">
      <c r="BK123" s="373"/>
      <c r="BL123" s="373"/>
      <c r="BM123" s="373"/>
      <c r="BN123" s="373"/>
      <c r="BO123" s="373"/>
      <c r="BP123" s="373"/>
      <c r="BQ123" s="373"/>
      <c r="BR123" s="373"/>
      <c r="BS123" s="373"/>
      <c r="BT123" s="373"/>
      <c r="BU123" s="373"/>
      <c r="BV123" s="373"/>
    </row>
    <row r="124" spans="63:74" x14ac:dyDescent="0.25">
      <c r="BK124" s="373"/>
      <c r="BL124" s="373"/>
      <c r="BM124" s="373"/>
      <c r="BN124" s="373"/>
      <c r="BO124" s="373"/>
      <c r="BP124" s="373"/>
      <c r="BQ124" s="373"/>
      <c r="BR124" s="373"/>
      <c r="BS124" s="373"/>
      <c r="BT124" s="373"/>
      <c r="BU124" s="373"/>
      <c r="BV124" s="373"/>
    </row>
    <row r="125" spans="63:74" x14ac:dyDescent="0.25">
      <c r="BK125" s="373"/>
      <c r="BL125" s="373"/>
      <c r="BM125" s="373"/>
      <c r="BN125" s="373"/>
      <c r="BO125" s="373"/>
      <c r="BP125" s="373"/>
      <c r="BQ125" s="373"/>
      <c r="BR125" s="373"/>
      <c r="BS125" s="373"/>
      <c r="BT125" s="373"/>
      <c r="BU125" s="373"/>
      <c r="BV125" s="373"/>
    </row>
    <row r="126" spans="63:74" x14ac:dyDescent="0.25">
      <c r="BK126" s="373"/>
      <c r="BL126" s="373"/>
      <c r="BM126" s="373"/>
      <c r="BN126" s="373"/>
      <c r="BO126" s="373"/>
      <c r="BP126" s="373"/>
      <c r="BQ126" s="373"/>
      <c r="BR126" s="373"/>
      <c r="BS126" s="373"/>
      <c r="BT126" s="373"/>
      <c r="BU126" s="373"/>
      <c r="BV126" s="373"/>
    </row>
    <row r="127" spans="63:74" x14ac:dyDescent="0.25">
      <c r="BK127" s="373"/>
      <c r="BL127" s="373"/>
      <c r="BM127" s="373"/>
      <c r="BN127" s="373"/>
      <c r="BO127" s="373"/>
      <c r="BP127" s="373"/>
      <c r="BQ127" s="373"/>
      <c r="BR127" s="373"/>
      <c r="BS127" s="373"/>
      <c r="BT127" s="373"/>
      <c r="BU127" s="373"/>
      <c r="BV127" s="373"/>
    </row>
    <row r="128" spans="63:74" x14ac:dyDescent="0.25">
      <c r="BK128" s="373"/>
      <c r="BL128" s="373"/>
      <c r="BM128" s="373"/>
      <c r="BN128" s="373"/>
      <c r="BO128" s="373"/>
      <c r="BP128" s="373"/>
      <c r="BQ128" s="373"/>
      <c r="BR128" s="373"/>
      <c r="BS128" s="373"/>
      <c r="BT128" s="373"/>
      <c r="BU128" s="373"/>
      <c r="BV128" s="373"/>
    </row>
    <row r="129" spans="63:74" x14ac:dyDescent="0.25">
      <c r="BK129" s="373"/>
      <c r="BL129" s="373"/>
      <c r="BM129" s="373"/>
      <c r="BN129" s="373"/>
      <c r="BO129" s="373"/>
      <c r="BP129" s="373"/>
      <c r="BQ129" s="373"/>
      <c r="BR129" s="373"/>
      <c r="BS129" s="373"/>
      <c r="BT129" s="373"/>
      <c r="BU129" s="373"/>
      <c r="BV129" s="373"/>
    </row>
    <row r="130" spans="63:74" x14ac:dyDescent="0.25">
      <c r="BK130" s="373"/>
      <c r="BL130" s="373"/>
      <c r="BM130" s="373"/>
      <c r="BN130" s="373"/>
      <c r="BO130" s="373"/>
      <c r="BP130" s="373"/>
      <c r="BQ130" s="373"/>
      <c r="BR130" s="373"/>
      <c r="BS130" s="373"/>
      <c r="BT130" s="373"/>
      <c r="BU130" s="373"/>
      <c r="BV130" s="373"/>
    </row>
    <row r="131" spans="63:74" x14ac:dyDescent="0.25">
      <c r="BK131" s="373"/>
      <c r="BL131" s="373"/>
      <c r="BM131" s="373"/>
      <c r="BN131" s="373"/>
      <c r="BO131" s="373"/>
      <c r="BP131" s="373"/>
      <c r="BQ131" s="373"/>
      <c r="BR131" s="373"/>
      <c r="BS131" s="373"/>
      <c r="BT131" s="373"/>
      <c r="BU131" s="373"/>
      <c r="BV131" s="373"/>
    </row>
    <row r="132" spans="63:74" x14ac:dyDescent="0.25">
      <c r="BK132" s="373"/>
      <c r="BL132" s="373"/>
      <c r="BM132" s="373"/>
      <c r="BN132" s="373"/>
      <c r="BO132" s="373"/>
      <c r="BP132" s="373"/>
      <c r="BQ132" s="373"/>
      <c r="BR132" s="373"/>
      <c r="BS132" s="373"/>
      <c r="BT132" s="373"/>
      <c r="BU132" s="373"/>
      <c r="BV132" s="373"/>
    </row>
    <row r="133" spans="63:74" x14ac:dyDescent="0.25">
      <c r="BK133" s="373"/>
      <c r="BL133" s="373"/>
      <c r="BM133" s="373"/>
      <c r="BN133" s="373"/>
      <c r="BO133" s="373"/>
      <c r="BP133" s="373"/>
      <c r="BQ133" s="373"/>
      <c r="BR133" s="373"/>
      <c r="BS133" s="373"/>
      <c r="BT133" s="373"/>
      <c r="BU133" s="373"/>
      <c r="BV133" s="373"/>
    </row>
    <row r="134" spans="63:74" x14ac:dyDescent="0.25">
      <c r="BK134" s="373"/>
      <c r="BL134" s="373"/>
      <c r="BM134" s="373"/>
      <c r="BN134" s="373"/>
      <c r="BO134" s="373"/>
      <c r="BP134" s="373"/>
      <c r="BQ134" s="373"/>
      <c r="BR134" s="373"/>
      <c r="BS134" s="373"/>
      <c r="BT134" s="373"/>
      <c r="BU134" s="373"/>
      <c r="BV134" s="373"/>
    </row>
    <row r="135" spans="63:74" x14ac:dyDescent="0.25">
      <c r="BK135" s="373"/>
      <c r="BL135" s="373"/>
      <c r="BM135" s="373"/>
      <c r="BN135" s="373"/>
      <c r="BO135" s="373"/>
      <c r="BP135" s="373"/>
      <c r="BQ135" s="373"/>
      <c r="BR135" s="373"/>
      <c r="BS135" s="373"/>
      <c r="BT135" s="373"/>
      <c r="BU135" s="373"/>
      <c r="BV135" s="373"/>
    </row>
    <row r="136" spans="63:74" x14ac:dyDescent="0.25">
      <c r="BK136" s="373"/>
      <c r="BL136" s="373"/>
      <c r="BM136" s="373"/>
      <c r="BN136" s="373"/>
      <c r="BO136" s="373"/>
      <c r="BP136" s="373"/>
      <c r="BQ136" s="373"/>
      <c r="BR136" s="373"/>
      <c r="BS136" s="373"/>
      <c r="BT136" s="373"/>
      <c r="BU136" s="373"/>
      <c r="BV136" s="373"/>
    </row>
    <row r="137" spans="63:74" x14ac:dyDescent="0.25">
      <c r="BK137" s="373"/>
      <c r="BL137" s="373"/>
      <c r="BM137" s="373"/>
      <c r="BN137" s="373"/>
      <c r="BO137" s="373"/>
      <c r="BP137" s="373"/>
      <c r="BQ137" s="373"/>
      <c r="BR137" s="373"/>
      <c r="BS137" s="373"/>
      <c r="BT137" s="373"/>
      <c r="BU137" s="373"/>
      <c r="BV137" s="373"/>
    </row>
    <row r="138" spans="63:74" x14ac:dyDescent="0.25">
      <c r="BK138" s="373"/>
      <c r="BL138" s="373"/>
      <c r="BM138" s="373"/>
      <c r="BN138" s="373"/>
      <c r="BO138" s="373"/>
      <c r="BP138" s="373"/>
      <c r="BQ138" s="373"/>
      <c r="BR138" s="373"/>
      <c r="BS138" s="373"/>
      <c r="BT138" s="373"/>
      <c r="BU138" s="373"/>
      <c r="BV138" s="373"/>
    </row>
    <row r="139" spans="63:74" x14ac:dyDescent="0.25">
      <c r="BK139" s="373"/>
      <c r="BL139" s="373"/>
      <c r="BM139" s="373"/>
      <c r="BN139" s="373"/>
      <c r="BO139" s="373"/>
      <c r="BP139" s="373"/>
      <c r="BQ139" s="373"/>
      <c r="BR139" s="373"/>
      <c r="BS139" s="373"/>
      <c r="BT139" s="373"/>
      <c r="BU139" s="373"/>
      <c r="BV139" s="373"/>
    </row>
    <row r="140" spans="63:74" x14ac:dyDescent="0.25">
      <c r="BK140" s="373"/>
      <c r="BL140" s="373"/>
      <c r="BM140" s="373"/>
      <c r="BN140" s="373"/>
      <c r="BO140" s="373"/>
      <c r="BP140" s="373"/>
      <c r="BQ140" s="373"/>
      <c r="BR140" s="373"/>
      <c r="BS140" s="373"/>
      <c r="BT140" s="373"/>
      <c r="BU140" s="373"/>
      <c r="BV140" s="373"/>
    </row>
    <row r="141" spans="63:74" x14ac:dyDescent="0.25">
      <c r="BK141" s="373"/>
      <c r="BL141" s="373"/>
      <c r="BM141" s="373"/>
      <c r="BN141" s="373"/>
      <c r="BO141" s="373"/>
      <c r="BP141" s="373"/>
      <c r="BQ141" s="373"/>
      <c r="BR141" s="373"/>
      <c r="BS141" s="373"/>
      <c r="BT141" s="373"/>
      <c r="BU141" s="373"/>
      <c r="BV141" s="373"/>
    </row>
    <row r="142" spans="63:74" x14ac:dyDescent="0.25">
      <c r="BK142" s="373"/>
      <c r="BL142" s="373"/>
      <c r="BM142" s="373"/>
      <c r="BN142" s="373"/>
      <c r="BO142" s="373"/>
      <c r="BP142" s="373"/>
      <c r="BQ142" s="373"/>
      <c r="BR142" s="373"/>
      <c r="BS142" s="373"/>
      <c r="BT142" s="373"/>
      <c r="BU142" s="373"/>
      <c r="BV142" s="373"/>
    </row>
  </sheetData>
  <mergeCells count="20">
    <mergeCell ref="AM3:AX3"/>
    <mergeCell ref="AY3:BJ3"/>
    <mergeCell ref="BK3:BV3"/>
    <mergeCell ref="C3:N3"/>
    <mergeCell ref="O3:Z3"/>
    <mergeCell ref="AA3:AL3"/>
    <mergeCell ref="B50:Q50"/>
    <mergeCell ref="B51:Q51"/>
    <mergeCell ref="B47:Q47"/>
    <mergeCell ref="B48:Q48"/>
    <mergeCell ref="A1:A2"/>
    <mergeCell ref="B1:AL1"/>
    <mergeCell ref="B49:Q49"/>
    <mergeCell ref="B42:Q42"/>
    <mergeCell ref="B46:Q46"/>
    <mergeCell ref="B43:Q43"/>
    <mergeCell ref="B40:Q40"/>
    <mergeCell ref="B41:Q41"/>
    <mergeCell ref="B44:Q44"/>
    <mergeCell ref="B45:Q45"/>
  </mergeCells>
  <phoneticPr fontId="6" type="noConversion"/>
  <hyperlinks>
    <hyperlink ref="A1:A2" location="Contents!A1" display="Table of Contents"/>
  </hyperlinks>
  <pageMargins left="0.25" right="0.25" top="0.25" bottom="0.25" header="0.5" footer="0.5"/>
  <pageSetup scale="2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AS5" activePane="bottomRight" state="frozen"/>
      <selection activeCell="BF63" sqref="BF63"/>
      <selection pane="topRight" activeCell="BF63" sqref="BF63"/>
      <selection pane="bottomLeft" activeCell="BF63" sqref="BF63"/>
      <selection pane="bottomRight" activeCell="BA16" sqref="BA16"/>
    </sheetView>
  </sheetViews>
  <sheetFormatPr defaultColWidth="8.6328125" defaultRowHeight="10.5" x14ac:dyDescent="0.25"/>
  <cols>
    <col min="1" max="1" width="17.36328125" style="159" customWidth="1"/>
    <col min="2" max="2" width="30.08984375" style="152" customWidth="1"/>
    <col min="3" max="50" width="6.6328125" style="152" customWidth="1"/>
    <col min="51" max="55" width="6.6328125" style="445" customWidth="1"/>
    <col min="56" max="58" width="6.6328125" style="572" customWidth="1"/>
    <col min="59" max="62" width="6.6328125" style="445" customWidth="1"/>
    <col min="63" max="74" width="6.6328125" style="152" customWidth="1"/>
    <col min="75" max="16384" width="8.6328125" style="152"/>
  </cols>
  <sheetData>
    <row r="1" spans="1:74" ht="13" x14ac:dyDescent="0.3">
      <c r="A1" s="732" t="s">
        <v>794</v>
      </c>
      <c r="B1" s="777" t="s">
        <v>1346</v>
      </c>
      <c r="C1" s="735"/>
      <c r="D1" s="735"/>
      <c r="E1" s="735"/>
      <c r="F1" s="735"/>
      <c r="G1" s="735"/>
      <c r="H1" s="735"/>
      <c r="I1" s="735"/>
      <c r="J1" s="735"/>
      <c r="K1" s="735"/>
      <c r="L1" s="735"/>
      <c r="M1" s="735"/>
      <c r="N1" s="735"/>
      <c r="O1" s="735"/>
      <c r="P1" s="735"/>
      <c r="Q1" s="735"/>
      <c r="R1" s="735"/>
      <c r="S1" s="735"/>
      <c r="T1" s="735"/>
      <c r="U1" s="735"/>
      <c r="V1" s="735"/>
      <c r="W1" s="735"/>
      <c r="X1" s="735"/>
      <c r="Y1" s="735"/>
      <c r="Z1" s="735"/>
      <c r="AA1" s="735"/>
      <c r="AB1" s="735"/>
      <c r="AC1" s="735"/>
      <c r="AD1" s="735"/>
      <c r="AE1" s="735"/>
      <c r="AF1" s="735"/>
      <c r="AG1" s="735"/>
      <c r="AH1" s="735"/>
      <c r="AI1" s="735"/>
      <c r="AJ1" s="735"/>
      <c r="AK1" s="735"/>
      <c r="AL1" s="735"/>
    </row>
    <row r="2" spans="1:74" ht="12.5" x14ac:dyDescent="0.25">
      <c r="A2" s="733"/>
      <c r="B2" s="486" t="str">
        <f>"U.S. Energy Information Administration  |  Short-Term Energy Outlook  - "&amp;Dates!D1</f>
        <v>U.S. Energy Information Administration  |  Short-Term Energy Outlook  - January 2022</v>
      </c>
      <c r="C2" s="489"/>
      <c r="D2" s="489"/>
      <c r="E2" s="489"/>
      <c r="F2" s="489"/>
      <c r="G2" s="489"/>
      <c r="H2" s="489"/>
      <c r="I2" s="489"/>
      <c r="J2" s="707"/>
    </row>
    <row r="3" spans="1:74" s="12" customFormat="1" ht="13" x14ac:dyDescent="0.3">
      <c r="A3" s="14"/>
      <c r="B3" s="706"/>
      <c r="C3" s="736">
        <f>Dates!D3</f>
        <v>2018</v>
      </c>
      <c r="D3" s="737"/>
      <c r="E3" s="737"/>
      <c r="F3" s="737"/>
      <c r="G3" s="737"/>
      <c r="H3" s="737"/>
      <c r="I3" s="737"/>
      <c r="J3" s="737"/>
      <c r="K3" s="737"/>
      <c r="L3" s="737"/>
      <c r="M3" s="737"/>
      <c r="N3" s="738"/>
      <c r="O3" s="736">
        <f>C3+1</f>
        <v>2019</v>
      </c>
      <c r="P3" s="739"/>
      <c r="Q3" s="739"/>
      <c r="R3" s="739"/>
      <c r="S3" s="739"/>
      <c r="T3" s="739"/>
      <c r="U3" s="739"/>
      <c r="V3" s="739"/>
      <c r="W3" s="739"/>
      <c r="X3" s="737"/>
      <c r="Y3" s="737"/>
      <c r="Z3" s="738"/>
      <c r="AA3" s="740">
        <f>O3+1</f>
        <v>2020</v>
      </c>
      <c r="AB3" s="737"/>
      <c r="AC3" s="737"/>
      <c r="AD3" s="737"/>
      <c r="AE3" s="737"/>
      <c r="AF3" s="737"/>
      <c r="AG3" s="737"/>
      <c r="AH3" s="737"/>
      <c r="AI3" s="737"/>
      <c r="AJ3" s="737"/>
      <c r="AK3" s="737"/>
      <c r="AL3" s="738"/>
      <c r="AM3" s="740">
        <f>AA3+1</f>
        <v>2021</v>
      </c>
      <c r="AN3" s="737"/>
      <c r="AO3" s="737"/>
      <c r="AP3" s="737"/>
      <c r="AQ3" s="737"/>
      <c r="AR3" s="737"/>
      <c r="AS3" s="737"/>
      <c r="AT3" s="737"/>
      <c r="AU3" s="737"/>
      <c r="AV3" s="737"/>
      <c r="AW3" s="737"/>
      <c r="AX3" s="738"/>
      <c r="AY3" s="740">
        <f>AM3+1</f>
        <v>2022</v>
      </c>
      <c r="AZ3" s="741"/>
      <c r="BA3" s="741"/>
      <c r="BB3" s="741"/>
      <c r="BC3" s="741"/>
      <c r="BD3" s="741"/>
      <c r="BE3" s="741"/>
      <c r="BF3" s="741"/>
      <c r="BG3" s="741"/>
      <c r="BH3" s="741"/>
      <c r="BI3" s="741"/>
      <c r="BJ3" s="742"/>
      <c r="BK3" s="740">
        <f>AY3+1</f>
        <v>2023</v>
      </c>
      <c r="BL3" s="737"/>
      <c r="BM3" s="737"/>
      <c r="BN3" s="737"/>
      <c r="BO3" s="737"/>
      <c r="BP3" s="737"/>
      <c r="BQ3" s="737"/>
      <c r="BR3" s="737"/>
      <c r="BS3" s="737"/>
      <c r="BT3" s="737"/>
      <c r="BU3" s="737"/>
      <c r="BV3" s="738"/>
    </row>
    <row r="4" spans="1:74" s="12" customFormat="1" x14ac:dyDescent="0.25">
      <c r="A4" s="16"/>
      <c r="B4" s="17"/>
      <c r="C4" s="18" t="s">
        <v>472</v>
      </c>
      <c r="D4" s="18" t="s">
        <v>473</v>
      </c>
      <c r="E4" s="18" t="s">
        <v>474</v>
      </c>
      <c r="F4" s="18" t="s">
        <v>475</v>
      </c>
      <c r="G4" s="18" t="s">
        <v>476</v>
      </c>
      <c r="H4" s="18" t="s">
        <v>477</v>
      </c>
      <c r="I4" s="18" t="s">
        <v>478</v>
      </c>
      <c r="J4" s="18" t="s">
        <v>479</v>
      </c>
      <c r="K4" s="18" t="s">
        <v>480</v>
      </c>
      <c r="L4" s="18" t="s">
        <v>481</v>
      </c>
      <c r="M4" s="18" t="s">
        <v>482</v>
      </c>
      <c r="N4" s="18" t="s">
        <v>483</v>
      </c>
      <c r="O4" s="18" t="s">
        <v>472</v>
      </c>
      <c r="P4" s="18" t="s">
        <v>473</v>
      </c>
      <c r="Q4" s="18" t="s">
        <v>474</v>
      </c>
      <c r="R4" s="18" t="s">
        <v>475</v>
      </c>
      <c r="S4" s="18" t="s">
        <v>476</v>
      </c>
      <c r="T4" s="18" t="s">
        <v>477</v>
      </c>
      <c r="U4" s="18" t="s">
        <v>478</v>
      </c>
      <c r="V4" s="18" t="s">
        <v>479</v>
      </c>
      <c r="W4" s="18" t="s">
        <v>480</v>
      </c>
      <c r="X4" s="18" t="s">
        <v>481</v>
      </c>
      <c r="Y4" s="18" t="s">
        <v>482</v>
      </c>
      <c r="Z4" s="18" t="s">
        <v>483</v>
      </c>
      <c r="AA4" s="18" t="s">
        <v>472</v>
      </c>
      <c r="AB4" s="18" t="s">
        <v>473</v>
      </c>
      <c r="AC4" s="18" t="s">
        <v>474</v>
      </c>
      <c r="AD4" s="18" t="s">
        <v>475</v>
      </c>
      <c r="AE4" s="18" t="s">
        <v>476</v>
      </c>
      <c r="AF4" s="18" t="s">
        <v>477</v>
      </c>
      <c r="AG4" s="18" t="s">
        <v>478</v>
      </c>
      <c r="AH4" s="18" t="s">
        <v>479</v>
      </c>
      <c r="AI4" s="18" t="s">
        <v>480</v>
      </c>
      <c r="AJ4" s="18" t="s">
        <v>481</v>
      </c>
      <c r="AK4" s="18" t="s">
        <v>482</v>
      </c>
      <c r="AL4" s="18" t="s">
        <v>483</v>
      </c>
      <c r="AM4" s="18" t="s">
        <v>472</v>
      </c>
      <c r="AN4" s="18" t="s">
        <v>473</v>
      </c>
      <c r="AO4" s="18" t="s">
        <v>474</v>
      </c>
      <c r="AP4" s="18" t="s">
        <v>475</v>
      </c>
      <c r="AQ4" s="18" t="s">
        <v>476</v>
      </c>
      <c r="AR4" s="18" t="s">
        <v>477</v>
      </c>
      <c r="AS4" s="18" t="s">
        <v>478</v>
      </c>
      <c r="AT4" s="18" t="s">
        <v>479</v>
      </c>
      <c r="AU4" s="18" t="s">
        <v>480</v>
      </c>
      <c r="AV4" s="18" t="s">
        <v>481</v>
      </c>
      <c r="AW4" s="18" t="s">
        <v>482</v>
      </c>
      <c r="AX4" s="18" t="s">
        <v>483</v>
      </c>
      <c r="AY4" s="18" t="s">
        <v>472</v>
      </c>
      <c r="AZ4" s="18" t="s">
        <v>473</v>
      </c>
      <c r="BA4" s="18" t="s">
        <v>474</v>
      </c>
      <c r="BB4" s="18" t="s">
        <v>475</v>
      </c>
      <c r="BC4" s="18" t="s">
        <v>476</v>
      </c>
      <c r="BD4" s="18" t="s">
        <v>477</v>
      </c>
      <c r="BE4" s="18" t="s">
        <v>478</v>
      </c>
      <c r="BF4" s="18" t="s">
        <v>479</v>
      </c>
      <c r="BG4" s="18" t="s">
        <v>480</v>
      </c>
      <c r="BH4" s="18" t="s">
        <v>481</v>
      </c>
      <c r="BI4" s="18" t="s">
        <v>482</v>
      </c>
      <c r="BJ4" s="18" t="s">
        <v>483</v>
      </c>
      <c r="BK4" s="18" t="s">
        <v>472</v>
      </c>
      <c r="BL4" s="18" t="s">
        <v>473</v>
      </c>
      <c r="BM4" s="18" t="s">
        <v>474</v>
      </c>
      <c r="BN4" s="18" t="s">
        <v>475</v>
      </c>
      <c r="BO4" s="18" t="s">
        <v>476</v>
      </c>
      <c r="BP4" s="18" t="s">
        <v>477</v>
      </c>
      <c r="BQ4" s="18" t="s">
        <v>478</v>
      </c>
      <c r="BR4" s="18" t="s">
        <v>479</v>
      </c>
      <c r="BS4" s="18" t="s">
        <v>480</v>
      </c>
      <c r="BT4" s="18" t="s">
        <v>481</v>
      </c>
      <c r="BU4" s="18" t="s">
        <v>482</v>
      </c>
      <c r="BV4" s="18" t="s">
        <v>483</v>
      </c>
    </row>
    <row r="5" spans="1:74" ht="11.15" customHeight="1" x14ac:dyDescent="0.25">
      <c r="B5" s="246" t="s">
        <v>1394</v>
      </c>
      <c r="C5" s="244"/>
      <c r="D5" s="244"/>
      <c r="E5" s="244"/>
      <c r="F5" s="244"/>
      <c r="G5" s="244"/>
      <c r="H5" s="244"/>
      <c r="I5" s="244"/>
      <c r="J5" s="244"/>
      <c r="K5" s="244"/>
      <c r="L5" s="244"/>
      <c r="M5" s="244"/>
      <c r="N5" s="244"/>
      <c r="O5" s="244"/>
      <c r="P5" s="244"/>
      <c r="Q5" s="244"/>
      <c r="R5" s="244"/>
      <c r="S5" s="244"/>
      <c r="T5" s="244"/>
      <c r="U5" s="244"/>
      <c r="V5" s="244"/>
      <c r="W5" s="244"/>
      <c r="X5" s="244"/>
      <c r="Y5" s="244"/>
      <c r="Z5" s="244"/>
      <c r="AA5" s="244"/>
      <c r="AB5" s="244"/>
      <c r="AC5" s="244"/>
      <c r="AD5" s="244"/>
      <c r="AE5" s="244"/>
      <c r="AF5" s="244"/>
      <c r="AG5" s="244"/>
      <c r="AH5" s="244"/>
      <c r="AI5" s="244"/>
      <c r="AJ5" s="244"/>
      <c r="AK5" s="244"/>
      <c r="AL5" s="244"/>
      <c r="AM5" s="244"/>
      <c r="AN5" s="244"/>
      <c r="AO5" s="244"/>
      <c r="AP5" s="244"/>
      <c r="AQ5" s="244"/>
      <c r="AR5" s="244"/>
      <c r="AS5" s="244"/>
      <c r="AT5" s="244"/>
      <c r="AU5" s="244"/>
      <c r="AV5" s="244"/>
      <c r="AW5" s="244"/>
      <c r="AX5" s="244"/>
      <c r="AY5" s="368"/>
      <c r="AZ5" s="368"/>
      <c r="BA5" s="368"/>
      <c r="BB5" s="368"/>
      <c r="BC5" s="368"/>
      <c r="BD5" s="244"/>
      <c r="BE5" s="244"/>
      <c r="BF5" s="244"/>
      <c r="BG5" s="244"/>
      <c r="BH5" s="244"/>
      <c r="BI5" s="244"/>
      <c r="BJ5" s="368"/>
      <c r="BK5" s="368"/>
      <c r="BL5" s="368"/>
      <c r="BM5" s="368"/>
      <c r="BN5" s="368"/>
      <c r="BO5" s="368"/>
      <c r="BP5" s="368"/>
      <c r="BQ5" s="368"/>
      <c r="BR5" s="368"/>
      <c r="BS5" s="368"/>
      <c r="BT5" s="368"/>
      <c r="BU5" s="368"/>
      <c r="BV5" s="368"/>
    </row>
    <row r="6" spans="1:74" ht="11.15" customHeight="1" x14ac:dyDescent="0.25">
      <c r="A6" s="159" t="s">
        <v>295</v>
      </c>
      <c r="B6" s="170" t="s">
        <v>244</v>
      </c>
      <c r="C6" s="244">
        <v>28.563159031000001</v>
      </c>
      <c r="D6" s="244">
        <v>29.026310663</v>
      </c>
      <c r="E6" s="244">
        <v>29.303575306999999</v>
      </c>
      <c r="F6" s="244">
        <v>29.172350644000002</v>
      </c>
      <c r="G6" s="244">
        <v>28.986241372999999</v>
      </c>
      <c r="H6" s="244">
        <v>29.294624291000002</v>
      </c>
      <c r="I6" s="244">
        <v>30.050262671999999</v>
      </c>
      <c r="J6" s="244">
        <v>30.799535680999998</v>
      </c>
      <c r="K6" s="244">
        <v>30.133887334000001</v>
      </c>
      <c r="L6" s="244">
        <v>30.770360653000001</v>
      </c>
      <c r="M6" s="244">
        <v>31.256326009999999</v>
      </c>
      <c r="N6" s="244">
        <v>31.377427079</v>
      </c>
      <c r="O6" s="244">
        <v>30.696686888999999</v>
      </c>
      <c r="P6" s="244">
        <v>30.698202119000001</v>
      </c>
      <c r="Q6" s="244">
        <v>30.99630771</v>
      </c>
      <c r="R6" s="244">
        <v>31.342229151000002</v>
      </c>
      <c r="S6" s="244">
        <v>31.059490237999999</v>
      </c>
      <c r="T6" s="244">
        <v>31.010368718999999</v>
      </c>
      <c r="U6" s="244">
        <v>30.954023869</v>
      </c>
      <c r="V6" s="244">
        <v>31.500353881999999</v>
      </c>
      <c r="W6" s="244">
        <v>31.6055545</v>
      </c>
      <c r="X6" s="244">
        <v>32.056877149999998</v>
      </c>
      <c r="Y6" s="244">
        <v>32.887157756000001</v>
      </c>
      <c r="Z6" s="244">
        <v>33.080882273</v>
      </c>
      <c r="AA6" s="244">
        <v>32.978933222000002</v>
      </c>
      <c r="AB6" s="244">
        <v>32.848878505000002</v>
      </c>
      <c r="AC6" s="244">
        <v>32.801400071000003</v>
      </c>
      <c r="AD6" s="244">
        <v>30.470280412000001</v>
      </c>
      <c r="AE6" s="244">
        <v>27.672953700000001</v>
      </c>
      <c r="AF6" s="244">
        <v>29.212256887999999</v>
      </c>
      <c r="AG6" s="244">
        <v>30.168699910000001</v>
      </c>
      <c r="AH6" s="244">
        <v>29.513226543999998</v>
      </c>
      <c r="AI6" s="244">
        <v>29.658921361000001</v>
      </c>
      <c r="AJ6" s="244">
        <v>29.673930194</v>
      </c>
      <c r="AK6" s="244">
        <v>30.880494559999999</v>
      </c>
      <c r="AL6" s="244">
        <v>30.923344504999999</v>
      </c>
      <c r="AM6" s="244">
        <v>30.960009341999999</v>
      </c>
      <c r="AN6" s="244">
        <v>28.115758741</v>
      </c>
      <c r="AO6" s="244">
        <v>30.962463110000002</v>
      </c>
      <c r="AP6" s="244">
        <v>30.683574262</v>
      </c>
      <c r="AQ6" s="244">
        <v>30.835273625999999</v>
      </c>
      <c r="AR6" s="244">
        <v>30.721234034999998</v>
      </c>
      <c r="AS6" s="244">
        <v>31.386175667</v>
      </c>
      <c r="AT6" s="244">
        <v>31.222021729000001</v>
      </c>
      <c r="AU6" s="244">
        <v>30.743079714</v>
      </c>
      <c r="AV6" s="244">
        <v>32.043059642999999</v>
      </c>
      <c r="AW6" s="244">
        <v>32.198591534999998</v>
      </c>
      <c r="AX6" s="244">
        <v>32.137851816999998</v>
      </c>
      <c r="AY6" s="368">
        <v>32.167084852000002</v>
      </c>
      <c r="AZ6" s="368">
        <v>32.172611375999999</v>
      </c>
      <c r="BA6" s="368">
        <v>32.174792519</v>
      </c>
      <c r="BB6" s="368">
        <v>32.362273117000001</v>
      </c>
      <c r="BC6" s="368">
        <v>32.309795522999998</v>
      </c>
      <c r="BD6" s="368">
        <v>32.345264354999998</v>
      </c>
      <c r="BE6" s="368">
        <v>32.332901958000001</v>
      </c>
      <c r="BF6" s="368">
        <v>32.623365348</v>
      </c>
      <c r="BG6" s="368">
        <v>32.527462159999999</v>
      </c>
      <c r="BH6" s="368">
        <v>32.767558530000002</v>
      </c>
      <c r="BI6" s="368">
        <v>33.103738124000003</v>
      </c>
      <c r="BJ6" s="368">
        <v>33.187227872999998</v>
      </c>
      <c r="BK6" s="368">
        <v>33.323145558</v>
      </c>
      <c r="BL6" s="368">
        <v>33.348164453999999</v>
      </c>
      <c r="BM6" s="368">
        <v>33.392969546000003</v>
      </c>
      <c r="BN6" s="368">
        <v>33.543656278</v>
      </c>
      <c r="BO6" s="368">
        <v>33.521596922999997</v>
      </c>
      <c r="BP6" s="368">
        <v>33.469827846999998</v>
      </c>
      <c r="BQ6" s="368">
        <v>33.47795739</v>
      </c>
      <c r="BR6" s="368">
        <v>33.637718067999998</v>
      </c>
      <c r="BS6" s="368">
        <v>33.475165144999998</v>
      </c>
      <c r="BT6" s="368">
        <v>33.679261234999998</v>
      </c>
      <c r="BU6" s="368">
        <v>33.967081659000002</v>
      </c>
      <c r="BV6" s="368">
        <v>33.886824185999998</v>
      </c>
    </row>
    <row r="7" spans="1:74" ht="11.15" customHeight="1" x14ac:dyDescent="0.25">
      <c r="A7" s="159" t="s">
        <v>291</v>
      </c>
      <c r="B7" s="170" t="s">
        <v>245</v>
      </c>
      <c r="C7" s="244">
        <v>16.376404097000002</v>
      </c>
      <c r="D7" s="244">
        <v>16.820689142999999</v>
      </c>
      <c r="E7" s="244">
        <v>17.200582129000001</v>
      </c>
      <c r="F7" s="244">
        <v>17.302271666999999</v>
      </c>
      <c r="G7" s="244">
        <v>17.333264871000001</v>
      </c>
      <c r="H7" s="244">
        <v>17.570022999999999</v>
      </c>
      <c r="I7" s="244">
        <v>17.965068161000001</v>
      </c>
      <c r="J7" s="244">
        <v>18.655013418999999</v>
      </c>
      <c r="K7" s="244">
        <v>18.627123000000001</v>
      </c>
      <c r="L7" s="244">
        <v>18.596662128999998</v>
      </c>
      <c r="M7" s="244">
        <v>19.029067667</v>
      </c>
      <c r="N7" s="244">
        <v>19.088370903000001</v>
      </c>
      <c r="O7" s="244">
        <v>18.846938677000001</v>
      </c>
      <c r="P7" s="244">
        <v>18.701322142999999</v>
      </c>
      <c r="Q7" s="244">
        <v>18.958039065000001</v>
      </c>
      <c r="R7" s="244">
        <v>19.311767332999999</v>
      </c>
      <c r="S7" s="244">
        <v>19.386287257999999</v>
      </c>
      <c r="T7" s="244">
        <v>19.419684</v>
      </c>
      <c r="U7" s="244">
        <v>19.034112677</v>
      </c>
      <c r="V7" s="244">
        <v>19.675837419</v>
      </c>
      <c r="W7" s="244">
        <v>19.841575333000002</v>
      </c>
      <c r="X7" s="244">
        <v>20.087994354999999</v>
      </c>
      <c r="Y7" s="244">
        <v>20.434486332999999</v>
      </c>
      <c r="Z7" s="244">
        <v>20.407756194000001</v>
      </c>
      <c r="AA7" s="244">
        <v>20.501295419000002</v>
      </c>
      <c r="AB7" s="244">
        <v>20.165836896999998</v>
      </c>
      <c r="AC7" s="244">
        <v>20.307890258</v>
      </c>
      <c r="AD7" s="244">
        <v>18.476443332999999</v>
      </c>
      <c r="AE7" s="244">
        <v>16.244517515999998</v>
      </c>
      <c r="AF7" s="244">
        <v>17.629517666999998</v>
      </c>
      <c r="AG7" s="244">
        <v>18.490621935</v>
      </c>
      <c r="AH7" s="244">
        <v>18.050619419</v>
      </c>
      <c r="AI7" s="244">
        <v>18.341911667000002</v>
      </c>
      <c r="AJ7" s="244">
        <v>17.883735065</v>
      </c>
      <c r="AK7" s="244">
        <v>18.672963299999999</v>
      </c>
      <c r="AL7" s="244">
        <v>18.316612644999999</v>
      </c>
      <c r="AM7" s="244">
        <v>18.399102676999998</v>
      </c>
      <c r="AN7" s="244">
        <v>15.864344714</v>
      </c>
      <c r="AO7" s="244">
        <v>18.415308065000001</v>
      </c>
      <c r="AP7" s="244">
        <v>18.900270432999999</v>
      </c>
      <c r="AQ7" s="244">
        <v>19.188214290000001</v>
      </c>
      <c r="AR7" s="244">
        <v>19.065178166999999</v>
      </c>
      <c r="AS7" s="244">
        <v>19.125230741999999</v>
      </c>
      <c r="AT7" s="244">
        <v>19.085599194</v>
      </c>
      <c r="AU7" s="244">
        <v>18.579977233000001</v>
      </c>
      <c r="AV7" s="244">
        <v>19.618632968</v>
      </c>
      <c r="AW7" s="244">
        <v>19.754955781</v>
      </c>
      <c r="AX7" s="244">
        <v>19.603371816999999</v>
      </c>
      <c r="AY7" s="368">
        <v>19.529669899999998</v>
      </c>
      <c r="AZ7" s="368">
        <v>19.536770000000001</v>
      </c>
      <c r="BA7" s="368">
        <v>19.651723199999999</v>
      </c>
      <c r="BB7" s="368">
        <v>19.788640699999998</v>
      </c>
      <c r="BC7" s="368">
        <v>19.879418699999999</v>
      </c>
      <c r="BD7" s="368">
        <v>19.913602600000001</v>
      </c>
      <c r="BE7" s="368">
        <v>19.960441800000002</v>
      </c>
      <c r="BF7" s="368">
        <v>20.2687819</v>
      </c>
      <c r="BG7" s="368">
        <v>20.266089900000001</v>
      </c>
      <c r="BH7" s="368">
        <v>20.222459499999999</v>
      </c>
      <c r="BI7" s="368">
        <v>20.476712299999999</v>
      </c>
      <c r="BJ7" s="368">
        <v>20.553603500000001</v>
      </c>
      <c r="BK7" s="368">
        <v>20.524847399999999</v>
      </c>
      <c r="BL7" s="368">
        <v>20.533668800000001</v>
      </c>
      <c r="BM7" s="368">
        <v>20.601260499999999</v>
      </c>
      <c r="BN7" s="368">
        <v>20.722177800000001</v>
      </c>
      <c r="BO7" s="368">
        <v>20.815553900000001</v>
      </c>
      <c r="BP7" s="368">
        <v>20.739084699999999</v>
      </c>
      <c r="BQ7" s="368">
        <v>20.748972899999998</v>
      </c>
      <c r="BR7" s="368">
        <v>20.992840999999999</v>
      </c>
      <c r="BS7" s="368">
        <v>20.918838300000001</v>
      </c>
      <c r="BT7" s="368">
        <v>20.8613578</v>
      </c>
      <c r="BU7" s="368">
        <v>21.146777799999999</v>
      </c>
      <c r="BV7" s="368">
        <v>21.115772100000001</v>
      </c>
    </row>
    <row r="8" spans="1:74" ht="11.15" customHeight="1" x14ac:dyDescent="0.25">
      <c r="A8" s="159" t="s">
        <v>292</v>
      </c>
      <c r="B8" s="170" t="s">
        <v>266</v>
      </c>
      <c r="C8" s="244">
        <v>5.1999483</v>
      </c>
      <c r="D8" s="244">
        <v>5.3609483000000004</v>
      </c>
      <c r="E8" s="244">
        <v>5.3999483000000001</v>
      </c>
      <c r="F8" s="244">
        <v>5.0339482999999996</v>
      </c>
      <c r="G8" s="244">
        <v>5.1849483000000003</v>
      </c>
      <c r="H8" s="244">
        <v>5.1129483000000002</v>
      </c>
      <c r="I8" s="244">
        <v>5.3269482999999997</v>
      </c>
      <c r="J8" s="244">
        <v>5.6129483000000002</v>
      </c>
      <c r="K8" s="244">
        <v>5.1899483000000002</v>
      </c>
      <c r="L8" s="244">
        <v>5.5059483</v>
      </c>
      <c r="M8" s="244">
        <v>5.6029483000000004</v>
      </c>
      <c r="N8" s="244">
        <v>5.6329482999999998</v>
      </c>
      <c r="O8" s="244">
        <v>5.3671309999999997</v>
      </c>
      <c r="P8" s="244">
        <v>5.3881309999999996</v>
      </c>
      <c r="Q8" s="244">
        <v>5.4731310000000004</v>
      </c>
      <c r="R8" s="244">
        <v>5.517131</v>
      </c>
      <c r="S8" s="244">
        <v>5.3421310000000002</v>
      </c>
      <c r="T8" s="244">
        <v>5.4791309999999998</v>
      </c>
      <c r="U8" s="244">
        <v>5.4751310000000002</v>
      </c>
      <c r="V8" s="244">
        <v>5.5021310000000003</v>
      </c>
      <c r="W8" s="244">
        <v>5.3591309999999996</v>
      </c>
      <c r="X8" s="244">
        <v>5.4301310000000003</v>
      </c>
      <c r="Y8" s="244">
        <v>5.6231309999999999</v>
      </c>
      <c r="Z8" s="244">
        <v>5.7681310000000003</v>
      </c>
      <c r="AA8" s="244">
        <v>5.5714041999999999</v>
      </c>
      <c r="AB8" s="244">
        <v>5.6874041999999996</v>
      </c>
      <c r="AC8" s="244">
        <v>5.5974041999999997</v>
      </c>
      <c r="AD8" s="244">
        <v>4.9664042000000004</v>
      </c>
      <c r="AE8" s="244">
        <v>4.7114041999999996</v>
      </c>
      <c r="AF8" s="244">
        <v>4.9804041999999997</v>
      </c>
      <c r="AG8" s="244">
        <v>4.9444042000000001</v>
      </c>
      <c r="AH8" s="244">
        <v>4.8364041999999996</v>
      </c>
      <c r="AI8" s="244">
        <v>4.9684042000000002</v>
      </c>
      <c r="AJ8" s="244">
        <v>5.2554042000000001</v>
      </c>
      <c r="AK8" s="244">
        <v>5.5844041999999998</v>
      </c>
      <c r="AL8" s="244">
        <v>5.7274041999999996</v>
      </c>
      <c r="AM8" s="244">
        <v>5.7197851000000002</v>
      </c>
      <c r="AN8" s="244">
        <v>5.5137850999999998</v>
      </c>
      <c r="AO8" s="244">
        <v>5.6177850999999999</v>
      </c>
      <c r="AP8" s="244">
        <v>5.2427850999999999</v>
      </c>
      <c r="AQ8" s="244">
        <v>5.3347851000000004</v>
      </c>
      <c r="AR8" s="244">
        <v>5.5237850999999996</v>
      </c>
      <c r="AS8" s="244">
        <v>5.6507851000000002</v>
      </c>
      <c r="AT8" s="244">
        <v>5.4675697708</v>
      </c>
      <c r="AU8" s="244">
        <v>5.5159705403999997</v>
      </c>
      <c r="AV8" s="244">
        <v>5.7629698961000004</v>
      </c>
      <c r="AW8" s="244">
        <v>5.8059713169</v>
      </c>
      <c r="AX8" s="244">
        <v>5.7718480262999998</v>
      </c>
      <c r="AY8" s="368">
        <v>5.8423513944999996</v>
      </c>
      <c r="AZ8" s="368">
        <v>5.8199069139999997</v>
      </c>
      <c r="BA8" s="368">
        <v>5.7800559750999998</v>
      </c>
      <c r="BB8" s="368">
        <v>5.7972455236</v>
      </c>
      <c r="BC8" s="368">
        <v>5.7705167827999997</v>
      </c>
      <c r="BD8" s="368">
        <v>5.7908810602000003</v>
      </c>
      <c r="BE8" s="368">
        <v>5.7764548672</v>
      </c>
      <c r="BF8" s="368">
        <v>5.8099682429000001</v>
      </c>
      <c r="BG8" s="368">
        <v>5.8452054514</v>
      </c>
      <c r="BH8" s="368">
        <v>5.8398936576000002</v>
      </c>
      <c r="BI8" s="368">
        <v>5.8534855534999997</v>
      </c>
      <c r="BJ8" s="368">
        <v>5.8122900001</v>
      </c>
      <c r="BK8" s="368">
        <v>5.8867008739999998</v>
      </c>
      <c r="BL8" s="368">
        <v>5.8640339039000002</v>
      </c>
      <c r="BM8" s="368">
        <v>5.8231624897999996</v>
      </c>
      <c r="BN8" s="368">
        <v>5.8411221971999998</v>
      </c>
      <c r="BO8" s="368">
        <v>5.8139579541000002</v>
      </c>
      <c r="BP8" s="368">
        <v>5.8341051857000004</v>
      </c>
      <c r="BQ8" s="368">
        <v>5.8195610700999998</v>
      </c>
      <c r="BR8" s="368">
        <v>5.8528240159999996</v>
      </c>
      <c r="BS8" s="368">
        <v>5.8878356946999997</v>
      </c>
      <c r="BT8" s="368">
        <v>5.8822334135999998</v>
      </c>
      <c r="BU8" s="368">
        <v>5.8956096116000003</v>
      </c>
      <c r="BV8" s="368">
        <v>5.8547576707999998</v>
      </c>
    </row>
    <row r="9" spans="1:74" ht="11.15" customHeight="1" x14ac:dyDescent="0.25">
      <c r="A9" s="159" t="s">
        <v>293</v>
      </c>
      <c r="B9" s="170" t="s">
        <v>275</v>
      </c>
      <c r="C9" s="244">
        <v>2.1976059999999999</v>
      </c>
      <c r="D9" s="244">
        <v>2.1607059999999998</v>
      </c>
      <c r="E9" s="244">
        <v>2.1236060000000001</v>
      </c>
      <c r="F9" s="244">
        <v>2.1561059999999999</v>
      </c>
      <c r="G9" s="244">
        <v>2.1217060000000001</v>
      </c>
      <c r="H9" s="244">
        <v>2.1030060000000002</v>
      </c>
      <c r="I9" s="244">
        <v>2.1009060000000002</v>
      </c>
      <c r="J9" s="244">
        <v>2.066106</v>
      </c>
      <c r="K9" s="244">
        <v>2.0751059999999999</v>
      </c>
      <c r="L9" s="244">
        <v>1.999306</v>
      </c>
      <c r="M9" s="244">
        <v>1.9264060000000001</v>
      </c>
      <c r="N9" s="244">
        <v>1.9236979999999999</v>
      </c>
      <c r="O9" s="244">
        <v>1.8580444</v>
      </c>
      <c r="P9" s="244">
        <v>1.9388444</v>
      </c>
      <c r="Q9" s="244">
        <v>1.9323444000000001</v>
      </c>
      <c r="R9" s="244">
        <v>1.9123444000000001</v>
      </c>
      <c r="S9" s="244">
        <v>1.8960444000000001</v>
      </c>
      <c r="T9" s="244">
        <v>1.9000444000000001</v>
      </c>
      <c r="U9" s="244">
        <v>1.8969444</v>
      </c>
      <c r="V9" s="244">
        <v>1.9252444</v>
      </c>
      <c r="W9" s="244">
        <v>1.9531444</v>
      </c>
      <c r="X9" s="244">
        <v>1.8985444</v>
      </c>
      <c r="Y9" s="244">
        <v>1.9360444000000001</v>
      </c>
      <c r="Z9" s="244">
        <v>1.9518443999999999</v>
      </c>
      <c r="AA9" s="244">
        <v>1.9912847</v>
      </c>
      <c r="AB9" s="244">
        <v>1.9943846999999999</v>
      </c>
      <c r="AC9" s="244">
        <v>2.0108847000000001</v>
      </c>
      <c r="AD9" s="244">
        <v>1.9956847</v>
      </c>
      <c r="AE9" s="244">
        <v>1.9110847</v>
      </c>
      <c r="AF9" s="244">
        <v>1.8951846999999999</v>
      </c>
      <c r="AG9" s="244">
        <v>1.8790846999999999</v>
      </c>
      <c r="AH9" s="244">
        <v>1.9207847</v>
      </c>
      <c r="AI9" s="244">
        <v>1.9221847000000001</v>
      </c>
      <c r="AJ9" s="244">
        <v>1.8871846999999999</v>
      </c>
      <c r="AK9" s="244">
        <v>1.8867847</v>
      </c>
      <c r="AL9" s="244">
        <v>1.9119847000000001</v>
      </c>
      <c r="AM9" s="244">
        <v>1.9014853</v>
      </c>
      <c r="AN9" s="244">
        <v>1.9274853000000001</v>
      </c>
      <c r="AO9" s="244">
        <v>1.9521853</v>
      </c>
      <c r="AP9" s="244">
        <v>1.9481853</v>
      </c>
      <c r="AQ9" s="244">
        <v>1.9467852999999999</v>
      </c>
      <c r="AR9" s="244">
        <v>1.9409852999999999</v>
      </c>
      <c r="AS9" s="244">
        <v>1.9313853000000001</v>
      </c>
      <c r="AT9" s="244">
        <v>1.8633573745000001</v>
      </c>
      <c r="AU9" s="244">
        <v>1.8997573745</v>
      </c>
      <c r="AV9" s="244">
        <v>1.9128250162</v>
      </c>
      <c r="AW9" s="244">
        <v>1.932012828</v>
      </c>
      <c r="AX9" s="244">
        <v>1.9409278422</v>
      </c>
      <c r="AY9" s="368">
        <v>1.9739503799</v>
      </c>
      <c r="AZ9" s="368">
        <v>1.9611229412</v>
      </c>
      <c r="BA9" s="368">
        <v>1.9477987492</v>
      </c>
      <c r="BB9" s="368">
        <v>1.9347111205</v>
      </c>
      <c r="BC9" s="368">
        <v>1.935727464</v>
      </c>
      <c r="BD9" s="368">
        <v>1.9207920265</v>
      </c>
      <c r="BE9" s="368">
        <v>1.9080360244000001</v>
      </c>
      <c r="BF9" s="368">
        <v>1.8953867690999999</v>
      </c>
      <c r="BG9" s="368">
        <v>1.8840519161</v>
      </c>
      <c r="BH9" s="368">
        <v>1.8702934601000001</v>
      </c>
      <c r="BI9" s="368">
        <v>1.8581240658</v>
      </c>
      <c r="BJ9" s="368">
        <v>1.8460146863</v>
      </c>
      <c r="BK9" s="368">
        <v>1.9138913686000001</v>
      </c>
      <c r="BL9" s="368">
        <v>1.9015818714999999</v>
      </c>
      <c r="BM9" s="368">
        <v>1.8887572139</v>
      </c>
      <c r="BN9" s="368">
        <v>1.8761825379999999</v>
      </c>
      <c r="BO9" s="368">
        <v>1.8637293583000001</v>
      </c>
      <c r="BP9" s="368">
        <v>1.8515896022</v>
      </c>
      <c r="BQ9" s="368">
        <v>1.8392426884999999</v>
      </c>
      <c r="BR9" s="368">
        <v>1.8270721766</v>
      </c>
      <c r="BS9" s="368">
        <v>1.8150499039000001</v>
      </c>
      <c r="BT9" s="368">
        <v>1.8028657831999999</v>
      </c>
      <c r="BU9" s="368">
        <v>1.7911533988999999</v>
      </c>
      <c r="BV9" s="368">
        <v>1.7795844753000001</v>
      </c>
    </row>
    <row r="10" spans="1:74" ht="11.15" customHeight="1" x14ac:dyDescent="0.25">
      <c r="A10" s="159" t="s">
        <v>294</v>
      </c>
      <c r="B10" s="170" t="s">
        <v>269</v>
      </c>
      <c r="C10" s="244">
        <v>4.7892006347000002</v>
      </c>
      <c r="D10" s="244">
        <v>4.6839672197000004</v>
      </c>
      <c r="E10" s="244">
        <v>4.5794388775000003</v>
      </c>
      <c r="F10" s="244">
        <v>4.6800246771999996</v>
      </c>
      <c r="G10" s="244">
        <v>4.3463222015999996</v>
      </c>
      <c r="H10" s="244">
        <v>4.5086469907</v>
      </c>
      <c r="I10" s="244">
        <v>4.6573402103000001</v>
      </c>
      <c r="J10" s="244">
        <v>4.4654679614999999</v>
      </c>
      <c r="K10" s="244">
        <v>4.2417100342999996</v>
      </c>
      <c r="L10" s="244">
        <v>4.6684442240999999</v>
      </c>
      <c r="M10" s="244">
        <v>4.6979040434000003</v>
      </c>
      <c r="N10" s="244">
        <v>4.7324098754000001</v>
      </c>
      <c r="O10" s="244">
        <v>4.6245728113000002</v>
      </c>
      <c r="P10" s="244">
        <v>4.6699045762000004</v>
      </c>
      <c r="Q10" s="244">
        <v>4.6327932455000003</v>
      </c>
      <c r="R10" s="244">
        <v>4.6009864178999997</v>
      </c>
      <c r="S10" s="244">
        <v>4.4350275794999998</v>
      </c>
      <c r="T10" s="244">
        <v>4.2115093192000002</v>
      </c>
      <c r="U10" s="244">
        <v>4.5478357912999998</v>
      </c>
      <c r="V10" s="244">
        <v>4.3971410625000003</v>
      </c>
      <c r="W10" s="244">
        <v>4.4517037665999997</v>
      </c>
      <c r="X10" s="244">
        <v>4.640207395</v>
      </c>
      <c r="Y10" s="244">
        <v>4.8934960222999999</v>
      </c>
      <c r="Z10" s="244">
        <v>4.9531506797000002</v>
      </c>
      <c r="AA10" s="244">
        <v>4.9149489022999999</v>
      </c>
      <c r="AB10" s="244">
        <v>5.0012527089000001</v>
      </c>
      <c r="AC10" s="244">
        <v>4.8852209127000004</v>
      </c>
      <c r="AD10" s="244">
        <v>5.031748179</v>
      </c>
      <c r="AE10" s="244">
        <v>4.8059472837000001</v>
      </c>
      <c r="AF10" s="244">
        <v>4.7071503212000003</v>
      </c>
      <c r="AG10" s="244">
        <v>4.8545890741999997</v>
      </c>
      <c r="AH10" s="244">
        <v>4.7054182242999998</v>
      </c>
      <c r="AI10" s="244">
        <v>4.4264207948000003</v>
      </c>
      <c r="AJ10" s="244">
        <v>4.6476062297</v>
      </c>
      <c r="AK10" s="244">
        <v>4.7363423597000001</v>
      </c>
      <c r="AL10" s="244">
        <v>4.9673429599999999</v>
      </c>
      <c r="AM10" s="244">
        <v>4.9396362649999999</v>
      </c>
      <c r="AN10" s="244">
        <v>4.8101436270000004</v>
      </c>
      <c r="AO10" s="244">
        <v>4.9771846455000004</v>
      </c>
      <c r="AP10" s="244">
        <v>4.5923334291</v>
      </c>
      <c r="AQ10" s="244">
        <v>4.3654889353000002</v>
      </c>
      <c r="AR10" s="244">
        <v>4.1912854686000003</v>
      </c>
      <c r="AS10" s="244">
        <v>4.6787745251999997</v>
      </c>
      <c r="AT10" s="244">
        <v>4.8054953895999999</v>
      </c>
      <c r="AU10" s="244">
        <v>4.7473745659000004</v>
      </c>
      <c r="AV10" s="244">
        <v>4.7486317631999997</v>
      </c>
      <c r="AW10" s="244">
        <v>4.7056516083000002</v>
      </c>
      <c r="AX10" s="244">
        <v>4.8217041320999998</v>
      </c>
      <c r="AY10" s="368">
        <v>4.8211131771</v>
      </c>
      <c r="AZ10" s="368">
        <v>4.8548115205000002</v>
      </c>
      <c r="BA10" s="368">
        <v>4.795214595</v>
      </c>
      <c r="BB10" s="368">
        <v>4.8416757727000004</v>
      </c>
      <c r="BC10" s="368">
        <v>4.7241325762999997</v>
      </c>
      <c r="BD10" s="368">
        <v>4.7199886679</v>
      </c>
      <c r="BE10" s="368">
        <v>4.6879692665999997</v>
      </c>
      <c r="BF10" s="368">
        <v>4.6492284361999996</v>
      </c>
      <c r="BG10" s="368">
        <v>4.5321148926000001</v>
      </c>
      <c r="BH10" s="368">
        <v>4.8349119120999999</v>
      </c>
      <c r="BI10" s="368">
        <v>4.9154162041999996</v>
      </c>
      <c r="BJ10" s="368">
        <v>4.9753196863999998</v>
      </c>
      <c r="BK10" s="368">
        <v>4.9977059156000001</v>
      </c>
      <c r="BL10" s="368">
        <v>5.0488798781000002</v>
      </c>
      <c r="BM10" s="368">
        <v>5.0797893426999998</v>
      </c>
      <c r="BN10" s="368">
        <v>5.1041737424000004</v>
      </c>
      <c r="BO10" s="368">
        <v>5.0283557104999996</v>
      </c>
      <c r="BP10" s="368">
        <v>5.0450483584999999</v>
      </c>
      <c r="BQ10" s="368">
        <v>5.0701807311999998</v>
      </c>
      <c r="BR10" s="368">
        <v>4.9649808756000002</v>
      </c>
      <c r="BS10" s="368">
        <v>4.8534412463000001</v>
      </c>
      <c r="BT10" s="368">
        <v>5.1328042384000003</v>
      </c>
      <c r="BU10" s="368">
        <v>5.1335408487</v>
      </c>
      <c r="BV10" s="368">
        <v>5.1367099399000002</v>
      </c>
    </row>
    <row r="11" spans="1:74" ht="11.15" customHeight="1" x14ac:dyDescent="0.25">
      <c r="A11" s="159" t="s">
        <v>301</v>
      </c>
      <c r="B11" s="170" t="s">
        <v>270</v>
      </c>
      <c r="C11" s="244">
        <v>70.194372873000006</v>
      </c>
      <c r="D11" s="244">
        <v>69.993126840000002</v>
      </c>
      <c r="E11" s="244">
        <v>69.977081018000007</v>
      </c>
      <c r="F11" s="244">
        <v>70.216243802999998</v>
      </c>
      <c r="G11" s="244">
        <v>70.357446941000006</v>
      </c>
      <c r="H11" s="244">
        <v>70.862400942999997</v>
      </c>
      <c r="I11" s="244">
        <v>70.871322101000004</v>
      </c>
      <c r="J11" s="244">
        <v>70.694655573999995</v>
      </c>
      <c r="K11" s="244">
        <v>71.031945731999997</v>
      </c>
      <c r="L11" s="244">
        <v>71.304236949</v>
      </c>
      <c r="M11" s="244">
        <v>70.924218811000003</v>
      </c>
      <c r="N11" s="244">
        <v>70.269238489000003</v>
      </c>
      <c r="O11" s="244">
        <v>69.469681019999996</v>
      </c>
      <c r="P11" s="244">
        <v>69.220586913999995</v>
      </c>
      <c r="Q11" s="244">
        <v>68.982246283999999</v>
      </c>
      <c r="R11" s="244">
        <v>68.882337070000005</v>
      </c>
      <c r="S11" s="244">
        <v>68.919641049999996</v>
      </c>
      <c r="T11" s="244">
        <v>69.414449048999998</v>
      </c>
      <c r="U11" s="244">
        <v>68.796984168999998</v>
      </c>
      <c r="V11" s="244">
        <v>69.451888714999995</v>
      </c>
      <c r="W11" s="244">
        <v>67.677520168000001</v>
      </c>
      <c r="X11" s="244">
        <v>69.096628453999998</v>
      </c>
      <c r="Y11" s="244">
        <v>69.007167820000006</v>
      </c>
      <c r="Z11" s="244">
        <v>68.520689755000006</v>
      </c>
      <c r="AA11" s="244">
        <v>68.133714901999994</v>
      </c>
      <c r="AB11" s="244">
        <v>67.141651190000005</v>
      </c>
      <c r="AC11" s="244">
        <v>67.463361375000005</v>
      </c>
      <c r="AD11" s="244">
        <v>69.097673491999998</v>
      </c>
      <c r="AE11" s="244">
        <v>60.556439529000002</v>
      </c>
      <c r="AF11" s="244">
        <v>59.090587448000001</v>
      </c>
      <c r="AG11" s="244">
        <v>59.916229256000001</v>
      </c>
      <c r="AH11" s="244">
        <v>61.559087820000002</v>
      </c>
      <c r="AI11" s="244">
        <v>61.413959568000003</v>
      </c>
      <c r="AJ11" s="244">
        <v>61.663775639000001</v>
      </c>
      <c r="AK11" s="244">
        <v>62.156394804000001</v>
      </c>
      <c r="AL11" s="244">
        <v>62.110620904000001</v>
      </c>
      <c r="AM11" s="244">
        <v>62.808545494999997</v>
      </c>
      <c r="AN11" s="244">
        <v>62.243343035999999</v>
      </c>
      <c r="AO11" s="244">
        <v>62.672058100999998</v>
      </c>
      <c r="AP11" s="244">
        <v>63.137755181999999</v>
      </c>
      <c r="AQ11" s="244">
        <v>63.924761078000003</v>
      </c>
      <c r="AR11" s="244">
        <v>64.524784167000007</v>
      </c>
      <c r="AS11" s="244">
        <v>65.492199233999997</v>
      </c>
      <c r="AT11" s="244">
        <v>65.134903672999997</v>
      </c>
      <c r="AU11" s="244">
        <v>65.867392052</v>
      </c>
      <c r="AV11" s="244">
        <v>65.800003593</v>
      </c>
      <c r="AW11" s="244">
        <v>66.164459257000004</v>
      </c>
      <c r="AX11" s="244">
        <v>66.127713568999994</v>
      </c>
      <c r="AY11" s="368">
        <v>66.931885191999996</v>
      </c>
      <c r="AZ11" s="368">
        <v>67.351081429999994</v>
      </c>
      <c r="BA11" s="368">
        <v>67.511241350999995</v>
      </c>
      <c r="BB11" s="368">
        <v>67.902866244999998</v>
      </c>
      <c r="BC11" s="368">
        <v>68.489458515999999</v>
      </c>
      <c r="BD11" s="368">
        <v>68.939425474999993</v>
      </c>
      <c r="BE11" s="368">
        <v>69.297320111999994</v>
      </c>
      <c r="BF11" s="368">
        <v>69.359675831999994</v>
      </c>
      <c r="BG11" s="368">
        <v>69.463221658999998</v>
      </c>
      <c r="BH11" s="368">
        <v>69.125795463000003</v>
      </c>
      <c r="BI11" s="368">
        <v>69.102818710999998</v>
      </c>
      <c r="BJ11" s="368">
        <v>69.005617942000001</v>
      </c>
      <c r="BK11" s="368">
        <v>68.823970469000002</v>
      </c>
      <c r="BL11" s="368">
        <v>68.793329602</v>
      </c>
      <c r="BM11" s="368">
        <v>68.750235106999995</v>
      </c>
      <c r="BN11" s="368">
        <v>69.057479271000005</v>
      </c>
      <c r="BO11" s="368">
        <v>69.329101977999997</v>
      </c>
      <c r="BP11" s="368">
        <v>69.579652187999997</v>
      </c>
      <c r="BQ11" s="368">
        <v>69.652152137000002</v>
      </c>
      <c r="BR11" s="368">
        <v>69.622689885</v>
      </c>
      <c r="BS11" s="368">
        <v>69.781169500999994</v>
      </c>
      <c r="BT11" s="368">
        <v>69.476940157000001</v>
      </c>
      <c r="BU11" s="368">
        <v>69.331789293</v>
      </c>
      <c r="BV11" s="368">
        <v>69.172197533000002</v>
      </c>
    </row>
    <row r="12" spans="1:74" ht="11.15" customHeight="1" x14ac:dyDescent="0.25">
      <c r="A12" s="159" t="s">
        <v>296</v>
      </c>
      <c r="B12" s="170" t="s">
        <v>878</v>
      </c>
      <c r="C12" s="244">
        <v>37.052181376999997</v>
      </c>
      <c r="D12" s="244">
        <v>36.906652835999999</v>
      </c>
      <c r="E12" s="244">
        <v>36.670975243000001</v>
      </c>
      <c r="F12" s="244">
        <v>36.583014319999997</v>
      </c>
      <c r="G12" s="244">
        <v>36.430863815999999</v>
      </c>
      <c r="H12" s="244">
        <v>36.529764800000002</v>
      </c>
      <c r="I12" s="244">
        <v>36.541876156999997</v>
      </c>
      <c r="J12" s="244">
        <v>36.822258542999997</v>
      </c>
      <c r="K12" s="244">
        <v>36.913832524999997</v>
      </c>
      <c r="L12" s="244">
        <v>37.091420159999998</v>
      </c>
      <c r="M12" s="244">
        <v>36.856221101000003</v>
      </c>
      <c r="N12" s="244">
        <v>36.156652481999998</v>
      </c>
      <c r="O12" s="244">
        <v>35.627019115000003</v>
      </c>
      <c r="P12" s="244">
        <v>35.551220192000002</v>
      </c>
      <c r="Q12" s="244">
        <v>35.085023978999999</v>
      </c>
      <c r="R12" s="244">
        <v>35.133763256000002</v>
      </c>
      <c r="S12" s="244">
        <v>34.750961289000003</v>
      </c>
      <c r="T12" s="244">
        <v>34.855751605999998</v>
      </c>
      <c r="U12" s="244">
        <v>34.280132496999997</v>
      </c>
      <c r="V12" s="244">
        <v>34.573837578999999</v>
      </c>
      <c r="W12" s="244">
        <v>32.982673695000003</v>
      </c>
      <c r="X12" s="244">
        <v>34.431998759000003</v>
      </c>
      <c r="Y12" s="244">
        <v>34.368863077999997</v>
      </c>
      <c r="Z12" s="244">
        <v>34.330022434</v>
      </c>
      <c r="AA12" s="244">
        <v>33.909361959000002</v>
      </c>
      <c r="AB12" s="244">
        <v>33.167687987000001</v>
      </c>
      <c r="AC12" s="244">
        <v>33.363822847000002</v>
      </c>
      <c r="AD12" s="244">
        <v>35.320570984</v>
      </c>
      <c r="AE12" s="244">
        <v>29.348365503</v>
      </c>
      <c r="AF12" s="244">
        <v>27.356073948999999</v>
      </c>
      <c r="AG12" s="244">
        <v>27.944146016000001</v>
      </c>
      <c r="AH12" s="244">
        <v>28.962237028000001</v>
      </c>
      <c r="AI12" s="244">
        <v>29.024930334</v>
      </c>
      <c r="AJ12" s="244">
        <v>29.336606674999999</v>
      </c>
      <c r="AK12" s="244">
        <v>30.179050338</v>
      </c>
      <c r="AL12" s="244">
        <v>30.462464354000002</v>
      </c>
      <c r="AM12" s="244">
        <v>30.605861903000001</v>
      </c>
      <c r="AN12" s="244">
        <v>30.158044645</v>
      </c>
      <c r="AO12" s="244">
        <v>30.288809905000001</v>
      </c>
      <c r="AP12" s="244">
        <v>30.26424007</v>
      </c>
      <c r="AQ12" s="244">
        <v>30.721267275999999</v>
      </c>
      <c r="AR12" s="244">
        <v>31.287082458</v>
      </c>
      <c r="AS12" s="244">
        <v>32.057218352</v>
      </c>
      <c r="AT12" s="244">
        <v>32.073536877999999</v>
      </c>
      <c r="AU12" s="244">
        <v>32.447321224</v>
      </c>
      <c r="AV12" s="244">
        <v>32.719813322999997</v>
      </c>
      <c r="AW12" s="244">
        <v>33.142585642</v>
      </c>
      <c r="AX12" s="244">
        <v>33.294241823</v>
      </c>
      <c r="AY12" s="368">
        <v>33.862199349000001</v>
      </c>
      <c r="AZ12" s="368">
        <v>33.995930024000003</v>
      </c>
      <c r="BA12" s="368">
        <v>34.040257310999998</v>
      </c>
      <c r="BB12" s="368">
        <v>33.978227247</v>
      </c>
      <c r="BC12" s="368">
        <v>34.123488832</v>
      </c>
      <c r="BD12" s="368">
        <v>34.342908958999999</v>
      </c>
      <c r="BE12" s="368">
        <v>34.483936419999999</v>
      </c>
      <c r="BF12" s="368">
        <v>34.503848124000001</v>
      </c>
      <c r="BG12" s="368">
        <v>34.467716187999997</v>
      </c>
      <c r="BH12" s="368">
        <v>34.463168508000003</v>
      </c>
      <c r="BI12" s="368">
        <v>34.526061974000001</v>
      </c>
      <c r="BJ12" s="368">
        <v>34.582227965000001</v>
      </c>
      <c r="BK12" s="368">
        <v>34.604208393</v>
      </c>
      <c r="BL12" s="368">
        <v>34.516973464000003</v>
      </c>
      <c r="BM12" s="368">
        <v>34.499300087999998</v>
      </c>
      <c r="BN12" s="368">
        <v>34.412301407000001</v>
      </c>
      <c r="BO12" s="368">
        <v>34.387413668999997</v>
      </c>
      <c r="BP12" s="368">
        <v>34.386803624999999</v>
      </c>
      <c r="BQ12" s="368">
        <v>34.402851546000001</v>
      </c>
      <c r="BR12" s="368">
        <v>34.402540969</v>
      </c>
      <c r="BS12" s="368">
        <v>34.356371133000003</v>
      </c>
      <c r="BT12" s="368">
        <v>34.326618601</v>
      </c>
      <c r="BU12" s="368">
        <v>34.369507091999999</v>
      </c>
      <c r="BV12" s="368">
        <v>34.435797686000001</v>
      </c>
    </row>
    <row r="13" spans="1:74" ht="11.15" customHeight="1" x14ac:dyDescent="0.25">
      <c r="A13" s="159" t="s">
        <v>297</v>
      </c>
      <c r="B13" s="170" t="s">
        <v>276</v>
      </c>
      <c r="C13" s="244">
        <v>31.756</v>
      </c>
      <c r="D13" s="244">
        <v>31.585999999999999</v>
      </c>
      <c r="E13" s="244">
        <v>31.408999999999999</v>
      </c>
      <c r="F13" s="244">
        <v>31.343</v>
      </c>
      <c r="G13" s="244">
        <v>31.228000000000002</v>
      </c>
      <c r="H13" s="244">
        <v>31.228999999999999</v>
      </c>
      <c r="I13" s="244">
        <v>31.286000000000001</v>
      </c>
      <c r="J13" s="244">
        <v>31.53</v>
      </c>
      <c r="K13" s="244">
        <v>31.666</v>
      </c>
      <c r="L13" s="244">
        <v>31.841000000000001</v>
      </c>
      <c r="M13" s="244">
        <v>31.596</v>
      </c>
      <c r="N13" s="244">
        <v>30.815999999999999</v>
      </c>
      <c r="O13" s="244">
        <v>30.155999999999999</v>
      </c>
      <c r="P13" s="244">
        <v>30.091000000000001</v>
      </c>
      <c r="Q13" s="244">
        <v>29.594999999999999</v>
      </c>
      <c r="R13" s="244">
        <v>29.655000000000001</v>
      </c>
      <c r="S13" s="244">
        <v>29.335000000000001</v>
      </c>
      <c r="T13" s="244">
        <v>29.425000000000001</v>
      </c>
      <c r="U13" s="244">
        <v>29.004999999999999</v>
      </c>
      <c r="V13" s="244">
        <v>29.245000000000001</v>
      </c>
      <c r="W13" s="244">
        <v>27.684999999999999</v>
      </c>
      <c r="X13" s="244">
        <v>29.145</v>
      </c>
      <c r="Y13" s="244">
        <v>29.004586</v>
      </c>
      <c r="Z13" s="244">
        <v>28.905000000000001</v>
      </c>
      <c r="AA13" s="244">
        <v>28.67</v>
      </c>
      <c r="AB13" s="244">
        <v>27.95</v>
      </c>
      <c r="AC13" s="244">
        <v>28.19</v>
      </c>
      <c r="AD13" s="244">
        <v>30.175000000000001</v>
      </c>
      <c r="AE13" s="244">
        <v>24.31</v>
      </c>
      <c r="AF13" s="244">
        <v>22.35</v>
      </c>
      <c r="AG13" s="244">
        <v>22.975000000000001</v>
      </c>
      <c r="AH13" s="244">
        <v>23.94</v>
      </c>
      <c r="AI13" s="244">
        <v>23.975000000000001</v>
      </c>
      <c r="AJ13" s="244">
        <v>24.32</v>
      </c>
      <c r="AK13" s="244">
        <v>25.07</v>
      </c>
      <c r="AL13" s="244">
        <v>25.254999999999999</v>
      </c>
      <c r="AM13" s="244">
        <v>25.315000000000001</v>
      </c>
      <c r="AN13" s="244">
        <v>24.875</v>
      </c>
      <c r="AO13" s="244">
        <v>25.024999999999999</v>
      </c>
      <c r="AP13" s="244">
        <v>24.995000000000001</v>
      </c>
      <c r="AQ13" s="244">
        <v>25.462</v>
      </c>
      <c r="AR13" s="244">
        <v>26.015000000000001</v>
      </c>
      <c r="AS13" s="244">
        <v>26.72</v>
      </c>
      <c r="AT13" s="244">
        <v>26.704999999999998</v>
      </c>
      <c r="AU13" s="244">
        <v>27.105</v>
      </c>
      <c r="AV13" s="244">
        <v>27.375</v>
      </c>
      <c r="AW13" s="244">
        <v>27.725000000000001</v>
      </c>
      <c r="AX13" s="244">
        <v>27.79</v>
      </c>
      <c r="AY13" s="368">
        <v>28.217534000000001</v>
      </c>
      <c r="AZ13" s="368">
        <v>28.437194000000002</v>
      </c>
      <c r="BA13" s="368">
        <v>28.507853999999998</v>
      </c>
      <c r="BB13" s="368">
        <v>28.526513999999999</v>
      </c>
      <c r="BC13" s="368">
        <v>28.675173000000001</v>
      </c>
      <c r="BD13" s="368">
        <v>28.873833000000001</v>
      </c>
      <c r="BE13" s="368">
        <v>28.982294</v>
      </c>
      <c r="BF13" s="368">
        <v>28.981152000000002</v>
      </c>
      <c r="BG13" s="368">
        <v>28.979811999999999</v>
      </c>
      <c r="BH13" s="368">
        <v>28.988527000000001</v>
      </c>
      <c r="BI13" s="368">
        <v>28.987131999999999</v>
      </c>
      <c r="BJ13" s="368">
        <v>28.965790999999999</v>
      </c>
      <c r="BK13" s="368">
        <v>28.978451</v>
      </c>
      <c r="BL13" s="368">
        <v>28.977111000000001</v>
      </c>
      <c r="BM13" s="368">
        <v>28.985771</v>
      </c>
      <c r="BN13" s="368">
        <v>28.979430000000001</v>
      </c>
      <c r="BO13" s="368">
        <v>28.958089999999999</v>
      </c>
      <c r="BP13" s="368">
        <v>28.93675</v>
      </c>
      <c r="BQ13" s="368">
        <v>28.920408999999999</v>
      </c>
      <c r="BR13" s="368">
        <v>28.899069000000001</v>
      </c>
      <c r="BS13" s="368">
        <v>28.887729</v>
      </c>
      <c r="BT13" s="368">
        <v>28.871389000000001</v>
      </c>
      <c r="BU13" s="368">
        <v>28.850048000000001</v>
      </c>
      <c r="BV13" s="368">
        <v>28.838708</v>
      </c>
    </row>
    <row r="14" spans="1:74" ht="11.15" customHeight="1" x14ac:dyDescent="0.25">
      <c r="A14" s="159" t="s">
        <v>376</v>
      </c>
      <c r="B14" s="170" t="s">
        <v>1020</v>
      </c>
      <c r="C14" s="244">
        <v>5.2961813772999999</v>
      </c>
      <c r="D14" s="244">
        <v>5.3206528358999998</v>
      </c>
      <c r="E14" s="244">
        <v>5.2619752428000002</v>
      </c>
      <c r="F14" s="244">
        <v>5.2400143197000002</v>
      </c>
      <c r="G14" s="244">
        <v>5.2028638155999998</v>
      </c>
      <c r="H14" s="244">
        <v>5.3007648000999996</v>
      </c>
      <c r="I14" s="244">
        <v>5.2558761575000004</v>
      </c>
      <c r="J14" s="244">
        <v>5.2922585433</v>
      </c>
      <c r="K14" s="244">
        <v>5.2478325249999997</v>
      </c>
      <c r="L14" s="244">
        <v>5.2504201597</v>
      </c>
      <c r="M14" s="244">
        <v>5.260221101</v>
      </c>
      <c r="N14" s="244">
        <v>5.3406524824000003</v>
      </c>
      <c r="O14" s="244">
        <v>5.4710191153999999</v>
      </c>
      <c r="P14" s="244">
        <v>5.4602201923000004</v>
      </c>
      <c r="Q14" s="244">
        <v>5.4900239789</v>
      </c>
      <c r="R14" s="244">
        <v>5.4787632558999997</v>
      </c>
      <c r="S14" s="244">
        <v>5.4159612893000002</v>
      </c>
      <c r="T14" s="244">
        <v>5.4307516058000003</v>
      </c>
      <c r="U14" s="244">
        <v>5.2751324967000004</v>
      </c>
      <c r="V14" s="244">
        <v>5.3288375787</v>
      </c>
      <c r="W14" s="244">
        <v>5.2976736948000003</v>
      </c>
      <c r="X14" s="244">
        <v>5.2869987588000003</v>
      </c>
      <c r="Y14" s="244">
        <v>5.3642770779999998</v>
      </c>
      <c r="Z14" s="244">
        <v>5.4250224341999997</v>
      </c>
      <c r="AA14" s="244">
        <v>5.2393619587</v>
      </c>
      <c r="AB14" s="244">
        <v>5.2176879868999997</v>
      </c>
      <c r="AC14" s="244">
        <v>5.1738228475000003</v>
      </c>
      <c r="AD14" s="244">
        <v>5.1455709840999999</v>
      </c>
      <c r="AE14" s="244">
        <v>5.0383655033999997</v>
      </c>
      <c r="AF14" s="244">
        <v>5.0060739493000002</v>
      </c>
      <c r="AG14" s="244">
        <v>4.9691460157999998</v>
      </c>
      <c r="AH14" s="244">
        <v>5.0222370285000002</v>
      </c>
      <c r="AI14" s="244">
        <v>5.0499303334999999</v>
      </c>
      <c r="AJ14" s="244">
        <v>5.0166066747000002</v>
      </c>
      <c r="AK14" s="244">
        <v>5.1090503380000003</v>
      </c>
      <c r="AL14" s="244">
        <v>5.2074643543999999</v>
      </c>
      <c r="AM14" s="244">
        <v>5.2908619025999997</v>
      </c>
      <c r="AN14" s="244">
        <v>5.2830446454000004</v>
      </c>
      <c r="AO14" s="244">
        <v>5.2638099051999996</v>
      </c>
      <c r="AP14" s="244">
        <v>5.2692400697000004</v>
      </c>
      <c r="AQ14" s="244">
        <v>5.2592672762000001</v>
      </c>
      <c r="AR14" s="244">
        <v>5.2720824582999999</v>
      </c>
      <c r="AS14" s="244">
        <v>5.3372183520999998</v>
      </c>
      <c r="AT14" s="244">
        <v>5.3685368777000004</v>
      </c>
      <c r="AU14" s="244">
        <v>5.3423212237</v>
      </c>
      <c r="AV14" s="244">
        <v>5.3448133233000004</v>
      </c>
      <c r="AW14" s="244">
        <v>5.4175856417999997</v>
      </c>
      <c r="AX14" s="244">
        <v>5.5042418230000001</v>
      </c>
      <c r="AY14" s="368">
        <v>5.6446653485000002</v>
      </c>
      <c r="AZ14" s="368">
        <v>5.5587360237999999</v>
      </c>
      <c r="BA14" s="368">
        <v>5.5324033107000004</v>
      </c>
      <c r="BB14" s="368">
        <v>5.4517132472999998</v>
      </c>
      <c r="BC14" s="368">
        <v>5.4483158318999996</v>
      </c>
      <c r="BD14" s="368">
        <v>5.4690759588000004</v>
      </c>
      <c r="BE14" s="368">
        <v>5.5016424201999996</v>
      </c>
      <c r="BF14" s="368">
        <v>5.5226961237000003</v>
      </c>
      <c r="BG14" s="368">
        <v>5.4879041883999999</v>
      </c>
      <c r="BH14" s="368">
        <v>5.4746415080000004</v>
      </c>
      <c r="BI14" s="368">
        <v>5.5389299745000002</v>
      </c>
      <c r="BJ14" s="368">
        <v>5.6164369648000001</v>
      </c>
      <c r="BK14" s="368">
        <v>5.6257573927999998</v>
      </c>
      <c r="BL14" s="368">
        <v>5.5398624639999996</v>
      </c>
      <c r="BM14" s="368">
        <v>5.5135290878000003</v>
      </c>
      <c r="BN14" s="368">
        <v>5.4328714072000004</v>
      </c>
      <c r="BO14" s="368">
        <v>5.4293236686000004</v>
      </c>
      <c r="BP14" s="368">
        <v>5.4500536250999998</v>
      </c>
      <c r="BQ14" s="368">
        <v>5.4824425458999997</v>
      </c>
      <c r="BR14" s="368">
        <v>5.5034719690999996</v>
      </c>
      <c r="BS14" s="368">
        <v>5.4686421327000003</v>
      </c>
      <c r="BT14" s="368">
        <v>5.4552296013000001</v>
      </c>
      <c r="BU14" s="368">
        <v>5.5194590922</v>
      </c>
      <c r="BV14" s="368">
        <v>5.5970896859000003</v>
      </c>
    </row>
    <row r="15" spans="1:74" ht="11.15" customHeight="1" x14ac:dyDescent="0.25">
      <c r="A15" s="159" t="s">
        <v>298</v>
      </c>
      <c r="B15" s="170" t="s">
        <v>271</v>
      </c>
      <c r="C15" s="244">
        <v>14.343159795</v>
      </c>
      <c r="D15" s="244">
        <v>14.390647676</v>
      </c>
      <c r="E15" s="244">
        <v>14.371139921999999</v>
      </c>
      <c r="F15" s="244">
        <v>14.303486484</v>
      </c>
      <c r="G15" s="244">
        <v>14.363204344</v>
      </c>
      <c r="H15" s="244">
        <v>14.462325565</v>
      </c>
      <c r="I15" s="244">
        <v>14.607786399</v>
      </c>
      <c r="J15" s="244">
        <v>14.393754811000001</v>
      </c>
      <c r="K15" s="244">
        <v>14.709335158</v>
      </c>
      <c r="L15" s="244">
        <v>14.759176102</v>
      </c>
      <c r="M15" s="244">
        <v>14.806994917999999</v>
      </c>
      <c r="N15" s="244">
        <v>14.924772368999999</v>
      </c>
      <c r="O15" s="244">
        <v>14.837954785999999</v>
      </c>
      <c r="P15" s="244">
        <v>14.823304715000001</v>
      </c>
      <c r="Q15" s="244">
        <v>14.724437601</v>
      </c>
      <c r="R15" s="244">
        <v>14.325808903</v>
      </c>
      <c r="S15" s="244">
        <v>14.230156799</v>
      </c>
      <c r="T15" s="244">
        <v>14.590736582</v>
      </c>
      <c r="U15" s="244">
        <v>14.559604910999999</v>
      </c>
      <c r="V15" s="244">
        <v>14.570983744999999</v>
      </c>
      <c r="W15" s="244">
        <v>14.506041986</v>
      </c>
      <c r="X15" s="244">
        <v>14.524658632</v>
      </c>
      <c r="Y15" s="244">
        <v>14.667089384000001</v>
      </c>
      <c r="Z15" s="244">
        <v>14.692631726</v>
      </c>
      <c r="AA15" s="244">
        <v>14.718707057</v>
      </c>
      <c r="AB15" s="244">
        <v>14.713710345999999</v>
      </c>
      <c r="AC15" s="244">
        <v>14.687552857</v>
      </c>
      <c r="AD15" s="244">
        <v>14.738056647000001</v>
      </c>
      <c r="AE15" s="244">
        <v>12.475313534</v>
      </c>
      <c r="AF15" s="244">
        <v>12.269700253</v>
      </c>
      <c r="AG15" s="244">
        <v>12.320117146999999</v>
      </c>
      <c r="AH15" s="244">
        <v>12.868314719000001</v>
      </c>
      <c r="AI15" s="244">
        <v>12.892282700000001</v>
      </c>
      <c r="AJ15" s="244">
        <v>13.032673224</v>
      </c>
      <c r="AK15" s="244">
        <v>13.129098533000001</v>
      </c>
      <c r="AL15" s="244">
        <v>13.164657507999999</v>
      </c>
      <c r="AM15" s="244">
        <v>13.302184284999999</v>
      </c>
      <c r="AN15" s="244">
        <v>13.356949762999999</v>
      </c>
      <c r="AO15" s="244">
        <v>13.473792583</v>
      </c>
      <c r="AP15" s="244">
        <v>13.622057369</v>
      </c>
      <c r="AQ15" s="244">
        <v>13.625338530000001</v>
      </c>
      <c r="AR15" s="244">
        <v>13.594163505999999</v>
      </c>
      <c r="AS15" s="244">
        <v>13.658531633000001</v>
      </c>
      <c r="AT15" s="244">
        <v>13.367052595000001</v>
      </c>
      <c r="AU15" s="244">
        <v>13.727275538000001</v>
      </c>
      <c r="AV15" s="244">
        <v>14.128018363000001</v>
      </c>
      <c r="AW15" s="244">
        <v>14.279095084</v>
      </c>
      <c r="AX15" s="244">
        <v>14.294086995000001</v>
      </c>
      <c r="AY15" s="368">
        <v>14.313168195999999</v>
      </c>
      <c r="AZ15" s="368">
        <v>14.358529407000001</v>
      </c>
      <c r="BA15" s="368">
        <v>14.400832797</v>
      </c>
      <c r="BB15" s="368">
        <v>14.475264854000001</v>
      </c>
      <c r="BC15" s="368">
        <v>14.504767892</v>
      </c>
      <c r="BD15" s="368">
        <v>14.647617197000001</v>
      </c>
      <c r="BE15" s="368">
        <v>14.723368848</v>
      </c>
      <c r="BF15" s="368">
        <v>14.701678340999999</v>
      </c>
      <c r="BG15" s="368">
        <v>14.78778677</v>
      </c>
      <c r="BH15" s="368">
        <v>14.824892851</v>
      </c>
      <c r="BI15" s="368">
        <v>14.932546722</v>
      </c>
      <c r="BJ15" s="368">
        <v>14.938157414999999</v>
      </c>
      <c r="BK15" s="368">
        <v>14.987677207999999</v>
      </c>
      <c r="BL15" s="368">
        <v>14.983648504</v>
      </c>
      <c r="BM15" s="368">
        <v>14.927055374</v>
      </c>
      <c r="BN15" s="368">
        <v>14.932207641</v>
      </c>
      <c r="BO15" s="368">
        <v>14.778578014000001</v>
      </c>
      <c r="BP15" s="368">
        <v>14.98505132</v>
      </c>
      <c r="BQ15" s="368">
        <v>14.992515444</v>
      </c>
      <c r="BR15" s="368">
        <v>14.873863441999999</v>
      </c>
      <c r="BS15" s="368">
        <v>14.945711511000001</v>
      </c>
      <c r="BT15" s="368">
        <v>14.993197909999999</v>
      </c>
      <c r="BU15" s="368">
        <v>15.077095796</v>
      </c>
      <c r="BV15" s="368">
        <v>15.077865563</v>
      </c>
    </row>
    <row r="16" spans="1:74" ht="11.15" customHeight="1" x14ac:dyDescent="0.25">
      <c r="A16" s="159" t="s">
        <v>299</v>
      </c>
      <c r="B16" s="170" t="s">
        <v>272</v>
      </c>
      <c r="C16" s="244">
        <v>4.7535229000000001</v>
      </c>
      <c r="D16" s="244">
        <v>4.7085229000000002</v>
      </c>
      <c r="E16" s="244">
        <v>4.7725229000000002</v>
      </c>
      <c r="F16" s="244">
        <v>4.7595229000000003</v>
      </c>
      <c r="G16" s="244">
        <v>4.7465229000000004</v>
      </c>
      <c r="H16" s="244">
        <v>4.8435229</v>
      </c>
      <c r="I16" s="244">
        <v>4.7015228999999996</v>
      </c>
      <c r="J16" s="244">
        <v>4.7365228999999998</v>
      </c>
      <c r="K16" s="244">
        <v>4.6665229000000004</v>
      </c>
      <c r="L16" s="244">
        <v>4.7635228999999999</v>
      </c>
      <c r="M16" s="244">
        <v>4.7565229000000002</v>
      </c>
      <c r="N16" s="244">
        <v>4.8245228999999998</v>
      </c>
      <c r="O16" s="244">
        <v>4.8443651000000001</v>
      </c>
      <c r="P16" s="244">
        <v>4.8133651000000004</v>
      </c>
      <c r="Q16" s="244">
        <v>4.9293651000000001</v>
      </c>
      <c r="R16" s="244">
        <v>4.8583651000000003</v>
      </c>
      <c r="S16" s="244">
        <v>4.8583651000000003</v>
      </c>
      <c r="T16" s="244">
        <v>4.9553650999999999</v>
      </c>
      <c r="U16" s="244">
        <v>4.8733651</v>
      </c>
      <c r="V16" s="244">
        <v>4.8503651000000003</v>
      </c>
      <c r="W16" s="244">
        <v>4.8463650999999999</v>
      </c>
      <c r="X16" s="244">
        <v>4.8353650999999997</v>
      </c>
      <c r="Y16" s="244">
        <v>4.8623650999999999</v>
      </c>
      <c r="Z16" s="244">
        <v>4.8253651</v>
      </c>
      <c r="AA16" s="244">
        <v>4.9279381999999998</v>
      </c>
      <c r="AB16" s="244">
        <v>4.8629382000000003</v>
      </c>
      <c r="AC16" s="244">
        <v>4.8769033999999998</v>
      </c>
      <c r="AD16" s="244">
        <v>4.8070301000000004</v>
      </c>
      <c r="AE16" s="244">
        <v>4.8279078000000002</v>
      </c>
      <c r="AF16" s="244">
        <v>4.9183836999999997</v>
      </c>
      <c r="AG16" s="244">
        <v>4.8500211999999996</v>
      </c>
      <c r="AH16" s="244">
        <v>4.8958203999999999</v>
      </c>
      <c r="AI16" s="244">
        <v>4.8951390999999997</v>
      </c>
      <c r="AJ16" s="244">
        <v>4.8358596</v>
      </c>
      <c r="AK16" s="244">
        <v>4.8551390999999997</v>
      </c>
      <c r="AL16" s="244">
        <v>4.7987906000000002</v>
      </c>
      <c r="AM16" s="244">
        <v>4.9963031000000004</v>
      </c>
      <c r="AN16" s="244">
        <v>4.9489343999999997</v>
      </c>
      <c r="AO16" s="244">
        <v>5.0344392999999998</v>
      </c>
      <c r="AP16" s="244">
        <v>5.0040579999999997</v>
      </c>
      <c r="AQ16" s="244">
        <v>5.0242775000000002</v>
      </c>
      <c r="AR16" s="244">
        <v>5.0712774999999999</v>
      </c>
      <c r="AS16" s="244">
        <v>4.9943404999999998</v>
      </c>
      <c r="AT16" s="244">
        <v>5.0033810605999998</v>
      </c>
      <c r="AU16" s="244">
        <v>5.0363810606000001</v>
      </c>
      <c r="AV16" s="244">
        <v>4.9568910665999999</v>
      </c>
      <c r="AW16" s="244">
        <v>4.9692493277000001</v>
      </c>
      <c r="AX16" s="244">
        <v>4.9895079183000002</v>
      </c>
      <c r="AY16" s="368">
        <v>4.9988530468999999</v>
      </c>
      <c r="AZ16" s="368">
        <v>4.9896570863000003</v>
      </c>
      <c r="BA16" s="368">
        <v>4.9850558402000003</v>
      </c>
      <c r="BB16" s="368">
        <v>4.9933848375999998</v>
      </c>
      <c r="BC16" s="368">
        <v>5.0159078370000003</v>
      </c>
      <c r="BD16" s="368">
        <v>5.0491098208</v>
      </c>
      <c r="BE16" s="368">
        <v>4.9853920511999998</v>
      </c>
      <c r="BF16" s="368">
        <v>5.0206807132</v>
      </c>
      <c r="BG16" s="368">
        <v>5.0415068298000003</v>
      </c>
      <c r="BH16" s="368">
        <v>5.0602959813000004</v>
      </c>
      <c r="BI16" s="368">
        <v>5.0792174827999998</v>
      </c>
      <c r="BJ16" s="368">
        <v>5.0350532041999996</v>
      </c>
      <c r="BK16" s="368">
        <v>5.0464578829000004</v>
      </c>
      <c r="BL16" s="368">
        <v>5.0375615073000004</v>
      </c>
      <c r="BM16" s="368">
        <v>5.0329854821</v>
      </c>
      <c r="BN16" s="368">
        <v>5.0415521192000003</v>
      </c>
      <c r="BO16" s="368">
        <v>5.0629967119000003</v>
      </c>
      <c r="BP16" s="368">
        <v>5.0959535370999998</v>
      </c>
      <c r="BQ16" s="368">
        <v>5.0311258486000003</v>
      </c>
      <c r="BR16" s="368">
        <v>5.0661995743999997</v>
      </c>
      <c r="BS16" s="368">
        <v>5.0867432284999996</v>
      </c>
      <c r="BT16" s="368">
        <v>5.1044560270000003</v>
      </c>
      <c r="BU16" s="368">
        <v>5.1219545258999997</v>
      </c>
      <c r="BV16" s="368">
        <v>5.0787746930999997</v>
      </c>
    </row>
    <row r="17" spans="1:74" ht="11.15" customHeight="1" x14ac:dyDescent="0.25">
      <c r="A17" s="159" t="s">
        <v>300</v>
      </c>
      <c r="B17" s="170" t="s">
        <v>274</v>
      </c>
      <c r="C17" s="244">
        <v>14.0455088</v>
      </c>
      <c r="D17" s="244">
        <v>13.987303428000001</v>
      </c>
      <c r="E17" s="244">
        <v>14.162442952999999</v>
      </c>
      <c r="F17" s="244">
        <v>14.5702201</v>
      </c>
      <c r="G17" s="244">
        <v>14.816855881</v>
      </c>
      <c r="H17" s="244">
        <v>15.026787678</v>
      </c>
      <c r="I17" s="244">
        <v>15.020136644000001</v>
      </c>
      <c r="J17" s="244">
        <v>14.742119319</v>
      </c>
      <c r="K17" s="244">
        <v>14.742255149</v>
      </c>
      <c r="L17" s="244">
        <v>14.690117787</v>
      </c>
      <c r="M17" s="244">
        <v>14.504479892000001</v>
      </c>
      <c r="N17" s="244">
        <v>14.363290738</v>
      </c>
      <c r="O17" s="244">
        <v>14.160342018</v>
      </c>
      <c r="P17" s="244">
        <v>14.032696907</v>
      </c>
      <c r="Q17" s="244">
        <v>14.243419604</v>
      </c>
      <c r="R17" s="244">
        <v>14.564399810999999</v>
      </c>
      <c r="S17" s="244">
        <v>15.080157862</v>
      </c>
      <c r="T17" s="244">
        <v>15.012595761</v>
      </c>
      <c r="U17" s="244">
        <v>15.083881660999999</v>
      </c>
      <c r="V17" s="244">
        <v>15.456702291999999</v>
      </c>
      <c r="W17" s="244">
        <v>15.342439387000001</v>
      </c>
      <c r="X17" s="244">
        <v>15.304605962</v>
      </c>
      <c r="Y17" s="244">
        <v>15.108850258</v>
      </c>
      <c r="Z17" s="244">
        <v>14.672670494</v>
      </c>
      <c r="AA17" s="244">
        <v>14.577707686</v>
      </c>
      <c r="AB17" s="244">
        <v>14.397314657000001</v>
      </c>
      <c r="AC17" s="244">
        <v>14.535082271</v>
      </c>
      <c r="AD17" s="244">
        <v>14.232015761</v>
      </c>
      <c r="AE17" s="244">
        <v>13.904852692</v>
      </c>
      <c r="AF17" s="244">
        <v>14.546429545000001</v>
      </c>
      <c r="AG17" s="244">
        <v>14.801944893</v>
      </c>
      <c r="AH17" s="244">
        <v>14.832715672000001</v>
      </c>
      <c r="AI17" s="244">
        <v>14.601607434</v>
      </c>
      <c r="AJ17" s="244">
        <v>14.458636139999999</v>
      </c>
      <c r="AK17" s="244">
        <v>13.993106833000001</v>
      </c>
      <c r="AL17" s="244">
        <v>13.684708442</v>
      </c>
      <c r="AM17" s="244">
        <v>13.904196208</v>
      </c>
      <c r="AN17" s="244">
        <v>13.779414227</v>
      </c>
      <c r="AO17" s="244">
        <v>13.875016312</v>
      </c>
      <c r="AP17" s="244">
        <v>14.247399743000001</v>
      </c>
      <c r="AQ17" s="244">
        <v>14.553877771</v>
      </c>
      <c r="AR17" s="244">
        <v>14.572260703</v>
      </c>
      <c r="AS17" s="244">
        <v>14.782108748000001</v>
      </c>
      <c r="AT17" s="244">
        <v>14.69093314</v>
      </c>
      <c r="AU17" s="244">
        <v>14.656414229999999</v>
      </c>
      <c r="AV17" s="244">
        <v>13.99528084</v>
      </c>
      <c r="AW17" s="244">
        <v>13.773529204000001</v>
      </c>
      <c r="AX17" s="244">
        <v>13.549876833000001</v>
      </c>
      <c r="AY17" s="368">
        <v>13.7576646</v>
      </c>
      <c r="AZ17" s="368">
        <v>14.006964912999999</v>
      </c>
      <c r="BA17" s="368">
        <v>14.085095403</v>
      </c>
      <c r="BB17" s="368">
        <v>14.455989305999999</v>
      </c>
      <c r="BC17" s="368">
        <v>14.845293955000001</v>
      </c>
      <c r="BD17" s="368">
        <v>14.899789498000001</v>
      </c>
      <c r="BE17" s="368">
        <v>15.104622792000001</v>
      </c>
      <c r="BF17" s="368">
        <v>15.133468654</v>
      </c>
      <c r="BG17" s="368">
        <v>15.166211871</v>
      </c>
      <c r="BH17" s="368">
        <v>14.777438123</v>
      </c>
      <c r="BI17" s="368">
        <v>14.564992531</v>
      </c>
      <c r="BJ17" s="368">
        <v>14.450179358</v>
      </c>
      <c r="BK17" s="368">
        <v>14.185626985000001</v>
      </c>
      <c r="BL17" s="368">
        <v>14.255146126</v>
      </c>
      <c r="BM17" s="368">
        <v>14.290894163000001</v>
      </c>
      <c r="BN17" s="368">
        <v>14.671418104000001</v>
      </c>
      <c r="BO17" s="368">
        <v>15.100113583000001</v>
      </c>
      <c r="BP17" s="368">
        <v>15.111843706</v>
      </c>
      <c r="BQ17" s="368">
        <v>15.225659299</v>
      </c>
      <c r="BR17" s="368">
        <v>15.2800859</v>
      </c>
      <c r="BS17" s="368">
        <v>15.392343628000001</v>
      </c>
      <c r="BT17" s="368">
        <v>15.052667618999999</v>
      </c>
      <c r="BU17" s="368">
        <v>14.763231878999999</v>
      </c>
      <c r="BV17" s="368">
        <v>14.579759591</v>
      </c>
    </row>
    <row r="18" spans="1:74" ht="11.15" customHeight="1" x14ac:dyDescent="0.25">
      <c r="A18" s="159" t="s">
        <v>302</v>
      </c>
      <c r="B18" s="170" t="s">
        <v>1396</v>
      </c>
      <c r="C18" s="244">
        <v>98.757531904000004</v>
      </c>
      <c r="D18" s="244">
        <v>99.019437502000002</v>
      </c>
      <c r="E18" s="244">
        <v>99.280656324000006</v>
      </c>
      <c r="F18" s="244">
        <v>99.388594447000003</v>
      </c>
      <c r="G18" s="244">
        <v>99.343688313000001</v>
      </c>
      <c r="H18" s="244">
        <v>100.15702523</v>
      </c>
      <c r="I18" s="244">
        <v>100.92158477</v>
      </c>
      <c r="J18" s="244">
        <v>101.49419125</v>
      </c>
      <c r="K18" s="244">
        <v>101.16583307000001</v>
      </c>
      <c r="L18" s="244">
        <v>102.0745976</v>
      </c>
      <c r="M18" s="244">
        <v>102.18054481999999</v>
      </c>
      <c r="N18" s="244">
        <v>101.64666557</v>
      </c>
      <c r="O18" s="244">
        <v>100.16636791000001</v>
      </c>
      <c r="P18" s="244">
        <v>99.918789032999996</v>
      </c>
      <c r="Q18" s="244">
        <v>99.978553993999995</v>
      </c>
      <c r="R18" s="244">
        <v>100.22456622</v>
      </c>
      <c r="S18" s="244">
        <v>99.979131288000005</v>
      </c>
      <c r="T18" s="244">
        <v>100.42481777</v>
      </c>
      <c r="U18" s="244">
        <v>99.751008037999995</v>
      </c>
      <c r="V18" s="244">
        <v>100.95224260000001</v>
      </c>
      <c r="W18" s="244">
        <v>99.283074667999998</v>
      </c>
      <c r="X18" s="244">
        <v>101.1535056</v>
      </c>
      <c r="Y18" s="244">
        <v>101.89432558</v>
      </c>
      <c r="Z18" s="244">
        <v>101.60157203</v>
      </c>
      <c r="AA18" s="244">
        <v>101.11264812</v>
      </c>
      <c r="AB18" s="244">
        <v>99.990529695999996</v>
      </c>
      <c r="AC18" s="244">
        <v>100.26476144999999</v>
      </c>
      <c r="AD18" s="244">
        <v>99.567953904000007</v>
      </c>
      <c r="AE18" s="244">
        <v>88.229393228999996</v>
      </c>
      <c r="AF18" s="244">
        <v>88.302844335000003</v>
      </c>
      <c r="AG18" s="244">
        <v>90.084929165000005</v>
      </c>
      <c r="AH18" s="244">
        <v>91.072314363999993</v>
      </c>
      <c r="AI18" s="244">
        <v>91.072880928999993</v>
      </c>
      <c r="AJ18" s="244">
        <v>91.337705834000005</v>
      </c>
      <c r="AK18" s="244">
        <v>93.036889364000004</v>
      </c>
      <c r="AL18" s="244">
        <v>93.033965409000004</v>
      </c>
      <c r="AM18" s="244">
        <v>93.768554838</v>
      </c>
      <c r="AN18" s="244">
        <v>90.359101777000006</v>
      </c>
      <c r="AO18" s="244">
        <v>93.634521211000006</v>
      </c>
      <c r="AP18" s="244">
        <v>93.821329444</v>
      </c>
      <c r="AQ18" s="244">
        <v>94.760034703000002</v>
      </c>
      <c r="AR18" s="244">
        <v>95.246018202000002</v>
      </c>
      <c r="AS18" s="244">
        <v>96.878374901000001</v>
      </c>
      <c r="AT18" s="244">
        <v>96.356925400999998</v>
      </c>
      <c r="AU18" s="244">
        <v>96.610471766000003</v>
      </c>
      <c r="AV18" s="244">
        <v>97.843063236000006</v>
      </c>
      <c r="AW18" s="244">
        <v>98.363050791999996</v>
      </c>
      <c r="AX18" s="244">
        <v>98.265565386999995</v>
      </c>
      <c r="AY18" s="368">
        <v>99.098970042999994</v>
      </c>
      <c r="AZ18" s="368">
        <v>99.523692804999996</v>
      </c>
      <c r="BA18" s="368">
        <v>99.686033870000003</v>
      </c>
      <c r="BB18" s="368">
        <v>100.26513936000001</v>
      </c>
      <c r="BC18" s="368">
        <v>100.79925403999999</v>
      </c>
      <c r="BD18" s="368">
        <v>101.28468983</v>
      </c>
      <c r="BE18" s="368">
        <v>101.63022207</v>
      </c>
      <c r="BF18" s="368">
        <v>101.98304118</v>
      </c>
      <c r="BG18" s="368">
        <v>101.99068382</v>
      </c>
      <c r="BH18" s="368">
        <v>101.89335398999999</v>
      </c>
      <c r="BI18" s="368">
        <v>102.20655683</v>
      </c>
      <c r="BJ18" s="368">
        <v>102.19284580999999</v>
      </c>
      <c r="BK18" s="368">
        <v>102.14711603000001</v>
      </c>
      <c r="BL18" s="368">
        <v>102.14149406</v>
      </c>
      <c r="BM18" s="368">
        <v>102.14320465</v>
      </c>
      <c r="BN18" s="368">
        <v>102.60113555</v>
      </c>
      <c r="BO18" s="368">
        <v>102.8506989</v>
      </c>
      <c r="BP18" s="368">
        <v>103.04948003</v>
      </c>
      <c r="BQ18" s="368">
        <v>103.13010953</v>
      </c>
      <c r="BR18" s="368">
        <v>103.26040795</v>
      </c>
      <c r="BS18" s="368">
        <v>103.25633465</v>
      </c>
      <c r="BT18" s="368">
        <v>103.15620139000001</v>
      </c>
      <c r="BU18" s="368">
        <v>103.29887094999999</v>
      </c>
      <c r="BV18" s="368">
        <v>103.05902172</v>
      </c>
    </row>
    <row r="19" spans="1:74" ht="11.15" customHeight="1" x14ac:dyDescent="0.25">
      <c r="B19" s="170"/>
      <c r="C19" s="244"/>
      <c r="D19" s="244"/>
      <c r="E19" s="244"/>
      <c r="F19" s="244"/>
      <c r="G19" s="244"/>
      <c r="H19" s="244"/>
      <c r="I19" s="244"/>
      <c r="J19" s="244"/>
      <c r="K19" s="244"/>
      <c r="L19" s="244"/>
      <c r="M19" s="244"/>
      <c r="N19" s="244"/>
      <c r="O19" s="244"/>
      <c r="P19" s="244"/>
      <c r="Q19" s="244"/>
      <c r="R19" s="244"/>
      <c r="S19" s="244"/>
      <c r="T19" s="244"/>
      <c r="U19" s="244"/>
      <c r="V19" s="244"/>
      <c r="W19" s="244"/>
      <c r="X19" s="244"/>
      <c r="Y19" s="244"/>
      <c r="Z19" s="244"/>
      <c r="AA19" s="244"/>
      <c r="AB19" s="244"/>
      <c r="AC19" s="244"/>
      <c r="AD19" s="244"/>
      <c r="AE19" s="244"/>
      <c r="AF19" s="244"/>
      <c r="AG19" s="244"/>
      <c r="AH19" s="244"/>
      <c r="AI19" s="244"/>
      <c r="AJ19" s="244"/>
      <c r="AK19" s="244"/>
      <c r="AL19" s="244"/>
      <c r="AM19" s="244"/>
      <c r="AN19" s="244"/>
      <c r="AO19" s="244"/>
      <c r="AP19" s="244"/>
      <c r="AQ19" s="244"/>
      <c r="AR19" s="244"/>
      <c r="AS19" s="244"/>
      <c r="AT19" s="244"/>
      <c r="AU19" s="244"/>
      <c r="AV19" s="244"/>
      <c r="AW19" s="244"/>
      <c r="AX19" s="244"/>
      <c r="AY19" s="368"/>
      <c r="AZ19" s="368"/>
      <c r="BA19" s="368"/>
      <c r="BB19" s="368"/>
      <c r="BC19" s="368"/>
      <c r="BD19" s="368"/>
      <c r="BE19" s="368"/>
      <c r="BF19" s="368"/>
      <c r="BG19" s="368"/>
      <c r="BH19" s="368"/>
      <c r="BI19" s="368"/>
      <c r="BJ19" s="368"/>
      <c r="BK19" s="368"/>
      <c r="BL19" s="368"/>
      <c r="BM19" s="368"/>
      <c r="BN19" s="368"/>
      <c r="BO19" s="368"/>
      <c r="BP19" s="368"/>
      <c r="BQ19" s="368"/>
      <c r="BR19" s="368"/>
      <c r="BS19" s="368"/>
      <c r="BT19" s="368"/>
      <c r="BU19" s="368"/>
      <c r="BV19" s="368"/>
    </row>
    <row r="20" spans="1:74" ht="11.15" customHeight="1" x14ac:dyDescent="0.25">
      <c r="A20" s="159" t="s">
        <v>377</v>
      </c>
      <c r="B20" s="170" t="s">
        <v>1397</v>
      </c>
      <c r="C20" s="244">
        <v>61.705350527</v>
      </c>
      <c r="D20" s="244">
        <v>62.112784666000003</v>
      </c>
      <c r="E20" s="244">
        <v>62.609681080999998</v>
      </c>
      <c r="F20" s="244">
        <v>62.805580126999999</v>
      </c>
      <c r="G20" s="244">
        <v>62.912824497999999</v>
      </c>
      <c r="H20" s="244">
        <v>63.627260434</v>
      </c>
      <c r="I20" s="244">
        <v>64.379708614999998</v>
      </c>
      <c r="J20" s="244">
        <v>64.671932710999997</v>
      </c>
      <c r="K20" s="244">
        <v>64.252000541000001</v>
      </c>
      <c r="L20" s="244">
        <v>64.983177443000002</v>
      </c>
      <c r="M20" s="244">
        <v>65.324323719999995</v>
      </c>
      <c r="N20" s="244">
        <v>65.490013086000005</v>
      </c>
      <c r="O20" s="244">
        <v>64.539348793000002</v>
      </c>
      <c r="P20" s="244">
        <v>64.367568840999994</v>
      </c>
      <c r="Q20" s="244">
        <v>64.893530014999996</v>
      </c>
      <c r="R20" s="244">
        <v>65.090802964999995</v>
      </c>
      <c r="S20" s="244">
        <v>65.228169999000002</v>
      </c>
      <c r="T20" s="244">
        <v>65.569066163000002</v>
      </c>
      <c r="U20" s="244">
        <v>65.470875540999998</v>
      </c>
      <c r="V20" s="244">
        <v>66.378405018999999</v>
      </c>
      <c r="W20" s="244">
        <v>66.300400972999995</v>
      </c>
      <c r="X20" s="244">
        <v>66.721506844999993</v>
      </c>
      <c r="Y20" s="244">
        <v>67.525462497999996</v>
      </c>
      <c r="Z20" s="244">
        <v>67.271549594000007</v>
      </c>
      <c r="AA20" s="244">
        <v>67.203286164999994</v>
      </c>
      <c r="AB20" s="244">
        <v>66.822841709000002</v>
      </c>
      <c r="AC20" s="244">
        <v>66.900938597999996</v>
      </c>
      <c r="AD20" s="244">
        <v>64.247382920000007</v>
      </c>
      <c r="AE20" s="244">
        <v>58.881027725000003</v>
      </c>
      <c r="AF20" s="244">
        <v>60.946770385999997</v>
      </c>
      <c r="AG20" s="244">
        <v>62.140783149999997</v>
      </c>
      <c r="AH20" s="244">
        <v>62.110077335</v>
      </c>
      <c r="AI20" s="244">
        <v>62.047950596</v>
      </c>
      <c r="AJ20" s="244">
        <v>62.001099158999999</v>
      </c>
      <c r="AK20" s="244">
        <v>62.857839026000001</v>
      </c>
      <c r="AL20" s="244">
        <v>62.571501054999999</v>
      </c>
      <c r="AM20" s="244">
        <v>63.162692935000003</v>
      </c>
      <c r="AN20" s="244">
        <v>60.201057130999999</v>
      </c>
      <c r="AO20" s="244">
        <v>63.345711305000002</v>
      </c>
      <c r="AP20" s="244">
        <v>63.557089374999997</v>
      </c>
      <c r="AQ20" s="244">
        <v>64.038767426999996</v>
      </c>
      <c r="AR20" s="244">
        <v>63.958935744000001</v>
      </c>
      <c r="AS20" s="244">
        <v>64.821156548999994</v>
      </c>
      <c r="AT20" s="244">
        <v>64.283388524000003</v>
      </c>
      <c r="AU20" s="244">
        <v>64.163150543</v>
      </c>
      <c r="AV20" s="244">
        <v>65.123249912999995</v>
      </c>
      <c r="AW20" s="244">
        <v>65.220465149999995</v>
      </c>
      <c r="AX20" s="244">
        <v>64.971323564000002</v>
      </c>
      <c r="AY20" s="368">
        <v>65.236770695000004</v>
      </c>
      <c r="AZ20" s="368">
        <v>65.527762781000007</v>
      </c>
      <c r="BA20" s="368">
        <v>65.645776560000002</v>
      </c>
      <c r="BB20" s="368">
        <v>66.286912114000003</v>
      </c>
      <c r="BC20" s="368">
        <v>66.675765206999998</v>
      </c>
      <c r="BD20" s="368">
        <v>66.941780870000002</v>
      </c>
      <c r="BE20" s="368">
        <v>67.146285649999996</v>
      </c>
      <c r="BF20" s="368">
        <v>67.479193056</v>
      </c>
      <c r="BG20" s="368">
        <v>67.522967631</v>
      </c>
      <c r="BH20" s="368">
        <v>67.430185484000006</v>
      </c>
      <c r="BI20" s="368">
        <v>67.680494859999996</v>
      </c>
      <c r="BJ20" s="368">
        <v>67.610617849999997</v>
      </c>
      <c r="BK20" s="368">
        <v>67.542907634000002</v>
      </c>
      <c r="BL20" s="368">
        <v>67.624520591000007</v>
      </c>
      <c r="BM20" s="368">
        <v>67.643904565</v>
      </c>
      <c r="BN20" s="368">
        <v>68.188834142000005</v>
      </c>
      <c r="BO20" s="368">
        <v>68.463285232000004</v>
      </c>
      <c r="BP20" s="368">
        <v>68.662676410000003</v>
      </c>
      <c r="BQ20" s="368">
        <v>68.727257980999994</v>
      </c>
      <c r="BR20" s="368">
        <v>68.857866983999998</v>
      </c>
      <c r="BS20" s="368">
        <v>68.899963513000003</v>
      </c>
      <c r="BT20" s="368">
        <v>68.829582791000007</v>
      </c>
      <c r="BU20" s="368">
        <v>68.929363859999995</v>
      </c>
      <c r="BV20" s="368">
        <v>68.623224033</v>
      </c>
    </row>
    <row r="21" spans="1:74" ht="11.15" customHeight="1" x14ac:dyDescent="0.2">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443"/>
      <c r="AZ21" s="443"/>
      <c r="BA21" s="443"/>
      <c r="BB21" s="443"/>
      <c r="BC21" s="443"/>
      <c r="BD21" s="443"/>
      <c r="BE21" s="443"/>
      <c r="BF21" s="443"/>
      <c r="BG21" s="443"/>
      <c r="BH21" s="443"/>
      <c r="BI21" s="443"/>
      <c r="BJ21" s="369"/>
      <c r="BK21" s="369"/>
      <c r="BL21" s="369"/>
      <c r="BM21" s="369"/>
      <c r="BN21" s="369"/>
      <c r="BO21" s="369"/>
      <c r="BP21" s="369"/>
      <c r="BQ21" s="369"/>
      <c r="BR21" s="369"/>
      <c r="BS21" s="369"/>
      <c r="BT21" s="369"/>
      <c r="BU21" s="369"/>
      <c r="BV21" s="369"/>
    </row>
    <row r="22" spans="1:74" ht="11.15" customHeight="1" x14ac:dyDescent="0.25">
      <c r="B22" s="246" t="s">
        <v>1021</v>
      </c>
      <c r="C22" s="244"/>
      <c r="D22" s="244"/>
      <c r="E22" s="244"/>
      <c r="F22" s="244"/>
      <c r="G22" s="244"/>
      <c r="H22" s="244"/>
      <c r="I22" s="244"/>
      <c r="J22" s="244"/>
      <c r="K22" s="244"/>
      <c r="L22" s="244"/>
      <c r="M22" s="244"/>
      <c r="N22" s="244"/>
      <c r="O22" s="244"/>
      <c r="P22" s="244"/>
      <c r="Q22" s="244"/>
      <c r="R22" s="244"/>
      <c r="S22" s="244"/>
      <c r="T22" s="244"/>
      <c r="U22" s="244"/>
      <c r="V22" s="244"/>
      <c r="W22" s="244"/>
      <c r="X22" s="244"/>
      <c r="Y22" s="244"/>
      <c r="Z22" s="244"/>
      <c r="AA22" s="244"/>
      <c r="AB22" s="244"/>
      <c r="AC22" s="244"/>
      <c r="AD22" s="244"/>
      <c r="AE22" s="244"/>
      <c r="AF22" s="244"/>
      <c r="AG22" s="244"/>
      <c r="AH22" s="244"/>
      <c r="AI22" s="244"/>
      <c r="AJ22" s="244"/>
      <c r="AK22" s="244"/>
      <c r="AL22" s="244"/>
      <c r="AM22" s="244"/>
      <c r="AN22" s="244"/>
      <c r="AO22" s="244"/>
      <c r="AP22" s="244"/>
      <c r="AQ22" s="244"/>
      <c r="AR22" s="244"/>
      <c r="AS22" s="244"/>
      <c r="AT22" s="244"/>
      <c r="AU22" s="244"/>
      <c r="AV22" s="244"/>
      <c r="AW22" s="244"/>
      <c r="AX22" s="244"/>
      <c r="AY22" s="368"/>
      <c r="AZ22" s="368"/>
      <c r="BA22" s="368"/>
      <c r="BB22" s="368"/>
      <c r="BC22" s="368"/>
      <c r="BD22" s="368"/>
      <c r="BE22" s="368"/>
      <c r="BF22" s="368"/>
      <c r="BG22" s="368"/>
      <c r="BH22" s="368"/>
      <c r="BI22" s="368"/>
      <c r="BJ22" s="368"/>
      <c r="BK22" s="368"/>
      <c r="BL22" s="368"/>
      <c r="BM22" s="368"/>
      <c r="BN22" s="368"/>
      <c r="BO22" s="368"/>
      <c r="BP22" s="368"/>
      <c r="BQ22" s="368"/>
      <c r="BR22" s="368"/>
      <c r="BS22" s="368"/>
      <c r="BT22" s="368"/>
      <c r="BU22" s="368"/>
      <c r="BV22" s="368"/>
    </row>
    <row r="23" spans="1:74" ht="11.15" customHeight="1" x14ac:dyDescent="0.25">
      <c r="A23" s="159" t="s">
        <v>283</v>
      </c>
      <c r="B23" s="170" t="s">
        <v>244</v>
      </c>
      <c r="C23" s="244">
        <v>47.391382468000003</v>
      </c>
      <c r="D23" s="244">
        <v>48.234169217000002</v>
      </c>
      <c r="E23" s="244">
        <v>48.127320365000003</v>
      </c>
      <c r="F23" s="244">
        <v>46.972063839</v>
      </c>
      <c r="G23" s="244">
        <v>47.058419534999999</v>
      </c>
      <c r="H23" s="244">
        <v>47.681694110999999</v>
      </c>
      <c r="I23" s="244">
        <v>48.342946452</v>
      </c>
      <c r="J23" s="244">
        <v>48.993330864999997</v>
      </c>
      <c r="K23" s="244">
        <v>47.328573112999997</v>
      </c>
      <c r="L23" s="244">
        <v>48.145262387000002</v>
      </c>
      <c r="M23" s="244">
        <v>48.063748160000003</v>
      </c>
      <c r="N23" s="244">
        <v>47.105597606000003</v>
      </c>
      <c r="O23" s="244">
        <v>47.729927295000003</v>
      </c>
      <c r="P23" s="244">
        <v>48.106296942999997</v>
      </c>
      <c r="Q23" s="244">
        <v>46.649814067999998</v>
      </c>
      <c r="R23" s="244">
        <v>47.603550433999999</v>
      </c>
      <c r="S23" s="244">
        <v>46.598660858000002</v>
      </c>
      <c r="T23" s="244">
        <v>47.417969460000002</v>
      </c>
      <c r="U23" s="244">
        <v>48.555198773999997</v>
      </c>
      <c r="V23" s="244">
        <v>48.885144908000001</v>
      </c>
      <c r="W23" s="244">
        <v>47.481009544999999</v>
      </c>
      <c r="X23" s="244">
        <v>47.843914218999998</v>
      </c>
      <c r="Y23" s="244">
        <v>47.932913032000002</v>
      </c>
      <c r="Z23" s="244">
        <v>47.891697311999998</v>
      </c>
      <c r="AA23" s="244">
        <v>46.054534629000003</v>
      </c>
      <c r="AB23" s="244">
        <v>47.242914591999998</v>
      </c>
      <c r="AC23" s="244">
        <v>43.296397657</v>
      </c>
      <c r="AD23" s="244">
        <v>34.929832075999997</v>
      </c>
      <c r="AE23" s="244">
        <v>37.136754160999999</v>
      </c>
      <c r="AF23" s="244">
        <v>40.325827562999997</v>
      </c>
      <c r="AG23" s="244">
        <v>42.181896315000003</v>
      </c>
      <c r="AH23" s="244">
        <v>41.954876712000001</v>
      </c>
      <c r="AI23" s="244">
        <v>42.661721294000003</v>
      </c>
      <c r="AJ23" s="244">
        <v>42.677285453000003</v>
      </c>
      <c r="AK23" s="244">
        <v>42.726153068999999</v>
      </c>
      <c r="AL23" s="244">
        <v>43.100165967000002</v>
      </c>
      <c r="AM23" s="244">
        <v>41.348651042999997</v>
      </c>
      <c r="AN23" s="244">
        <v>41.651473406000001</v>
      </c>
      <c r="AO23" s="244">
        <v>43.706007798000002</v>
      </c>
      <c r="AP23" s="244">
        <v>43.000192345000002</v>
      </c>
      <c r="AQ23" s="244">
        <v>43.296313167999998</v>
      </c>
      <c r="AR23" s="244">
        <v>45.546813757000002</v>
      </c>
      <c r="AS23" s="244">
        <v>45.152551172000003</v>
      </c>
      <c r="AT23" s="244">
        <v>45.616533359999998</v>
      </c>
      <c r="AU23" s="244">
        <v>46.061396031000001</v>
      </c>
      <c r="AV23" s="244">
        <v>44.847043933000002</v>
      </c>
      <c r="AW23" s="244">
        <v>45.787726808000002</v>
      </c>
      <c r="AX23" s="244">
        <v>46.342192935999996</v>
      </c>
      <c r="AY23" s="368">
        <v>44.955426021999997</v>
      </c>
      <c r="AZ23" s="368">
        <v>46.004417787000001</v>
      </c>
      <c r="BA23" s="368">
        <v>45.472721753999998</v>
      </c>
      <c r="BB23" s="368">
        <v>44.939635533999997</v>
      </c>
      <c r="BC23" s="368">
        <v>45.000897672999997</v>
      </c>
      <c r="BD23" s="368">
        <v>45.770565242000004</v>
      </c>
      <c r="BE23" s="368">
        <v>46.007679795000001</v>
      </c>
      <c r="BF23" s="368">
        <v>46.413082668999998</v>
      </c>
      <c r="BG23" s="368">
        <v>45.865816287000001</v>
      </c>
      <c r="BH23" s="368">
        <v>46.091936855</v>
      </c>
      <c r="BI23" s="368">
        <v>46.216473647000001</v>
      </c>
      <c r="BJ23" s="368">
        <v>46.358034967999998</v>
      </c>
      <c r="BK23" s="368">
        <v>45.181340761999998</v>
      </c>
      <c r="BL23" s="368">
        <v>46.359725263999998</v>
      </c>
      <c r="BM23" s="368">
        <v>45.789468081999999</v>
      </c>
      <c r="BN23" s="368">
        <v>45.470895278999997</v>
      </c>
      <c r="BO23" s="368">
        <v>45.264980588</v>
      </c>
      <c r="BP23" s="368">
        <v>46.031414460000001</v>
      </c>
      <c r="BQ23" s="368">
        <v>46.248173463999997</v>
      </c>
      <c r="BR23" s="368">
        <v>46.690621589000003</v>
      </c>
      <c r="BS23" s="368">
        <v>46.216789341000002</v>
      </c>
      <c r="BT23" s="368">
        <v>46.464886368999998</v>
      </c>
      <c r="BU23" s="368">
        <v>46.419092886000001</v>
      </c>
      <c r="BV23" s="368">
        <v>46.854658426</v>
      </c>
    </row>
    <row r="24" spans="1:74" ht="11.15" customHeight="1" x14ac:dyDescent="0.25">
      <c r="A24" s="159" t="s">
        <v>277</v>
      </c>
      <c r="B24" s="170" t="s">
        <v>245</v>
      </c>
      <c r="C24" s="244">
        <v>20.564366</v>
      </c>
      <c r="D24" s="244">
        <v>19.693135000000002</v>
      </c>
      <c r="E24" s="244">
        <v>20.731231000000001</v>
      </c>
      <c r="F24" s="244">
        <v>20.038354000000002</v>
      </c>
      <c r="G24" s="244">
        <v>20.251204999999999</v>
      </c>
      <c r="H24" s="244">
        <v>20.770271000000001</v>
      </c>
      <c r="I24" s="244">
        <v>20.671374</v>
      </c>
      <c r="J24" s="244">
        <v>21.356102</v>
      </c>
      <c r="K24" s="244">
        <v>20.084109000000002</v>
      </c>
      <c r="L24" s="244">
        <v>20.785793000000002</v>
      </c>
      <c r="M24" s="244">
        <v>20.774214000000001</v>
      </c>
      <c r="N24" s="244">
        <v>20.327480999999999</v>
      </c>
      <c r="O24" s="244">
        <v>20.614982999999999</v>
      </c>
      <c r="P24" s="244">
        <v>20.283868999999999</v>
      </c>
      <c r="Q24" s="244">
        <v>20.176247</v>
      </c>
      <c r="R24" s="244">
        <v>20.332601</v>
      </c>
      <c r="S24" s="244">
        <v>20.387087999999999</v>
      </c>
      <c r="T24" s="244">
        <v>20.653979</v>
      </c>
      <c r="U24" s="244">
        <v>20.734573999999999</v>
      </c>
      <c r="V24" s="244">
        <v>21.157913000000001</v>
      </c>
      <c r="W24" s="244">
        <v>20.248483</v>
      </c>
      <c r="X24" s="244">
        <v>20.713985999999998</v>
      </c>
      <c r="Y24" s="244">
        <v>20.736152000000001</v>
      </c>
      <c r="Z24" s="244">
        <v>20.442869000000002</v>
      </c>
      <c r="AA24" s="244">
        <v>19.933388999999998</v>
      </c>
      <c r="AB24" s="244">
        <v>20.132254</v>
      </c>
      <c r="AC24" s="244">
        <v>18.462842999999999</v>
      </c>
      <c r="AD24" s="244">
        <v>14.548507000000001</v>
      </c>
      <c r="AE24" s="244">
        <v>16.078187</v>
      </c>
      <c r="AF24" s="244">
        <v>17.578064000000001</v>
      </c>
      <c r="AG24" s="244">
        <v>18.381074000000002</v>
      </c>
      <c r="AH24" s="244">
        <v>18.557877999999999</v>
      </c>
      <c r="AI24" s="244">
        <v>18.414832000000001</v>
      </c>
      <c r="AJ24" s="244">
        <v>18.613651999999998</v>
      </c>
      <c r="AK24" s="244">
        <v>18.742522999999998</v>
      </c>
      <c r="AL24" s="244">
        <v>18.801691999999999</v>
      </c>
      <c r="AM24" s="244">
        <v>18.595400999999999</v>
      </c>
      <c r="AN24" s="244">
        <v>17.444201</v>
      </c>
      <c r="AO24" s="244">
        <v>19.203831999999998</v>
      </c>
      <c r="AP24" s="244">
        <v>19.459365999999999</v>
      </c>
      <c r="AQ24" s="244">
        <v>20.093637999999999</v>
      </c>
      <c r="AR24" s="244">
        <v>20.537154000000001</v>
      </c>
      <c r="AS24" s="244">
        <v>19.894010999999999</v>
      </c>
      <c r="AT24" s="244">
        <v>20.510584000000001</v>
      </c>
      <c r="AU24" s="244">
        <v>20.223537</v>
      </c>
      <c r="AV24" s="244">
        <v>19.891591999999999</v>
      </c>
      <c r="AW24" s="244">
        <v>20.538579743</v>
      </c>
      <c r="AX24" s="244">
        <v>20.473025676999999</v>
      </c>
      <c r="AY24" s="368">
        <v>20.182569999999998</v>
      </c>
      <c r="AZ24" s="368">
        <v>19.767939999999999</v>
      </c>
      <c r="BA24" s="368">
        <v>20.051629999999999</v>
      </c>
      <c r="BB24" s="368">
        <v>20.22401</v>
      </c>
      <c r="BC24" s="368">
        <v>20.663409999999999</v>
      </c>
      <c r="BD24" s="368">
        <v>20.8447</v>
      </c>
      <c r="BE24" s="368">
        <v>20.859680000000001</v>
      </c>
      <c r="BF24" s="368">
        <v>21.197089999999999</v>
      </c>
      <c r="BG24" s="368">
        <v>20.560300000000002</v>
      </c>
      <c r="BH24" s="368">
        <v>20.919419999999999</v>
      </c>
      <c r="BI24" s="368">
        <v>20.97683</v>
      </c>
      <c r="BJ24" s="368">
        <v>20.774419999999999</v>
      </c>
      <c r="BK24" s="368">
        <v>20.495570000000001</v>
      </c>
      <c r="BL24" s="368">
        <v>20.316749999999999</v>
      </c>
      <c r="BM24" s="368">
        <v>20.56326</v>
      </c>
      <c r="BN24" s="368">
        <v>20.781130000000001</v>
      </c>
      <c r="BO24" s="368">
        <v>20.99943</v>
      </c>
      <c r="BP24" s="368">
        <v>21.129249999999999</v>
      </c>
      <c r="BQ24" s="368">
        <v>21.10849</v>
      </c>
      <c r="BR24" s="368">
        <v>21.45562</v>
      </c>
      <c r="BS24" s="368">
        <v>20.841840000000001</v>
      </c>
      <c r="BT24" s="368">
        <v>21.16591</v>
      </c>
      <c r="BU24" s="368">
        <v>21.131969999999999</v>
      </c>
      <c r="BV24" s="368">
        <v>21.047180000000001</v>
      </c>
    </row>
    <row r="25" spans="1:74" ht="11.15" customHeight="1" x14ac:dyDescent="0.25">
      <c r="A25" s="159" t="s">
        <v>278</v>
      </c>
      <c r="B25" s="170" t="s">
        <v>265</v>
      </c>
      <c r="C25" s="244">
        <v>0.12827453204</v>
      </c>
      <c r="D25" s="244">
        <v>0.12521278815</v>
      </c>
      <c r="E25" s="244">
        <v>0.13337968752000001</v>
      </c>
      <c r="F25" s="244">
        <v>0.13440983946999999</v>
      </c>
      <c r="G25" s="244">
        <v>0.14021453464</v>
      </c>
      <c r="H25" s="244">
        <v>0.14258977808000001</v>
      </c>
      <c r="I25" s="244">
        <v>0.15476600008999999</v>
      </c>
      <c r="J25" s="244">
        <v>0.15535789759999999</v>
      </c>
      <c r="K25" s="244">
        <v>0.15626411346999999</v>
      </c>
      <c r="L25" s="244">
        <v>0.14672745110999999</v>
      </c>
      <c r="M25" s="244">
        <v>0.14520082639000001</v>
      </c>
      <c r="N25" s="244">
        <v>0.147310154</v>
      </c>
      <c r="O25" s="244">
        <v>0.11026945589999999</v>
      </c>
      <c r="P25" s="244">
        <v>0.10793922869</v>
      </c>
      <c r="Q25" s="244">
        <v>0.11433190668</v>
      </c>
      <c r="R25" s="244">
        <v>0.11515276731</v>
      </c>
      <c r="S25" s="244">
        <v>0.11941695451000001</v>
      </c>
      <c r="T25" s="244">
        <v>0.12134012625</v>
      </c>
      <c r="U25" s="244">
        <v>0.13108009626</v>
      </c>
      <c r="V25" s="244">
        <v>0.13110781078</v>
      </c>
      <c r="W25" s="244">
        <v>0.13163321126999999</v>
      </c>
      <c r="X25" s="244">
        <v>0.12379660653000001</v>
      </c>
      <c r="Y25" s="244">
        <v>0.12253469822</v>
      </c>
      <c r="Z25" s="244">
        <v>0.12430669911</v>
      </c>
      <c r="AA25" s="244">
        <v>0.155457177</v>
      </c>
      <c r="AB25" s="244">
        <v>0.154641109</v>
      </c>
      <c r="AC25" s="244">
        <v>0.20439062499999999</v>
      </c>
      <c r="AD25" s="244">
        <v>0.120795743</v>
      </c>
      <c r="AE25" s="244">
        <v>0.167334871</v>
      </c>
      <c r="AF25" s="244">
        <v>0.15950356299999999</v>
      </c>
      <c r="AG25" s="244">
        <v>0.15383892800000001</v>
      </c>
      <c r="AH25" s="244">
        <v>0.17027990600000001</v>
      </c>
      <c r="AI25" s="244">
        <v>0.14395129400000001</v>
      </c>
      <c r="AJ25" s="244">
        <v>0.194806066</v>
      </c>
      <c r="AK25" s="244">
        <v>0.169315402</v>
      </c>
      <c r="AL25" s="244">
        <v>0.134751386</v>
      </c>
      <c r="AM25" s="244">
        <v>0.13913171999999999</v>
      </c>
      <c r="AN25" s="244">
        <v>0.138978835</v>
      </c>
      <c r="AO25" s="244">
        <v>0.18495947500000001</v>
      </c>
      <c r="AP25" s="244">
        <v>0.112136345</v>
      </c>
      <c r="AQ25" s="244">
        <v>0.154221039</v>
      </c>
      <c r="AR25" s="244">
        <v>0.14440075699999999</v>
      </c>
      <c r="AS25" s="244">
        <v>0.13903765600000001</v>
      </c>
      <c r="AT25" s="244">
        <v>0.15405313400000001</v>
      </c>
      <c r="AU25" s="244">
        <v>0.13011136400000001</v>
      </c>
      <c r="AV25" s="244">
        <v>0.17646901600000001</v>
      </c>
      <c r="AW25" s="244">
        <v>0.138594362</v>
      </c>
      <c r="AX25" s="244">
        <v>0.114422232</v>
      </c>
      <c r="AY25" s="368">
        <v>0.143822381</v>
      </c>
      <c r="AZ25" s="368">
        <v>0.14330538500000001</v>
      </c>
      <c r="BA25" s="368">
        <v>0.19008723799999999</v>
      </c>
      <c r="BB25" s="368">
        <v>0.115306221</v>
      </c>
      <c r="BC25" s="368">
        <v>0.15807321699999999</v>
      </c>
      <c r="BD25" s="368">
        <v>0.14835598699999999</v>
      </c>
      <c r="BE25" s="368">
        <v>0.143125896</v>
      </c>
      <c r="BF25" s="368">
        <v>0.15840881300000001</v>
      </c>
      <c r="BG25" s="368">
        <v>0.13389652899999999</v>
      </c>
      <c r="BH25" s="368">
        <v>0.18069616299999999</v>
      </c>
      <c r="BI25" s="368">
        <v>0.157256704</v>
      </c>
      <c r="BJ25" s="368">
        <v>0.12502254400000001</v>
      </c>
      <c r="BK25" s="368">
        <v>0.13014500500000001</v>
      </c>
      <c r="BL25" s="368">
        <v>0.12757310599999999</v>
      </c>
      <c r="BM25" s="368">
        <v>0.167625307</v>
      </c>
      <c r="BN25" s="368">
        <v>0.108167497</v>
      </c>
      <c r="BO25" s="368">
        <v>0.14325853099999999</v>
      </c>
      <c r="BP25" s="368">
        <v>0.13555131200000001</v>
      </c>
      <c r="BQ25" s="368">
        <v>0.130908523</v>
      </c>
      <c r="BR25" s="368">
        <v>0.143323901</v>
      </c>
      <c r="BS25" s="368">
        <v>0.123547091</v>
      </c>
      <c r="BT25" s="368">
        <v>0.161374352</v>
      </c>
      <c r="BU25" s="368">
        <v>0.14206560100000001</v>
      </c>
      <c r="BV25" s="368">
        <v>0.115745402</v>
      </c>
    </row>
    <row r="26" spans="1:74" ht="11.15" customHeight="1" x14ac:dyDescent="0.25">
      <c r="A26" s="159" t="s">
        <v>279</v>
      </c>
      <c r="B26" s="170" t="s">
        <v>266</v>
      </c>
      <c r="C26" s="244">
        <v>2.4491290323000001</v>
      </c>
      <c r="D26" s="244">
        <v>2.4758571428999998</v>
      </c>
      <c r="E26" s="244">
        <v>2.3255161289999999</v>
      </c>
      <c r="F26" s="244">
        <v>2.3452999999999999</v>
      </c>
      <c r="G26" s="244">
        <v>2.4980645160999999</v>
      </c>
      <c r="H26" s="244">
        <v>2.4637666667000002</v>
      </c>
      <c r="I26" s="244">
        <v>2.6372258065</v>
      </c>
      <c r="J26" s="244">
        <v>2.6274838709999999</v>
      </c>
      <c r="K26" s="244">
        <v>2.6825999999999999</v>
      </c>
      <c r="L26" s="244">
        <v>2.7259677418999999</v>
      </c>
      <c r="M26" s="244">
        <v>2.6073666666999999</v>
      </c>
      <c r="N26" s="244">
        <v>2.3981935484000001</v>
      </c>
      <c r="O26" s="244">
        <v>2.2885810000000002</v>
      </c>
      <c r="P26" s="244">
        <v>2.3602910000000001</v>
      </c>
      <c r="Q26" s="244">
        <v>2.2280380000000002</v>
      </c>
      <c r="R26" s="244">
        <v>2.323213</v>
      </c>
      <c r="S26" s="244">
        <v>2.3477869999999998</v>
      </c>
      <c r="T26" s="244">
        <v>2.5477789999999998</v>
      </c>
      <c r="U26" s="244">
        <v>2.599113</v>
      </c>
      <c r="V26" s="244">
        <v>2.832519</v>
      </c>
      <c r="W26" s="244">
        <v>2.6829399999999999</v>
      </c>
      <c r="X26" s="244">
        <v>2.629381</v>
      </c>
      <c r="Y26" s="244">
        <v>2.5929359999999999</v>
      </c>
      <c r="Z26" s="244">
        <v>2.647707</v>
      </c>
      <c r="AA26" s="244">
        <v>2.386679</v>
      </c>
      <c r="AB26" s="244">
        <v>2.5965690000000001</v>
      </c>
      <c r="AC26" s="244">
        <v>2.2815409999999998</v>
      </c>
      <c r="AD26" s="244">
        <v>1.7511490000000001</v>
      </c>
      <c r="AE26" s="244">
        <v>1.9701059999999999</v>
      </c>
      <c r="AF26" s="244">
        <v>2.174706</v>
      </c>
      <c r="AG26" s="244">
        <v>2.1930139999999998</v>
      </c>
      <c r="AH26" s="244">
        <v>2.3182659999999999</v>
      </c>
      <c r="AI26" s="244">
        <v>2.2367539999999999</v>
      </c>
      <c r="AJ26" s="244">
        <v>2.060441</v>
      </c>
      <c r="AK26" s="244">
        <v>2.258953</v>
      </c>
      <c r="AL26" s="244">
        <v>2.09273</v>
      </c>
      <c r="AM26" s="244">
        <v>2.0014750000000001</v>
      </c>
      <c r="AN26" s="244">
        <v>2.182188</v>
      </c>
      <c r="AO26" s="244">
        <v>2.1940979999999999</v>
      </c>
      <c r="AP26" s="244">
        <v>2.0568960000000001</v>
      </c>
      <c r="AQ26" s="244">
        <v>2.0485540000000002</v>
      </c>
      <c r="AR26" s="244">
        <v>2.3879649999999999</v>
      </c>
      <c r="AS26" s="244">
        <v>2.3601269999999999</v>
      </c>
      <c r="AT26" s="244">
        <v>2.4269229999999999</v>
      </c>
      <c r="AU26" s="244">
        <v>2.3447089999999999</v>
      </c>
      <c r="AV26" s="244">
        <v>2.3570860250000001</v>
      </c>
      <c r="AW26" s="244">
        <v>2.4203353500000002</v>
      </c>
      <c r="AX26" s="244">
        <v>2.4143126129999999</v>
      </c>
      <c r="AY26" s="368">
        <v>2.3333811510000002</v>
      </c>
      <c r="AZ26" s="368">
        <v>2.3898803700000002</v>
      </c>
      <c r="BA26" s="368">
        <v>2.2763917619999998</v>
      </c>
      <c r="BB26" s="368">
        <v>2.2255452579999999</v>
      </c>
      <c r="BC26" s="368">
        <v>2.2835573939999998</v>
      </c>
      <c r="BD26" s="368">
        <v>2.339520598</v>
      </c>
      <c r="BE26" s="368">
        <v>2.3768250169999998</v>
      </c>
      <c r="BF26" s="368">
        <v>2.4348192580000001</v>
      </c>
      <c r="BG26" s="368">
        <v>2.3859551730000002</v>
      </c>
      <c r="BH26" s="368">
        <v>2.3613871230000001</v>
      </c>
      <c r="BI26" s="368">
        <v>2.3862035709999998</v>
      </c>
      <c r="BJ26" s="368">
        <v>2.3881257439999999</v>
      </c>
      <c r="BK26" s="368">
        <v>2.3893504929999998</v>
      </c>
      <c r="BL26" s="368">
        <v>2.4353490619999998</v>
      </c>
      <c r="BM26" s="368">
        <v>2.3288401630000002</v>
      </c>
      <c r="BN26" s="368">
        <v>2.27139801</v>
      </c>
      <c r="BO26" s="368">
        <v>2.3305705059999999</v>
      </c>
      <c r="BP26" s="368">
        <v>2.3900117600000002</v>
      </c>
      <c r="BQ26" s="368">
        <v>2.4105887730000002</v>
      </c>
      <c r="BR26" s="368">
        <v>2.4672637019999999</v>
      </c>
      <c r="BS26" s="368">
        <v>2.4193176809999999</v>
      </c>
      <c r="BT26" s="368">
        <v>2.3934380329999998</v>
      </c>
      <c r="BU26" s="368">
        <v>2.4150971330000002</v>
      </c>
      <c r="BV26" s="368">
        <v>2.4204021619999998</v>
      </c>
    </row>
    <row r="27" spans="1:74" ht="11.15" customHeight="1" x14ac:dyDescent="0.25">
      <c r="A27" s="159" t="s">
        <v>280</v>
      </c>
      <c r="B27" s="170" t="s">
        <v>267</v>
      </c>
      <c r="C27" s="244">
        <v>13.407741935000001</v>
      </c>
      <c r="D27" s="244">
        <v>14.648071429</v>
      </c>
      <c r="E27" s="244">
        <v>14.320096774</v>
      </c>
      <c r="F27" s="244">
        <v>14.279933333000001</v>
      </c>
      <c r="G27" s="244">
        <v>14.096967742</v>
      </c>
      <c r="H27" s="244">
        <v>14.436199999999999</v>
      </c>
      <c r="I27" s="244">
        <v>14.845612902999999</v>
      </c>
      <c r="J27" s="244">
        <v>14.743516129</v>
      </c>
      <c r="K27" s="244">
        <v>14.508966666999999</v>
      </c>
      <c r="L27" s="244">
        <v>14.607612903</v>
      </c>
      <c r="M27" s="244">
        <v>14.1912</v>
      </c>
      <c r="N27" s="244">
        <v>13.643290323</v>
      </c>
      <c r="O27" s="244">
        <v>14.005483870999999</v>
      </c>
      <c r="P27" s="244">
        <v>14.371107143</v>
      </c>
      <c r="Q27" s="244">
        <v>13.926580645</v>
      </c>
      <c r="R27" s="244">
        <v>14.510466666999999</v>
      </c>
      <c r="S27" s="244">
        <v>13.995838709999999</v>
      </c>
      <c r="T27" s="244">
        <v>14.241166667</v>
      </c>
      <c r="U27" s="244">
        <v>14.993612903000001</v>
      </c>
      <c r="V27" s="244">
        <v>14.582096774</v>
      </c>
      <c r="W27" s="244">
        <v>14.606466666999999</v>
      </c>
      <c r="X27" s="244">
        <v>14.575774193999999</v>
      </c>
      <c r="Y27" s="244">
        <v>14.042933333000001</v>
      </c>
      <c r="Z27" s="244">
        <v>13.748354838999999</v>
      </c>
      <c r="AA27" s="244">
        <v>13.390677418999999</v>
      </c>
      <c r="AB27" s="244">
        <v>13.914482759</v>
      </c>
      <c r="AC27" s="244">
        <v>12.726129031999999</v>
      </c>
      <c r="AD27" s="244">
        <v>10.3553</v>
      </c>
      <c r="AE27" s="244">
        <v>10.699935483999999</v>
      </c>
      <c r="AF27" s="244">
        <v>12.001033333000001</v>
      </c>
      <c r="AG27" s="244">
        <v>12.994709676999999</v>
      </c>
      <c r="AH27" s="244">
        <v>12.444258065</v>
      </c>
      <c r="AI27" s="244">
        <v>13.192633333</v>
      </c>
      <c r="AJ27" s="244">
        <v>12.945645161</v>
      </c>
      <c r="AK27" s="244">
        <v>12.330566666999999</v>
      </c>
      <c r="AL27" s="244">
        <v>12.245129031999999</v>
      </c>
      <c r="AM27" s="244">
        <v>11.213741935</v>
      </c>
      <c r="AN27" s="244">
        <v>12.013892857</v>
      </c>
      <c r="AO27" s="244">
        <v>12.506354839</v>
      </c>
      <c r="AP27" s="244">
        <v>12.300033333</v>
      </c>
      <c r="AQ27" s="244">
        <v>12.153354839</v>
      </c>
      <c r="AR27" s="244">
        <v>13.404</v>
      </c>
      <c r="AS27" s="244">
        <v>13.712645160999999</v>
      </c>
      <c r="AT27" s="244">
        <v>13.604096774</v>
      </c>
      <c r="AU27" s="244">
        <v>14.1805</v>
      </c>
      <c r="AV27" s="244">
        <v>13.702479955999999</v>
      </c>
      <c r="AW27" s="244">
        <v>13.43423574</v>
      </c>
      <c r="AX27" s="244">
        <v>13.201409881</v>
      </c>
      <c r="AY27" s="368">
        <v>12.588133556000001</v>
      </c>
      <c r="AZ27" s="368">
        <v>13.547056248000001</v>
      </c>
      <c r="BA27" s="368">
        <v>13.309807309</v>
      </c>
      <c r="BB27" s="368">
        <v>13.286440344000001</v>
      </c>
      <c r="BC27" s="368">
        <v>12.959791579999999</v>
      </c>
      <c r="BD27" s="368">
        <v>13.442819225999999</v>
      </c>
      <c r="BE27" s="368">
        <v>13.525850112000001</v>
      </c>
      <c r="BF27" s="368">
        <v>13.348239906</v>
      </c>
      <c r="BG27" s="368">
        <v>13.70629808</v>
      </c>
      <c r="BH27" s="368">
        <v>13.469628705</v>
      </c>
      <c r="BI27" s="368">
        <v>13.133815930000001</v>
      </c>
      <c r="BJ27" s="368">
        <v>12.902581809000001</v>
      </c>
      <c r="BK27" s="368">
        <v>12.559769508</v>
      </c>
      <c r="BL27" s="368">
        <v>13.440457562000001</v>
      </c>
      <c r="BM27" s="368">
        <v>13.14773621</v>
      </c>
      <c r="BN27" s="368">
        <v>13.225602685</v>
      </c>
      <c r="BO27" s="368">
        <v>12.911842368</v>
      </c>
      <c r="BP27" s="368">
        <v>13.439719502999999</v>
      </c>
      <c r="BQ27" s="368">
        <v>13.556386066</v>
      </c>
      <c r="BR27" s="368">
        <v>13.423818615</v>
      </c>
      <c r="BS27" s="368">
        <v>13.798616301999999</v>
      </c>
      <c r="BT27" s="368">
        <v>13.662837554999999</v>
      </c>
      <c r="BU27" s="368">
        <v>13.23755611</v>
      </c>
      <c r="BV27" s="368">
        <v>13.166591785</v>
      </c>
    </row>
    <row r="28" spans="1:74" ht="11.15" customHeight="1" x14ac:dyDescent="0.25">
      <c r="A28" s="159" t="s">
        <v>281</v>
      </c>
      <c r="B28" s="170" t="s">
        <v>268</v>
      </c>
      <c r="C28" s="244">
        <v>4.3147419354999998</v>
      </c>
      <c r="D28" s="244">
        <v>4.6193928571000002</v>
      </c>
      <c r="E28" s="244">
        <v>4.0893548387000003</v>
      </c>
      <c r="F28" s="244">
        <v>3.6787666667000001</v>
      </c>
      <c r="G28" s="244">
        <v>3.5092580645</v>
      </c>
      <c r="H28" s="244">
        <v>3.3130999999999999</v>
      </c>
      <c r="I28" s="244">
        <v>3.5772580645000001</v>
      </c>
      <c r="J28" s="244">
        <v>3.6720322580999998</v>
      </c>
      <c r="K28" s="244">
        <v>3.5715333333000001</v>
      </c>
      <c r="L28" s="244">
        <v>3.6959677419000001</v>
      </c>
      <c r="M28" s="244">
        <v>3.9367000000000001</v>
      </c>
      <c r="N28" s="244">
        <v>4.2710322581</v>
      </c>
      <c r="O28" s="244">
        <v>4.1328064515999996</v>
      </c>
      <c r="P28" s="244">
        <v>4.3856428570999997</v>
      </c>
      <c r="Q28" s="244">
        <v>3.8961935483999999</v>
      </c>
      <c r="R28" s="244">
        <v>3.6628333333</v>
      </c>
      <c r="S28" s="244">
        <v>3.3946774193999998</v>
      </c>
      <c r="T28" s="244">
        <v>3.3889666667</v>
      </c>
      <c r="U28" s="244">
        <v>3.4789677419</v>
      </c>
      <c r="V28" s="244">
        <v>3.5126451613</v>
      </c>
      <c r="W28" s="244">
        <v>3.5642333332999998</v>
      </c>
      <c r="X28" s="244">
        <v>3.4368387096999999</v>
      </c>
      <c r="Y28" s="244">
        <v>3.8273999999999999</v>
      </c>
      <c r="Z28" s="244">
        <v>4.2364193547999998</v>
      </c>
      <c r="AA28" s="244">
        <v>3.7972903225999999</v>
      </c>
      <c r="AB28" s="244">
        <v>4.0369655171999996</v>
      </c>
      <c r="AC28" s="244">
        <v>3.5134516129</v>
      </c>
      <c r="AD28" s="244">
        <v>3.1180333333000001</v>
      </c>
      <c r="AE28" s="244">
        <v>2.7664516129000001</v>
      </c>
      <c r="AF28" s="244">
        <v>2.9001333332999999</v>
      </c>
      <c r="AG28" s="244">
        <v>3.0198387097000001</v>
      </c>
      <c r="AH28" s="244">
        <v>3.0756129032000001</v>
      </c>
      <c r="AI28" s="244">
        <v>3.0994000000000002</v>
      </c>
      <c r="AJ28" s="244">
        <v>3.1923870968000001</v>
      </c>
      <c r="AK28" s="244">
        <v>3.4763666667000002</v>
      </c>
      <c r="AL28" s="244">
        <v>3.9333225806000001</v>
      </c>
      <c r="AM28" s="244">
        <v>3.7788064515999999</v>
      </c>
      <c r="AN28" s="244">
        <v>3.8343928571000001</v>
      </c>
      <c r="AO28" s="244">
        <v>3.5816129031999999</v>
      </c>
      <c r="AP28" s="244">
        <v>3.2586333333000002</v>
      </c>
      <c r="AQ28" s="244">
        <v>2.9289354839000001</v>
      </c>
      <c r="AR28" s="244">
        <v>3.0648666667</v>
      </c>
      <c r="AS28" s="244">
        <v>3.1248387097000001</v>
      </c>
      <c r="AT28" s="244">
        <v>3.1122903225999998</v>
      </c>
      <c r="AU28" s="244">
        <v>3.3207333333000002</v>
      </c>
      <c r="AV28" s="244">
        <v>2.9188075339999999</v>
      </c>
      <c r="AW28" s="244">
        <v>3.222506042</v>
      </c>
      <c r="AX28" s="244">
        <v>3.8342032509999999</v>
      </c>
      <c r="AY28" s="368">
        <v>3.670457716</v>
      </c>
      <c r="AZ28" s="368">
        <v>3.9019120819999999</v>
      </c>
      <c r="BA28" s="368">
        <v>3.5051045859999999</v>
      </c>
      <c r="BB28" s="368">
        <v>3.1650647520000001</v>
      </c>
      <c r="BC28" s="368">
        <v>2.9199502549999998</v>
      </c>
      <c r="BD28" s="368">
        <v>2.9557548470000001</v>
      </c>
      <c r="BE28" s="368">
        <v>3.0894396940000002</v>
      </c>
      <c r="BF28" s="368">
        <v>3.1864032249999998</v>
      </c>
      <c r="BG28" s="368">
        <v>3.1022137719999998</v>
      </c>
      <c r="BH28" s="368">
        <v>3.1248640640000001</v>
      </c>
      <c r="BI28" s="368">
        <v>3.3618073220000002</v>
      </c>
      <c r="BJ28" s="368">
        <v>3.8504586879999998</v>
      </c>
      <c r="BK28" s="368">
        <v>3.5410209419999998</v>
      </c>
      <c r="BL28" s="368">
        <v>3.7827302899999999</v>
      </c>
      <c r="BM28" s="368">
        <v>3.481265971</v>
      </c>
      <c r="BN28" s="368">
        <v>3.149462212</v>
      </c>
      <c r="BO28" s="368">
        <v>2.8919248620000002</v>
      </c>
      <c r="BP28" s="368">
        <v>2.920868225</v>
      </c>
      <c r="BQ28" s="368">
        <v>3.0482960179999998</v>
      </c>
      <c r="BR28" s="368">
        <v>3.145525616</v>
      </c>
      <c r="BS28" s="368">
        <v>3.06976921</v>
      </c>
      <c r="BT28" s="368">
        <v>3.0989240279999999</v>
      </c>
      <c r="BU28" s="368">
        <v>3.333971547</v>
      </c>
      <c r="BV28" s="368">
        <v>3.8078447</v>
      </c>
    </row>
    <row r="29" spans="1:74" ht="11.15" customHeight="1" x14ac:dyDescent="0.25">
      <c r="A29" s="159" t="s">
        <v>282</v>
      </c>
      <c r="B29" s="170" t="s">
        <v>269</v>
      </c>
      <c r="C29" s="244">
        <v>6.5271290323000004</v>
      </c>
      <c r="D29" s="244">
        <v>6.6725000000000003</v>
      </c>
      <c r="E29" s="244">
        <v>6.5277419354999999</v>
      </c>
      <c r="F29" s="244">
        <v>6.4953000000000003</v>
      </c>
      <c r="G29" s="244">
        <v>6.5627096774</v>
      </c>
      <c r="H29" s="244">
        <v>6.5557666667000003</v>
      </c>
      <c r="I29" s="244">
        <v>6.4567096774000001</v>
      </c>
      <c r="J29" s="244">
        <v>6.4388387096999997</v>
      </c>
      <c r="K29" s="244">
        <v>6.3250999999999999</v>
      </c>
      <c r="L29" s="244">
        <v>6.1831935484000002</v>
      </c>
      <c r="M29" s="244">
        <v>6.4090666667000002</v>
      </c>
      <c r="N29" s="244">
        <v>6.3182903226000002</v>
      </c>
      <c r="O29" s="244">
        <v>6.5778035161000004</v>
      </c>
      <c r="P29" s="244">
        <v>6.5974477143000003</v>
      </c>
      <c r="Q29" s="244">
        <v>6.3084229677000003</v>
      </c>
      <c r="R29" s="244">
        <v>6.6592836667000004</v>
      </c>
      <c r="S29" s="244">
        <v>6.3538527741999999</v>
      </c>
      <c r="T29" s="244">
        <v>6.4647379999999997</v>
      </c>
      <c r="U29" s="244">
        <v>6.6178510322999999</v>
      </c>
      <c r="V29" s="244">
        <v>6.6688631613</v>
      </c>
      <c r="W29" s="244">
        <v>6.2472533332999998</v>
      </c>
      <c r="X29" s="244">
        <v>6.3641377096999996</v>
      </c>
      <c r="Y29" s="244">
        <v>6.610957</v>
      </c>
      <c r="Z29" s="244">
        <v>6.6920404193999996</v>
      </c>
      <c r="AA29" s="244">
        <v>6.3910417096999996</v>
      </c>
      <c r="AB29" s="244">
        <v>6.4080022069</v>
      </c>
      <c r="AC29" s="244">
        <v>6.1080423871000002</v>
      </c>
      <c r="AD29" s="244">
        <v>5.0360469999999999</v>
      </c>
      <c r="AE29" s="244">
        <v>5.4547391935</v>
      </c>
      <c r="AF29" s="244">
        <v>5.5123873333000004</v>
      </c>
      <c r="AG29" s="244">
        <v>5.4394210000000003</v>
      </c>
      <c r="AH29" s="244">
        <v>5.3885818387000004</v>
      </c>
      <c r="AI29" s="244">
        <v>5.5741506666999996</v>
      </c>
      <c r="AJ29" s="244">
        <v>5.6703541289999997</v>
      </c>
      <c r="AK29" s="244">
        <v>5.7484283332999997</v>
      </c>
      <c r="AL29" s="244">
        <v>5.8925409676999996</v>
      </c>
      <c r="AM29" s="244">
        <v>5.6200949355000001</v>
      </c>
      <c r="AN29" s="244">
        <v>6.0378198570999997</v>
      </c>
      <c r="AO29" s="244">
        <v>6.0351505805999999</v>
      </c>
      <c r="AP29" s="244">
        <v>5.8131273332999998</v>
      </c>
      <c r="AQ29" s="244">
        <v>5.9176098064999998</v>
      </c>
      <c r="AR29" s="244">
        <v>6.0084273333000002</v>
      </c>
      <c r="AS29" s="244">
        <v>5.9218916451999997</v>
      </c>
      <c r="AT29" s="244">
        <v>5.808586129</v>
      </c>
      <c r="AU29" s="244">
        <v>5.8618053333000004</v>
      </c>
      <c r="AV29" s="244">
        <v>5.8006094020000001</v>
      </c>
      <c r="AW29" s="244">
        <v>6.0334755710000003</v>
      </c>
      <c r="AX29" s="244">
        <v>6.3048192820000004</v>
      </c>
      <c r="AY29" s="368">
        <v>6.0370612179999998</v>
      </c>
      <c r="AZ29" s="368">
        <v>6.2543237019999998</v>
      </c>
      <c r="BA29" s="368">
        <v>6.1397008590000004</v>
      </c>
      <c r="BB29" s="368">
        <v>5.9232689589999996</v>
      </c>
      <c r="BC29" s="368">
        <v>6.0161152270000002</v>
      </c>
      <c r="BD29" s="368">
        <v>6.0394145840000002</v>
      </c>
      <c r="BE29" s="368">
        <v>6.012759076</v>
      </c>
      <c r="BF29" s="368">
        <v>6.0881214669999997</v>
      </c>
      <c r="BG29" s="368">
        <v>5.9771527329999996</v>
      </c>
      <c r="BH29" s="368">
        <v>6.0359407999999997</v>
      </c>
      <c r="BI29" s="368">
        <v>6.2005601199999996</v>
      </c>
      <c r="BJ29" s="368">
        <v>6.3174261830000003</v>
      </c>
      <c r="BK29" s="368">
        <v>6.0654848140000004</v>
      </c>
      <c r="BL29" s="368">
        <v>6.2568652440000001</v>
      </c>
      <c r="BM29" s="368">
        <v>6.1007404310000002</v>
      </c>
      <c r="BN29" s="368">
        <v>5.9351348750000001</v>
      </c>
      <c r="BO29" s="368">
        <v>5.9879543210000001</v>
      </c>
      <c r="BP29" s="368">
        <v>6.0160136599999996</v>
      </c>
      <c r="BQ29" s="368">
        <v>5.9935040839999996</v>
      </c>
      <c r="BR29" s="368">
        <v>6.0550697549999999</v>
      </c>
      <c r="BS29" s="368">
        <v>5.9636990570000004</v>
      </c>
      <c r="BT29" s="368">
        <v>5.9824024009999999</v>
      </c>
      <c r="BU29" s="368">
        <v>6.1584324949999996</v>
      </c>
      <c r="BV29" s="368">
        <v>6.2968943770000001</v>
      </c>
    </row>
    <row r="30" spans="1:74" ht="11.15" customHeight="1" x14ac:dyDescent="0.25">
      <c r="A30" s="159" t="s">
        <v>289</v>
      </c>
      <c r="B30" s="170" t="s">
        <v>270</v>
      </c>
      <c r="C30" s="244">
        <v>50.430399129999998</v>
      </c>
      <c r="D30" s="244">
        <v>51.211543914000003</v>
      </c>
      <c r="E30" s="244">
        <v>51.497935763999998</v>
      </c>
      <c r="F30" s="244">
        <v>51.654326081000001</v>
      </c>
      <c r="G30" s="244">
        <v>52.231612748000003</v>
      </c>
      <c r="H30" s="244">
        <v>52.584745321</v>
      </c>
      <c r="I30" s="244">
        <v>52.352617573000003</v>
      </c>
      <c r="J30" s="244">
        <v>52.056191427000002</v>
      </c>
      <c r="K30" s="244">
        <v>52.445507847999998</v>
      </c>
      <c r="L30" s="244">
        <v>51.600285558000003</v>
      </c>
      <c r="M30" s="244">
        <v>52.080600032</v>
      </c>
      <c r="N30" s="244">
        <v>52.774724431999999</v>
      </c>
      <c r="O30" s="244">
        <v>51.055374811</v>
      </c>
      <c r="P30" s="244">
        <v>51.736940341</v>
      </c>
      <c r="Q30" s="244">
        <v>52.073462339000002</v>
      </c>
      <c r="R30" s="244">
        <v>52.301639448000003</v>
      </c>
      <c r="S30" s="244">
        <v>52.879285054</v>
      </c>
      <c r="T30" s="244">
        <v>53.132685514000002</v>
      </c>
      <c r="U30" s="244">
        <v>53.099202198</v>
      </c>
      <c r="V30" s="244">
        <v>52.782870107999997</v>
      </c>
      <c r="W30" s="244">
        <v>52.941457264</v>
      </c>
      <c r="X30" s="244">
        <v>52.132503184999997</v>
      </c>
      <c r="Y30" s="244">
        <v>52.873107853</v>
      </c>
      <c r="Z30" s="244">
        <v>53.423784193000003</v>
      </c>
      <c r="AA30" s="244">
        <v>50.227714126000002</v>
      </c>
      <c r="AB30" s="244">
        <v>50.344520815000003</v>
      </c>
      <c r="AC30" s="244">
        <v>47.986395074000001</v>
      </c>
      <c r="AD30" s="244">
        <v>45.551022637999999</v>
      </c>
      <c r="AE30" s="244">
        <v>47.503325314000001</v>
      </c>
      <c r="AF30" s="244">
        <v>49.484325523000003</v>
      </c>
      <c r="AG30" s="244">
        <v>50.194621513000001</v>
      </c>
      <c r="AH30" s="244">
        <v>50.056347918999997</v>
      </c>
      <c r="AI30" s="244">
        <v>51.285639662999998</v>
      </c>
      <c r="AJ30" s="244">
        <v>50.760880174</v>
      </c>
      <c r="AK30" s="244">
        <v>52.175150430999999</v>
      </c>
      <c r="AL30" s="244">
        <v>52.456282139000002</v>
      </c>
      <c r="AM30" s="244">
        <v>51.047115992999998</v>
      </c>
      <c r="AN30" s="244">
        <v>52.288409778999998</v>
      </c>
      <c r="AO30" s="244">
        <v>52.025302185000001</v>
      </c>
      <c r="AP30" s="244">
        <v>52.101758177999997</v>
      </c>
      <c r="AQ30" s="244">
        <v>51.787565905000001</v>
      </c>
      <c r="AR30" s="244">
        <v>52.690361866000003</v>
      </c>
      <c r="AS30" s="244">
        <v>52.491698239999998</v>
      </c>
      <c r="AT30" s="244">
        <v>51.968218102999998</v>
      </c>
      <c r="AU30" s="244">
        <v>53.056097262000002</v>
      </c>
      <c r="AV30" s="244">
        <v>52.719888716</v>
      </c>
      <c r="AW30" s="244">
        <v>53.372448263000003</v>
      </c>
      <c r="AX30" s="244">
        <v>54.735054798</v>
      </c>
      <c r="AY30" s="368">
        <v>53.231789442</v>
      </c>
      <c r="AZ30" s="368">
        <v>54.592980922999999</v>
      </c>
      <c r="BA30" s="368">
        <v>54.199706532</v>
      </c>
      <c r="BB30" s="368">
        <v>54.537503354999998</v>
      </c>
      <c r="BC30" s="368">
        <v>54.862165898999997</v>
      </c>
      <c r="BD30" s="368">
        <v>55.344505054999999</v>
      </c>
      <c r="BE30" s="368">
        <v>55.040178808999997</v>
      </c>
      <c r="BF30" s="368">
        <v>54.599687641999999</v>
      </c>
      <c r="BG30" s="368">
        <v>55.424368303000001</v>
      </c>
      <c r="BH30" s="368">
        <v>54.330670728000001</v>
      </c>
      <c r="BI30" s="368">
        <v>55.181592344000002</v>
      </c>
      <c r="BJ30" s="368">
        <v>55.809115628000001</v>
      </c>
      <c r="BK30" s="368">
        <v>55.262041128</v>
      </c>
      <c r="BL30" s="368">
        <v>56.591684893999997</v>
      </c>
      <c r="BM30" s="368">
        <v>56.244056260999997</v>
      </c>
      <c r="BN30" s="368">
        <v>56.459680708999997</v>
      </c>
      <c r="BO30" s="368">
        <v>56.671520164999997</v>
      </c>
      <c r="BP30" s="368">
        <v>57.087480323000001</v>
      </c>
      <c r="BQ30" s="368">
        <v>56.352886232000003</v>
      </c>
      <c r="BR30" s="368">
        <v>55.820684497000002</v>
      </c>
      <c r="BS30" s="368">
        <v>56.481929643999997</v>
      </c>
      <c r="BT30" s="368">
        <v>54.986794457000002</v>
      </c>
      <c r="BU30" s="368">
        <v>55.863320592999997</v>
      </c>
      <c r="BV30" s="368">
        <v>56.523855116999997</v>
      </c>
    </row>
    <row r="31" spans="1:74" ht="11.15" customHeight="1" x14ac:dyDescent="0.25">
      <c r="A31" s="159" t="s">
        <v>284</v>
      </c>
      <c r="B31" s="170" t="s">
        <v>918</v>
      </c>
      <c r="C31" s="244">
        <v>4.3535071494000004</v>
      </c>
      <c r="D31" s="244">
        <v>4.5790283111000001</v>
      </c>
      <c r="E31" s="244">
        <v>4.4749265949000003</v>
      </c>
      <c r="F31" s="244">
        <v>4.4048061725999998</v>
      </c>
      <c r="G31" s="244">
        <v>4.5358103864999997</v>
      </c>
      <c r="H31" s="244">
        <v>4.7270117885999996</v>
      </c>
      <c r="I31" s="244">
        <v>4.7884905850999999</v>
      </c>
      <c r="J31" s="244">
        <v>4.9027316737</v>
      </c>
      <c r="K31" s="244">
        <v>4.8137947691000003</v>
      </c>
      <c r="L31" s="244">
        <v>4.6444464872999998</v>
      </c>
      <c r="M31" s="244">
        <v>4.7086539064000004</v>
      </c>
      <c r="N31" s="244">
        <v>4.7513663665000001</v>
      </c>
      <c r="O31" s="244">
        <v>4.5786484302000003</v>
      </c>
      <c r="P31" s="244">
        <v>4.8195788091000002</v>
      </c>
      <c r="Q31" s="244">
        <v>4.7083709349999996</v>
      </c>
      <c r="R31" s="244">
        <v>4.6331211392</v>
      </c>
      <c r="S31" s="244">
        <v>4.7730783834999997</v>
      </c>
      <c r="T31" s="244">
        <v>4.9773403930000004</v>
      </c>
      <c r="U31" s="244">
        <v>5.0428944439999999</v>
      </c>
      <c r="V31" s="244">
        <v>5.1649399380999998</v>
      </c>
      <c r="W31" s="244">
        <v>5.0699349216999998</v>
      </c>
      <c r="X31" s="244">
        <v>4.8887872842000002</v>
      </c>
      <c r="Y31" s="244">
        <v>4.9573845537999999</v>
      </c>
      <c r="Z31" s="244">
        <v>5.0030319758999999</v>
      </c>
      <c r="AA31" s="244">
        <v>4.3263846088999998</v>
      </c>
      <c r="AB31" s="244">
        <v>4.5324084560999998</v>
      </c>
      <c r="AC31" s="244">
        <v>4.4020205657</v>
      </c>
      <c r="AD31" s="244">
        <v>4.3036295282000001</v>
      </c>
      <c r="AE31" s="244">
        <v>4.4192999530000003</v>
      </c>
      <c r="AF31" s="244">
        <v>4.6208016250000004</v>
      </c>
      <c r="AG31" s="244">
        <v>4.7672353705999999</v>
      </c>
      <c r="AH31" s="244">
        <v>4.8515636334999996</v>
      </c>
      <c r="AI31" s="244">
        <v>4.7802843072999996</v>
      </c>
      <c r="AJ31" s="244">
        <v>4.6126087757000001</v>
      </c>
      <c r="AK31" s="244">
        <v>4.6741492884999998</v>
      </c>
      <c r="AL31" s="244">
        <v>4.7279772649999998</v>
      </c>
      <c r="AM31" s="244">
        <v>4.5436457670000001</v>
      </c>
      <c r="AN31" s="244">
        <v>4.7652360329999999</v>
      </c>
      <c r="AO31" s="244">
        <v>4.6392861710000002</v>
      </c>
      <c r="AP31" s="244">
        <v>4.5650882770000001</v>
      </c>
      <c r="AQ31" s="244">
        <v>4.6991863670000003</v>
      </c>
      <c r="AR31" s="244">
        <v>4.8977953559999996</v>
      </c>
      <c r="AS31" s="244">
        <v>5.0411015629999998</v>
      </c>
      <c r="AT31" s="244">
        <v>5.1353126649999998</v>
      </c>
      <c r="AU31" s="244">
        <v>5.0538370859999997</v>
      </c>
      <c r="AV31" s="244">
        <v>4.8813224630000001</v>
      </c>
      <c r="AW31" s="244">
        <v>4.8853564670000003</v>
      </c>
      <c r="AX31" s="244">
        <v>5.0236394649999996</v>
      </c>
      <c r="AY31" s="368">
        <v>4.7222824130000003</v>
      </c>
      <c r="AZ31" s="368">
        <v>4.9554120370000003</v>
      </c>
      <c r="BA31" s="368">
        <v>4.8209423239999998</v>
      </c>
      <c r="BB31" s="368">
        <v>4.7351540749999996</v>
      </c>
      <c r="BC31" s="368">
        <v>4.8607515000000001</v>
      </c>
      <c r="BD31" s="368">
        <v>5.0596895850000001</v>
      </c>
      <c r="BE31" s="368">
        <v>5.2146154039999999</v>
      </c>
      <c r="BF31" s="368">
        <v>5.3111986089999998</v>
      </c>
      <c r="BG31" s="368">
        <v>5.2328962060000004</v>
      </c>
      <c r="BH31" s="368">
        <v>5.0491808650000003</v>
      </c>
      <c r="BI31" s="368">
        <v>5.1227094879999999</v>
      </c>
      <c r="BJ31" s="368">
        <v>5.1799750610000004</v>
      </c>
      <c r="BK31" s="368">
        <v>4.6848583110000002</v>
      </c>
      <c r="BL31" s="368">
        <v>4.9512269900000003</v>
      </c>
      <c r="BM31" s="368">
        <v>4.8335413239999996</v>
      </c>
      <c r="BN31" s="368">
        <v>4.8146204529999999</v>
      </c>
      <c r="BO31" s="368">
        <v>4.9559290799999998</v>
      </c>
      <c r="BP31" s="368">
        <v>5.1791747289999996</v>
      </c>
      <c r="BQ31" s="368">
        <v>5.2594163390000004</v>
      </c>
      <c r="BR31" s="368">
        <v>5.3894650349999997</v>
      </c>
      <c r="BS31" s="368">
        <v>5.3020457849999998</v>
      </c>
      <c r="BT31" s="368">
        <v>5.1907249330000003</v>
      </c>
      <c r="BU31" s="368">
        <v>5.2443406509999999</v>
      </c>
      <c r="BV31" s="368">
        <v>5.2490598469999998</v>
      </c>
    </row>
    <row r="32" spans="1:74" ht="11.15" customHeight="1" x14ac:dyDescent="0.25">
      <c r="A32" s="159" t="s">
        <v>285</v>
      </c>
      <c r="B32" s="170" t="s">
        <v>267</v>
      </c>
      <c r="C32" s="244">
        <v>0.70025753429000004</v>
      </c>
      <c r="D32" s="244">
        <v>0.72157524045999999</v>
      </c>
      <c r="E32" s="244">
        <v>0.72653103562999999</v>
      </c>
      <c r="F32" s="244">
        <v>0.73296951384999998</v>
      </c>
      <c r="G32" s="244">
        <v>0.75411352110999996</v>
      </c>
      <c r="H32" s="244">
        <v>0.75201428811000004</v>
      </c>
      <c r="I32" s="244">
        <v>0.75933004071999999</v>
      </c>
      <c r="J32" s="244">
        <v>0.76213840475000005</v>
      </c>
      <c r="K32" s="244">
        <v>0.75913442246999996</v>
      </c>
      <c r="L32" s="244">
        <v>0.78137653488000003</v>
      </c>
      <c r="M32" s="244">
        <v>0.76841774883000002</v>
      </c>
      <c r="N32" s="244">
        <v>0.73702476183999999</v>
      </c>
      <c r="O32" s="244">
        <v>0.72062870434000004</v>
      </c>
      <c r="P32" s="244">
        <v>0.74322347388999999</v>
      </c>
      <c r="Q32" s="244">
        <v>0.74923335153000004</v>
      </c>
      <c r="R32" s="244">
        <v>0.75765035536000003</v>
      </c>
      <c r="S32" s="244">
        <v>0.78027874460000002</v>
      </c>
      <c r="T32" s="244">
        <v>0.77769330636</v>
      </c>
      <c r="U32" s="244">
        <v>0.78738130735</v>
      </c>
      <c r="V32" s="244">
        <v>0.79072140917</v>
      </c>
      <c r="W32" s="244">
        <v>0.78823873895999996</v>
      </c>
      <c r="X32" s="244">
        <v>0.81042969259999997</v>
      </c>
      <c r="Y32" s="244">
        <v>0.79725454935999995</v>
      </c>
      <c r="Z32" s="244">
        <v>0.76396724814000005</v>
      </c>
      <c r="AA32" s="244">
        <v>0.70542835100000001</v>
      </c>
      <c r="AB32" s="244">
        <v>0.71089302899999995</v>
      </c>
      <c r="AC32" s="244">
        <v>0.70671347100000004</v>
      </c>
      <c r="AD32" s="244">
        <v>0.68230526700000005</v>
      </c>
      <c r="AE32" s="244">
        <v>0.68462845800000005</v>
      </c>
      <c r="AF32" s="244">
        <v>0.71254071299999999</v>
      </c>
      <c r="AG32" s="244">
        <v>0.70919100000000002</v>
      </c>
      <c r="AH32" s="244">
        <v>0.71384600099999995</v>
      </c>
      <c r="AI32" s="244">
        <v>0.71984936799999999</v>
      </c>
      <c r="AJ32" s="244">
        <v>0.72954408999999998</v>
      </c>
      <c r="AK32" s="244">
        <v>0.71857812700000001</v>
      </c>
      <c r="AL32" s="244">
        <v>0.71812465400000003</v>
      </c>
      <c r="AM32" s="244">
        <v>0.73374400399999995</v>
      </c>
      <c r="AN32" s="244">
        <v>0.74008328899999998</v>
      </c>
      <c r="AO32" s="244">
        <v>0.74212392299999996</v>
      </c>
      <c r="AP32" s="244">
        <v>0.73549027600000005</v>
      </c>
      <c r="AQ32" s="244">
        <v>0.74447680299999996</v>
      </c>
      <c r="AR32" s="244">
        <v>0.75194390799999999</v>
      </c>
      <c r="AS32" s="244">
        <v>0.74759410400000004</v>
      </c>
      <c r="AT32" s="244">
        <v>0.75245587599999997</v>
      </c>
      <c r="AU32" s="244">
        <v>0.71919517499999996</v>
      </c>
      <c r="AV32" s="244">
        <v>0.76814644700000001</v>
      </c>
      <c r="AW32" s="244">
        <v>0.75439398300000005</v>
      </c>
      <c r="AX32" s="244">
        <v>0.75125315100000001</v>
      </c>
      <c r="AY32" s="368">
        <v>0.757906258</v>
      </c>
      <c r="AZ32" s="368">
        <v>0.76268041900000005</v>
      </c>
      <c r="BA32" s="368">
        <v>0.76984601900000005</v>
      </c>
      <c r="BB32" s="368">
        <v>0.75829901799999999</v>
      </c>
      <c r="BC32" s="368">
        <v>0.76134299699999997</v>
      </c>
      <c r="BD32" s="368">
        <v>0.775583782</v>
      </c>
      <c r="BE32" s="368">
        <v>0.768973503</v>
      </c>
      <c r="BF32" s="368">
        <v>0.76914392200000004</v>
      </c>
      <c r="BG32" s="368">
        <v>0.77341954899999998</v>
      </c>
      <c r="BH32" s="368">
        <v>0.791270472</v>
      </c>
      <c r="BI32" s="368">
        <v>0.77822969900000005</v>
      </c>
      <c r="BJ32" s="368">
        <v>0.76532229299999999</v>
      </c>
      <c r="BK32" s="368">
        <v>0.74537679499999998</v>
      </c>
      <c r="BL32" s="368">
        <v>0.76366603799999999</v>
      </c>
      <c r="BM32" s="368">
        <v>0.77568730100000005</v>
      </c>
      <c r="BN32" s="368">
        <v>0.76803035099999994</v>
      </c>
      <c r="BO32" s="368">
        <v>0.78277296500000004</v>
      </c>
      <c r="BP32" s="368">
        <v>0.78952431000000001</v>
      </c>
      <c r="BQ32" s="368">
        <v>0.77942883200000002</v>
      </c>
      <c r="BR32" s="368">
        <v>0.782456504</v>
      </c>
      <c r="BS32" s="368">
        <v>0.78998660399999998</v>
      </c>
      <c r="BT32" s="368">
        <v>0.80183638899999998</v>
      </c>
      <c r="BU32" s="368">
        <v>0.79298332900000001</v>
      </c>
      <c r="BV32" s="368">
        <v>0.76824599000000005</v>
      </c>
    </row>
    <row r="33" spans="1:74" ht="11.15" customHeight="1" x14ac:dyDescent="0.25">
      <c r="A33" s="159" t="s">
        <v>286</v>
      </c>
      <c r="B33" s="170" t="s">
        <v>272</v>
      </c>
      <c r="C33" s="244">
        <v>13.304669275</v>
      </c>
      <c r="D33" s="244">
        <v>13.709808061</v>
      </c>
      <c r="E33" s="244">
        <v>13.628812722999999</v>
      </c>
      <c r="F33" s="244">
        <v>13.914890753</v>
      </c>
      <c r="G33" s="244">
        <v>13.716845307</v>
      </c>
      <c r="H33" s="244">
        <v>13.564693568999999</v>
      </c>
      <c r="I33" s="244">
        <v>13.514036000999999</v>
      </c>
      <c r="J33" s="244">
        <v>13.102617687</v>
      </c>
      <c r="K33" s="244">
        <v>13.81715434</v>
      </c>
      <c r="L33" s="244">
        <v>13.011278959</v>
      </c>
      <c r="M33" s="244">
        <v>13.831271048</v>
      </c>
      <c r="N33" s="244">
        <v>14.221636654999999</v>
      </c>
      <c r="O33" s="244">
        <v>13.704991006</v>
      </c>
      <c r="P33" s="244">
        <v>14.120673123</v>
      </c>
      <c r="Q33" s="244">
        <v>14.035805472</v>
      </c>
      <c r="R33" s="244">
        <v>14.328593092</v>
      </c>
      <c r="S33" s="244">
        <v>14.122900502</v>
      </c>
      <c r="T33" s="244">
        <v>13.964273497000001</v>
      </c>
      <c r="U33" s="244">
        <v>13.909941541</v>
      </c>
      <c r="V33" s="244">
        <v>13.484106424</v>
      </c>
      <c r="W33" s="244">
        <v>14.217042127999999</v>
      </c>
      <c r="X33" s="244">
        <v>13.384847556</v>
      </c>
      <c r="Y33" s="244">
        <v>14.225982901</v>
      </c>
      <c r="Z33" s="244">
        <v>14.6247317</v>
      </c>
      <c r="AA33" s="244">
        <v>14.35562848</v>
      </c>
      <c r="AB33" s="244">
        <v>13.733777480000001</v>
      </c>
      <c r="AC33" s="244">
        <v>13.55943355</v>
      </c>
      <c r="AD33" s="244">
        <v>14.1630669</v>
      </c>
      <c r="AE33" s="244">
        <v>14.130823639999999</v>
      </c>
      <c r="AF33" s="244">
        <v>13.95173436</v>
      </c>
      <c r="AG33" s="244">
        <v>14.488147489999999</v>
      </c>
      <c r="AH33" s="244">
        <v>14.333060079999999</v>
      </c>
      <c r="AI33" s="244">
        <v>15.135654819999999</v>
      </c>
      <c r="AJ33" s="244">
        <v>14.33704972</v>
      </c>
      <c r="AK33" s="244">
        <v>15.27682461</v>
      </c>
      <c r="AL33" s="244">
        <v>15.7080667</v>
      </c>
      <c r="AM33" s="244">
        <v>14.99639193</v>
      </c>
      <c r="AN33" s="244">
        <v>15.44531093</v>
      </c>
      <c r="AO33" s="244">
        <v>15.35405057</v>
      </c>
      <c r="AP33" s="244">
        <v>15.66997551</v>
      </c>
      <c r="AQ33" s="244">
        <v>15.44795362</v>
      </c>
      <c r="AR33" s="244">
        <v>15.27649302</v>
      </c>
      <c r="AS33" s="244">
        <v>15.06697649</v>
      </c>
      <c r="AT33" s="244">
        <v>14.53028495</v>
      </c>
      <c r="AU33" s="244">
        <v>15.346842430000001</v>
      </c>
      <c r="AV33" s="244">
        <v>14.52907343</v>
      </c>
      <c r="AW33" s="244">
        <v>15.4179166</v>
      </c>
      <c r="AX33" s="244">
        <v>16.04456339</v>
      </c>
      <c r="AY33" s="368">
        <v>15.61138978</v>
      </c>
      <c r="AZ33" s="368">
        <v>15.985317739999999</v>
      </c>
      <c r="BA33" s="368">
        <v>15.82278232</v>
      </c>
      <c r="BB33" s="368">
        <v>16.161541039999999</v>
      </c>
      <c r="BC33" s="368">
        <v>15.93674519</v>
      </c>
      <c r="BD33" s="368">
        <v>15.764680269999999</v>
      </c>
      <c r="BE33" s="368">
        <v>15.70377704</v>
      </c>
      <c r="BF33" s="368">
        <v>15.23025356</v>
      </c>
      <c r="BG33" s="368">
        <v>16.07858336</v>
      </c>
      <c r="BH33" s="368">
        <v>15.142357799999999</v>
      </c>
      <c r="BI33" s="368">
        <v>16.111872680000001</v>
      </c>
      <c r="BJ33" s="368">
        <v>16.555638160000001</v>
      </c>
      <c r="BK33" s="368">
        <v>16.511413430000001</v>
      </c>
      <c r="BL33" s="368">
        <v>16.880494240000001</v>
      </c>
      <c r="BM33" s="368">
        <v>16.674925259999998</v>
      </c>
      <c r="BN33" s="368">
        <v>16.90291861</v>
      </c>
      <c r="BO33" s="368">
        <v>16.558638080000001</v>
      </c>
      <c r="BP33" s="368">
        <v>16.2683906</v>
      </c>
      <c r="BQ33" s="368">
        <v>16.09787772</v>
      </c>
      <c r="BR33" s="368">
        <v>15.50086535</v>
      </c>
      <c r="BS33" s="368">
        <v>16.234165140000002</v>
      </c>
      <c r="BT33" s="368">
        <v>15.17063695</v>
      </c>
      <c r="BU33" s="368">
        <v>16.028153960000001</v>
      </c>
      <c r="BV33" s="368">
        <v>16.37779471</v>
      </c>
    </row>
    <row r="34" spans="1:74" ht="11.15" customHeight="1" x14ac:dyDescent="0.25">
      <c r="A34" s="159" t="s">
        <v>287</v>
      </c>
      <c r="B34" s="170" t="s">
        <v>273</v>
      </c>
      <c r="C34" s="244">
        <v>13.518965055000001</v>
      </c>
      <c r="D34" s="244">
        <v>13.401845384</v>
      </c>
      <c r="E34" s="244">
        <v>13.850551119</v>
      </c>
      <c r="F34" s="244">
        <v>13.639609381</v>
      </c>
      <c r="G34" s="244">
        <v>13.864237931</v>
      </c>
      <c r="H34" s="244">
        <v>13.627349533</v>
      </c>
      <c r="I34" s="244">
        <v>13.523741974</v>
      </c>
      <c r="J34" s="244">
        <v>13.416265913</v>
      </c>
      <c r="K34" s="244">
        <v>13.346249648000001</v>
      </c>
      <c r="L34" s="244">
        <v>13.640569869</v>
      </c>
      <c r="M34" s="244">
        <v>13.688291634</v>
      </c>
      <c r="N34" s="244">
        <v>13.902116516</v>
      </c>
      <c r="O34" s="244">
        <v>13.649098261000001</v>
      </c>
      <c r="P34" s="244">
        <v>13.398483775000001</v>
      </c>
      <c r="Q34" s="244">
        <v>13.884812451</v>
      </c>
      <c r="R34" s="244">
        <v>13.739709044</v>
      </c>
      <c r="S34" s="244">
        <v>13.961036473</v>
      </c>
      <c r="T34" s="244">
        <v>13.620291834</v>
      </c>
      <c r="U34" s="244">
        <v>13.713396856999999</v>
      </c>
      <c r="V34" s="244">
        <v>13.586822768999999</v>
      </c>
      <c r="W34" s="244">
        <v>13.264036450000001</v>
      </c>
      <c r="X34" s="244">
        <v>13.625961248999999</v>
      </c>
      <c r="Y34" s="244">
        <v>13.907520904</v>
      </c>
      <c r="Z34" s="244">
        <v>13.97338203</v>
      </c>
      <c r="AA34" s="244">
        <v>13.627362879</v>
      </c>
      <c r="AB34" s="244">
        <v>13.762746659999999</v>
      </c>
      <c r="AC34" s="244">
        <v>12.436801407999999</v>
      </c>
      <c r="AD34" s="244">
        <v>10.419574212000001</v>
      </c>
      <c r="AE34" s="244">
        <v>11.785819756</v>
      </c>
      <c r="AF34" s="244">
        <v>12.633639521999999</v>
      </c>
      <c r="AG34" s="244">
        <v>12.552685411000001</v>
      </c>
      <c r="AH34" s="244">
        <v>12.343890572999999</v>
      </c>
      <c r="AI34" s="244">
        <v>12.740339358</v>
      </c>
      <c r="AJ34" s="244">
        <v>13.376293261000001</v>
      </c>
      <c r="AK34" s="244">
        <v>14.029212920999999</v>
      </c>
      <c r="AL34" s="244">
        <v>13.582169749</v>
      </c>
      <c r="AM34" s="244">
        <v>13.362985564000001</v>
      </c>
      <c r="AN34" s="244">
        <v>13.72232571</v>
      </c>
      <c r="AO34" s="244">
        <v>13.725158771</v>
      </c>
      <c r="AP34" s="244">
        <v>13.479957410000001</v>
      </c>
      <c r="AQ34" s="244">
        <v>12.880308997</v>
      </c>
      <c r="AR34" s="244">
        <v>13.095660943</v>
      </c>
      <c r="AS34" s="244">
        <v>13.086586032</v>
      </c>
      <c r="AT34" s="244">
        <v>12.815858883000001</v>
      </c>
      <c r="AU34" s="244">
        <v>13.121056255999999</v>
      </c>
      <c r="AV34" s="244">
        <v>13.714145813</v>
      </c>
      <c r="AW34" s="244">
        <v>13.808979265</v>
      </c>
      <c r="AX34" s="244">
        <v>14.244742402</v>
      </c>
      <c r="AY34" s="368">
        <v>13.983852778999999</v>
      </c>
      <c r="AZ34" s="368">
        <v>14.403966650999999</v>
      </c>
      <c r="BA34" s="368">
        <v>14.309106573999999</v>
      </c>
      <c r="BB34" s="368">
        <v>14.293307648000001</v>
      </c>
      <c r="BC34" s="368">
        <v>14.392140501</v>
      </c>
      <c r="BD34" s="368">
        <v>14.260327783999999</v>
      </c>
      <c r="BE34" s="368">
        <v>13.975422012999999</v>
      </c>
      <c r="BF34" s="368">
        <v>13.847940553000001</v>
      </c>
      <c r="BG34" s="368">
        <v>13.898047941</v>
      </c>
      <c r="BH34" s="368">
        <v>14.090096665000001</v>
      </c>
      <c r="BI34" s="368">
        <v>14.346770651</v>
      </c>
      <c r="BJ34" s="368">
        <v>14.446365928000001</v>
      </c>
      <c r="BK34" s="368">
        <v>14.704173681</v>
      </c>
      <c r="BL34" s="368">
        <v>15.121973914</v>
      </c>
      <c r="BM34" s="368">
        <v>15.144213632</v>
      </c>
      <c r="BN34" s="368">
        <v>14.927464813</v>
      </c>
      <c r="BO34" s="368">
        <v>15.050484614</v>
      </c>
      <c r="BP34" s="368">
        <v>14.894380336999999</v>
      </c>
      <c r="BQ34" s="368">
        <v>14.446435472999999</v>
      </c>
      <c r="BR34" s="368">
        <v>14.294261082</v>
      </c>
      <c r="BS34" s="368">
        <v>14.348026991999999</v>
      </c>
      <c r="BT34" s="368">
        <v>14.419410568</v>
      </c>
      <c r="BU34" s="368">
        <v>14.730649088</v>
      </c>
      <c r="BV34" s="368">
        <v>14.858438008</v>
      </c>
    </row>
    <row r="35" spans="1:74" ht="11.15" customHeight="1" x14ac:dyDescent="0.25">
      <c r="A35" s="159" t="s">
        <v>288</v>
      </c>
      <c r="B35" s="170" t="s">
        <v>274</v>
      </c>
      <c r="C35" s="244">
        <v>18.553000116</v>
      </c>
      <c r="D35" s="244">
        <v>18.799286917</v>
      </c>
      <c r="E35" s="244">
        <v>18.817114291999999</v>
      </c>
      <c r="F35" s="244">
        <v>18.962050260000002</v>
      </c>
      <c r="G35" s="244">
        <v>19.360605602</v>
      </c>
      <c r="H35" s="244">
        <v>19.913676142</v>
      </c>
      <c r="I35" s="244">
        <v>19.767018971999999</v>
      </c>
      <c r="J35" s="244">
        <v>19.872437747999999</v>
      </c>
      <c r="K35" s="244">
        <v>19.709174667999999</v>
      </c>
      <c r="L35" s="244">
        <v>19.522613708000002</v>
      </c>
      <c r="M35" s="244">
        <v>19.083965693</v>
      </c>
      <c r="N35" s="244">
        <v>19.162580132999999</v>
      </c>
      <c r="O35" s="244">
        <v>18.402008410000001</v>
      </c>
      <c r="P35" s="244">
        <v>18.654981160999998</v>
      </c>
      <c r="Q35" s="244">
        <v>18.695240128999998</v>
      </c>
      <c r="R35" s="244">
        <v>18.842565817000001</v>
      </c>
      <c r="S35" s="244">
        <v>19.241990950999998</v>
      </c>
      <c r="T35" s="244">
        <v>19.793086484</v>
      </c>
      <c r="U35" s="244">
        <v>19.645588049000001</v>
      </c>
      <c r="V35" s="244">
        <v>19.756279568</v>
      </c>
      <c r="W35" s="244">
        <v>19.602205026</v>
      </c>
      <c r="X35" s="244">
        <v>19.422477403999999</v>
      </c>
      <c r="Y35" s="244">
        <v>18.984964945000002</v>
      </c>
      <c r="Z35" s="244">
        <v>19.058671238999999</v>
      </c>
      <c r="AA35" s="244">
        <v>17.212909807999999</v>
      </c>
      <c r="AB35" s="244">
        <v>17.604695190000001</v>
      </c>
      <c r="AC35" s="244">
        <v>16.881426080000001</v>
      </c>
      <c r="AD35" s="244">
        <v>15.982446731</v>
      </c>
      <c r="AE35" s="244">
        <v>16.482753507000002</v>
      </c>
      <c r="AF35" s="244">
        <v>17.565609302999999</v>
      </c>
      <c r="AG35" s="244">
        <v>17.677362242000001</v>
      </c>
      <c r="AH35" s="244">
        <v>17.813987632</v>
      </c>
      <c r="AI35" s="244">
        <v>17.909511809000001</v>
      </c>
      <c r="AJ35" s="244">
        <v>17.705384327000001</v>
      </c>
      <c r="AK35" s="244">
        <v>17.476385485000002</v>
      </c>
      <c r="AL35" s="244">
        <v>17.719943771000001</v>
      </c>
      <c r="AM35" s="244">
        <v>17.410348727999999</v>
      </c>
      <c r="AN35" s="244">
        <v>17.615453816999999</v>
      </c>
      <c r="AO35" s="244">
        <v>17.564682749999999</v>
      </c>
      <c r="AP35" s="244">
        <v>17.651246704999998</v>
      </c>
      <c r="AQ35" s="244">
        <v>18.015640118</v>
      </c>
      <c r="AR35" s="244">
        <v>18.668468639</v>
      </c>
      <c r="AS35" s="244">
        <v>18.549440051000001</v>
      </c>
      <c r="AT35" s="244">
        <v>18.734305728999999</v>
      </c>
      <c r="AU35" s="244">
        <v>18.815166314999999</v>
      </c>
      <c r="AV35" s="244">
        <v>18.827200563000002</v>
      </c>
      <c r="AW35" s="244">
        <v>18.505801947999998</v>
      </c>
      <c r="AX35" s="244">
        <v>18.670856390000001</v>
      </c>
      <c r="AY35" s="368">
        <v>18.156358212000001</v>
      </c>
      <c r="AZ35" s="368">
        <v>18.485604076000001</v>
      </c>
      <c r="BA35" s="368">
        <v>18.477029295000001</v>
      </c>
      <c r="BB35" s="368">
        <v>18.589201574000001</v>
      </c>
      <c r="BC35" s="368">
        <v>18.911185711000002</v>
      </c>
      <c r="BD35" s="368">
        <v>19.484223633999999</v>
      </c>
      <c r="BE35" s="368">
        <v>19.377390849000001</v>
      </c>
      <c r="BF35" s="368">
        <v>19.441150998000001</v>
      </c>
      <c r="BG35" s="368">
        <v>19.441421247000001</v>
      </c>
      <c r="BH35" s="368">
        <v>19.257764926</v>
      </c>
      <c r="BI35" s="368">
        <v>18.822009825999999</v>
      </c>
      <c r="BJ35" s="368">
        <v>18.861814186</v>
      </c>
      <c r="BK35" s="368">
        <v>18.616218911000001</v>
      </c>
      <c r="BL35" s="368">
        <v>18.874323711999999</v>
      </c>
      <c r="BM35" s="368">
        <v>18.815688743999999</v>
      </c>
      <c r="BN35" s="368">
        <v>19.046646482</v>
      </c>
      <c r="BO35" s="368">
        <v>19.323695426</v>
      </c>
      <c r="BP35" s="368">
        <v>19.956010346999999</v>
      </c>
      <c r="BQ35" s="368">
        <v>19.769727868</v>
      </c>
      <c r="BR35" s="368">
        <v>19.853636525999999</v>
      </c>
      <c r="BS35" s="368">
        <v>19.807705123000002</v>
      </c>
      <c r="BT35" s="368">
        <v>19.404185617</v>
      </c>
      <c r="BU35" s="368">
        <v>19.067193565</v>
      </c>
      <c r="BV35" s="368">
        <v>19.270316562000001</v>
      </c>
    </row>
    <row r="36" spans="1:74" ht="11.15" customHeight="1" x14ac:dyDescent="0.25">
      <c r="A36" s="159" t="s">
        <v>290</v>
      </c>
      <c r="B36" s="170" t="s">
        <v>221</v>
      </c>
      <c r="C36" s="244">
        <v>97.821781598000001</v>
      </c>
      <c r="D36" s="244">
        <v>99.445713131000005</v>
      </c>
      <c r="E36" s="244">
        <v>99.625256128999993</v>
      </c>
      <c r="F36" s="244">
        <v>98.626389919999994</v>
      </c>
      <c r="G36" s="244">
        <v>99.290032283000002</v>
      </c>
      <c r="H36" s="244">
        <v>100.26643943000001</v>
      </c>
      <c r="I36" s="244">
        <v>100.69556402000001</v>
      </c>
      <c r="J36" s="244">
        <v>101.04952229</v>
      </c>
      <c r="K36" s="244">
        <v>99.774080960999996</v>
      </c>
      <c r="L36" s="244">
        <v>99.745547943999995</v>
      </c>
      <c r="M36" s="244">
        <v>100.14434819</v>
      </c>
      <c r="N36" s="244">
        <v>99.880322036999999</v>
      </c>
      <c r="O36" s="244">
        <v>98.785302106000003</v>
      </c>
      <c r="P36" s="244">
        <v>99.843237283999997</v>
      </c>
      <c r="Q36" s="244">
        <v>98.723276407</v>
      </c>
      <c r="R36" s="244">
        <v>99.905189882000002</v>
      </c>
      <c r="S36" s="244">
        <v>99.477945911000006</v>
      </c>
      <c r="T36" s="244">
        <v>100.55065497</v>
      </c>
      <c r="U36" s="244">
        <v>101.65440097</v>
      </c>
      <c r="V36" s="244">
        <v>101.66801502</v>
      </c>
      <c r="W36" s="244">
        <v>100.42246681</v>
      </c>
      <c r="X36" s="244">
        <v>99.976417405000007</v>
      </c>
      <c r="Y36" s="244">
        <v>100.80602088000001</v>
      </c>
      <c r="Z36" s="244">
        <v>101.3154815</v>
      </c>
      <c r="AA36" s="244">
        <v>96.282248754999998</v>
      </c>
      <c r="AB36" s="244">
        <v>97.587435407000001</v>
      </c>
      <c r="AC36" s="244">
        <v>91.282792732000004</v>
      </c>
      <c r="AD36" s="244">
        <v>80.480854714000003</v>
      </c>
      <c r="AE36" s="244">
        <v>84.640079474999993</v>
      </c>
      <c r="AF36" s="244">
        <v>89.810153086</v>
      </c>
      <c r="AG36" s="244">
        <v>92.376517828000004</v>
      </c>
      <c r="AH36" s="244">
        <v>92.011224631999994</v>
      </c>
      <c r="AI36" s="244">
        <v>93.947360957000001</v>
      </c>
      <c r="AJ36" s="244">
        <v>93.438165627000004</v>
      </c>
      <c r="AK36" s="244">
        <v>94.901303499999997</v>
      </c>
      <c r="AL36" s="244">
        <v>95.556448106000005</v>
      </c>
      <c r="AM36" s="244">
        <v>92.395767035999995</v>
      </c>
      <c r="AN36" s="244">
        <v>93.939883184999999</v>
      </c>
      <c r="AO36" s="244">
        <v>95.731309983000003</v>
      </c>
      <c r="AP36" s="244">
        <v>95.101950522999999</v>
      </c>
      <c r="AQ36" s="244">
        <v>95.083879073000006</v>
      </c>
      <c r="AR36" s="244">
        <v>98.237175622999999</v>
      </c>
      <c r="AS36" s="244">
        <v>97.644249411999994</v>
      </c>
      <c r="AT36" s="244">
        <v>97.584751463000003</v>
      </c>
      <c r="AU36" s="244">
        <v>99.117493292999995</v>
      </c>
      <c r="AV36" s="244">
        <v>97.566932648999995</v>
      </c>
      <c r="AW36" s="244">
        <v>99.160175070999998</v>
      </c>
      <c r="AX36" s="244">
        <v>101.07724773</v>
      </c>
      <c r="AY36" s="368">
        <v>98.187215464000005</v>
      </c>
      <c r="AZ36" s="368">
        <v>100.59739870999999</v>
      </c>
      <c r="BA36" s="368">
        <v>99.672428285999999</v>
      </c>
      <c r="BB36" s="368">
        <v>99.477138889000003</v>
      </c>
      <c r="BC36" s="368">
        <v>99.863063572000001</v>
      </c>
      <c r="BD36" s="368">
        <v>101.1150703</v>
      </c>
      <c r="BE36" s="368">
        <v>101.0478586</v>
      </c>
      <c r="BF36" s="368">
        <v>101.01277030999999</v>
      </c>
      <c r="BG36" s="368">
        <v>101.29018459</v>
      </c>
      <c r="BH36" s="368">
        <v>100.42260758</v>
      </c>
      <c r="BI36" s="368">
        <v>101.39806599000001</v>
      </c>
      <c r="BJ36" s="368">
        <v>102.1671506</v>
      </c>
      <c r="BK36" s="368">
        <v>100.44338189</v>
      </c>
      <c r="BL36" s="368">
        <v>102.95141015999999</v>
      </c>
      <c r="BM36" s="368">
        <v>102.03352434</v>
      </c>
      <c r="BN36" s="368">
        <v>101.93057598999999</v>
      </c>
      <c r="BO36" s="368">
        <v>101.93650074999999</v>
      </c>
      <c r="BP36" s="368">
        <v>103.11889478000001</v>
      </c>
      <c r="BQ36" s="368">
        <v>102.60105969999999</v>
      </c>
      <c r="BR36" s="368">
        <v>102.51130609000001</v>
      </c>
      <c r="BS36" s="368">
        <v>102.69871899</v>
      </c>
      <c r="BT36" s="368">
        <v>101.45168083</v>
      </c>
      <c r="BU36" s="368">
        <v>102.28241348</v>
      </c>
      <c r="BV36" s="368">
        <v>103.37851354</v>
      </c>
    </row>
    <row r="37" spans="1:74" ht="11.15" customHeight="1" x14ac:dyDescent="0.25">
      <c r="B37" s="170"/>
      <c r="C37" s="244"/>
      <c r="D37" s="244"/>
      <c r="E37" s="244"/>
      <c r="F37" s="244"/>
      <c r="G37" s="244"/>
      <c r="H37" s="244"/>
      <c r="I37" s="244"/>
      <c r="J37" s="244"/>
      <c r="K37" s="244"/>
      <c r="L37" s="244"/>
      <c r="M37" s="244"/>
      <c r="N37" s="244"/>
      <c r="O37" s="244"/>
      <c r="P37" s="244"/>
      <c r="Q37" s="244"/>
      <c r="R37" s="244"/>
      <c r="S37" s="244"/>
      <c r="T37" s="244"/>
      <c r="U37" s="244"/>
      <c r="V37" s="244"/>
      <c r="W37" s="244"/>
      <c r="X37" s="244"/>
      <c r="Y37" s="244"/>
      <c r="Z37" s="244"/>
      <c r="AA37" s="244"/>
      <c r="AB37" s="244"/>
      <c r="AC37" s="244"/>
      <c r="AD37" s="244"/>
      <c r="AE37" s="244"/>
      <c r="AF37" s="244"/>
      <c r="AG37" s="244"/>
      <c r="AH37" s="244"/>
      <c r="AI37" s="244"/>
      <c r="AJ37" s="244"/>
      <c r="AK37" s="244"/>
      <c r="AL37" s="244"/>
      <c r="AM37" s="244"/>
      <c r="AN37" s="244"/>
      <c r="AO37" s="244"/>
      <c r="AP37" s="244"/>
      <c r="AQ37" s="244"/>
      <c r="AR37" s="244"/>
      <c r="AS37" s="244"/>
      <c r="AT37" s="244"/>
      <c r="AU37" s="244"/>
      <c r="AV37" s="244"/>
      <c r="AW37" s="244"/>
      <c r="AX37" s="244"/>
      <c r="AY37" s="368"/>
      <c r="AZ37" s="368"/>
      <c r="BA37" s="368"/>
      <c r="BB37" s="368"/>
      <c r="BC37" s="368"/>
      <c r="BD37" s="368"/>
      <c r="BE37" s="368"/>
      <c r="BF37" s="368"/>
      <c r="BG37" s="368"/>
      <c r="BH37" s="368"/>
      <c r="BI37" s="368"/>
      <c r="BJ37" s="368"/>
      <c r="BK37" s="368"/>
      <c r="BL37" s="368"/>
      <c r="BM37" s="368"/>
      <c r="BN37" s="368"/>
      <c r="BO37" s="368"/>
      <c r="BP37" s="368"/>
      <c r="BQ37" s="368"/>
      <c r="BR37" s="368"/>
      <c r="BS37" s="368"/>
      <c r="BT37" s="368"/>
      <c r="BU37" s="368"/>
      <c r="BV37" s="368"/>
    </row>
    <row r="38" spans="1:74" ht="11.15" customHeight="1" x14ac:dyDescent="0.25">
      <c r="B38" s="246" t="s">
        <v>981</v>
      </c>
      <c r="C38" s="244"/>
      <c r="D38" s="244"/>
      <c r="E38" s="244"/>
      <c r="F38" s="244"/>
      <c r="G38" s="244"/>
      <c r="H38" s="244"/>
      <c r="I38" s="244"/>
      <c r="J38" s="244"/>
      <c r="K38" s="244"/>
      <c r="L38" s="244"/>
      <c r="M38" s="244"/>
      <c r="N38" s="244"/>
      <c r="O38" s="244"/>
      <c r="P38" s="244"/>
      <c r="Q38" s="244"/>
      <c r="R38" s="244"/>
      <c r="S38" s="244"/>
      <c r="T38" s="244"/>
      <c r="U38" s="244"/>
      <c r="V38" s="244"/>
      <c r="W38" s="244"/>
      <c r="X38" s="244"/>
      <c r="Y38" s="244"/>
      <c r="Z38" s="244"/>
      <c r="AA38" s="244"/>
      <c r="AB38" s="244"/>
      <c r="AC38" s="244"/>
      <c r="AD38" s="244"/>
      <c r="AE38" s="244"/>
      <c r="AF38" s="244"/>
      <c r="AG38" s="244"/>
      <c r="AH38" s="244"/>
      <c r="AI38" s="244"/>
      <c r="AJ38" s="244"/>
      <c r="AK38" s="244"/>
      <c r="AL38" s="244"/>
      <c r="AM38" s="244"/>
      <c r="AN38" s="244"/>
      <c r="AO38" s="244"/>
      <c r="AP38" s="244"/>
      <c r="AQ38" s="244"/>
      <c r="AR38" s="244"/>
      <c r="AS38" s="244"/>
      <c r="AT38" s="244"/>
      <c r="AU38" s="244"/>
      <c r="AV38" s="244"/>
      <c r="AW38" s="244"/>
      <c r="AX38" s="244"/>
      <c r="AY38" s="368"/>
      <c r="AZ38" s="368"/>
      <c r="BA38" s="368"/>
      <c r="BB38" s="368"/>
      <c r="BC38" s="368"/>
      <c r="BD38" s="368"/>
      <c r="BE38" s="368"/>
      <c r="BF38" s="368"/>
      <c r="BG38" s="368"/>
      <c r="BH38" s="368"/>
      <c r="BI38" s="368"/>
      <c r="BJ38" s="368"/>
      <c r="BK38" s="368"/>
      <c r="BL38" s="368"/>
      <c r="BM38" s="368"/>
      <c r="BN38" s="368"/>
      <c r="BO38" s="368"/>
      <c r="BP38" s="368"/>
      <c r="BQ38" s="368"/>
      <c r="BR38" s="368"/>
      <c r="BS38" s="368"/>
      <c r="BT38" s="368"/>
      <c r="BU38" s="368"/>
      <c r="BV38" s="368"/>
    </row>
    <row r="39" spans="1:74" ht="11.15" customHeight="1" x14ac:dyDescent="0.25">
      <c r="A39" s="159" t="s">
        <v>306</v>
      </c>
      <c r="B39" s="170" t="s">
        <v>565</v>
      </c>
      <c r="C39" s="244">
        <v>0.40515580644999999</v>
      </c>
      <c r="D39" s="244">
        <v>0.14243903570999999</v>
      </c>
      <c r="E39" s="244">
        <v>0.45674777419000001</v>
      </c>
      <c r="F39" s="244">
        <v>-0.11857196667</v>
      </c>
      <c r="G39" s="244">
        <v>-0.16948183871</v>
      </c>
      <c r="H39" s="244">
        <v>0.1087611</v>
      </c>
      <c r="I39" s="244">
        <v>-0.18572848386999999</v>
      </c>
      <c r="J39" s="244">
        <v>-0.62159338710000001</v>
      </c>
      <c r="K39" s="244">
        <v>-1.3109489333</v>
      </c>
      <c r="L39" s="244">
        <v>0.52049416129000003</v>
      </c>
      <c r="M39" s="244">
        <v>0.25742366667</v>
      </c>
      <c r="N39" s="244">
        <v>-2.3802967742000001E-2</v>
      </c>
      <c r="O39" s="244">
        <v>-0.19597212903</v>
      </c>
      <c r="P39" s="244">
        <v>0.59685264285999995</v>
      </c>
      <c r="Q39" s="244">
        <v>0.10014383871</v>
      </c>
      <c r="R39" s="244">
        <v>-0.59614259999999997</v>
      </c>
      <c r="S39" s="244">
        <v>-1.2813444839000001</v>
      </c>
      <c r="T39" s="244">
        <v>9.8582600000000006E-2</v>
      </c>
      <c r="U39" s="244">
        <v>-0.15832625806</v>
      </c>
      <c r="V39" s="244">
        <v>0.27064506451999998</v>
      </c>
      <c r="W39" s="244">
        <v>7.6594599999999999E-2</v>
      </c>
      <c r="X39" s="244">
        <v>0.53171080645000002</v>
      </c>
      <c r="Y39" s="244">
        <v>0.28390029999999999</v>
      </c>
      <c r="Z39" s="244">
        <v>4.3810096774000003E-2</v>
      </c>
      <c r="AA39" s="244">
        <v>-0.58108274193999998</v>
      </c>
      <c r="AB39" s="244">
        <v>0.59243127586</v>
      </c>
      <c r="AC39" s="244">
        <v>-1.4196558065</v>
      </c>
      <c r="AD39" s="244">
        <v>-2.6578777667</v>
      </c>
      <c r="AE39" s="244">
        <v>-1.2625525161</v>
      </c>
      <c r="AF39" s="244">
        <v>-1.1053889333</v>
      </c>
      <c r="AG39" s="244">
        <v>0.11606909677</v>
      </c>
      <c r="AH39" s="244">
        <v>0.80709603226000004</v>
      </c>
      <c r="AI39" s="244">
        <v>0.65802563332999997</v>
      </c>
      <c r="AJ39" s="244">
        <v>1.3058708065</v>
      </c>
      <c r="AK39" s="244">
        <v>-6.4125266666999997E-2</v>
      </c>
      <c r="AL39" s="244">
        <v>1.4637193871</v>
      </c>
      <c r="AM39" s="244">
        <v>0.42857135483999997</v>
      </c>
      <c r="AN39" s="244">
        <v>1.2722857142999999</v>
      </c>
      <c r="AO39" s="244">
        <v>-0.22509035484000001</v>
      </c>
      <c r="AP39" s="244">
        <v>0.55736946666999998</v>
      </c>
      <c r="AQ39" s="244">
        <v>4.8531967741999998E-2</v>
      </c>
      <c r="AR39" s="244">
        <v>0.94912426667000005</v>
      </c>
      <c r="AS39" s="244">
        <v>8.4307225806000002E-2</v>
      </c>
      <c r="AT39" s="244">
        <v>0.89133748387</v>
      </c>
      <c r="AU39" s="244">
        <v>0.13608043333</v>
      </c>
      <c r="AV39" s="244">
        <v>1.5127677419E-2</v>
      </c>
      <c r="AW39" s="244">
        <v>0.99720733526000005</v>
      </c>
      <c r="AX39" s="244">
        <v>1.181114013</v>
      </c>
      <c r="AY39" s="368">
        <v>-0.34527462780000001</v>
      </c>
      <c r="AZ39" s="368">
        <v>0.31914285714000001</v>
      </c>
      <c r="BA39" s="368">
        <v>0.14751612903</v>
      </c>
      <c r="BB39" s="368">
        <v>-0.89892000000000005</v>
      </c>
      <c r="BC39" s="368">
        <v>-0.83176451613000002</v>
      </c>
      <c r="BD39" s="368">
        <v>-0.59512333333</v>
      </c>
      <c r="BE39" s="368">
        <v>-0.21893548387</v>
      </c>
      <c r="BF39" s="368">
        <v>5.2935483871E-2</v>
      </c>
      <c r="BG39" s="368">
        <v>-0.17916666667</v>
      </c>
      <c r="BH39" s="368">
        <v>0.28054838710000002</v>
      </c>
      <c r="BI39" s="368">
        <v>8.7599999999999997E-2</v>
      </c>
      <c r="BJ39" s="368">
        <v>0.73135483870999995</v>
      </c>
      <c r="BK39" s="368">
        <v>-8.3000000000000004E-2</v>
      </c>
      <c r="BL39" s="368">
        <v>0.32310714285999997</v>
      </c>
      <c r="BM39" s="368">
        <v>5.0064516129000002E-2</v>
      </c>
      <c r="BN39" s="368">
        <v>-0.47949999999999998</v>
      </c>
      <c r="BO39" s="368">
        <v>-0.64829032257999997</v>
      </c>
      <c r="BP39" s="368">
        <v>-0.44933333332999997</v>
      </c>
      <c r="BQ39" s="368">
        <v>-0.30716129032</v>
      </c>
      <c r="BR39" s="368">
        <v>-0.21280645161</v>
      </c>
      <c r="BS39" s="368">
        <v>-0.18496666667</v>
      </c>
      <c r="BT39" s="368">
        <v>0.42709677418999997</v>
      </c>
      <c r="BU39" s="368">
        <v>0.39526666666999999</v>
      </c>
      <c r="BV39" s="368">
        <v>0.95441935483999996</v>
      </c>
    </row>
    <row r="40" spans="1:74" ht="11.15" customHeight="1" x14ac:dyDescent="0.25">
      <c r="A40" s="159" t="s">
        <v>307</v>
      </c>
      <c r="B40" s="170" t="s">
        <v>566</v>
      </c>
      <c r="C40" s="244">
        <v>-1.0103548387000001</v>
      </c>
      <c r="D40" s="244">
        <v>0.44274999999999998</v>
      </c>
      <c r="E40" s="244">
        <v>0.95087096774000002</v>
      </c>
      <c r="F40" s="244">
        <v>6.5299999999999997E-2</v>
      </c>
      <c r="G40" s="244">
        <v>0.12306451613</v>
      </c>
      <c r="H40" s="244">
        <v>0.27776666667</v>
      </c>
      <c r="I40" s="244">
        <v>-0.57325806452000005</v>
      </c>
      <c r="J40" s="244">
        <v>-0.25638709676999999</v>
      </c>
      <c r="K40" s="244">
        <v>1.2202333332999999</v>
      </c>
      <c r="L40" s="244">
        <v>-0.12977419355</v>
      </c>
      <c r="M40" s="244">
        <v>-3.5866666667000002E-2</v>
      </c>
      <c r="N40" s="244">
        <v>-0.37403225806000001</v>
      </c>
      <c r="O40" s="244">
        <v>-0.10974193548</v>
      </c>
      <c r="P40" s="244">
        <v>-0.54514285713999999</v>
      </c>
      <c r="Q40" s="244">
        <v>1.0193548387E-2</v>
      </c>
      <c r="R40" s="244">
        <v>0.40146666667000003</v>
      </c>
      <c r="S40" s="244">
        <v>-0.12074193548000001</v>
      </c>
      <c r="T40" s="244">
        <v>-0.23876666666999999</v>
      </c>
      <c r="U40" s="244">
        <v>-0.46048387096999999</v>
      </c>
      <c r="V40" s="244">
        <v>-1.102483871</v>
      </c>
      <c r="W40" s="244">
        <v>1.1175666666999999</v>
      </c>
      <c r="X40" s="244">
        <v>1.1551935484</v>
      </c>
      <c r="Y40" s="244">
        <v>-0.27706666667000002</v>
      </c>
      <c r="Z40" s="244">
        <v>0.26641935484000001</v>
      </c>
      <c r="AA40" s="244">
        <v>-0.15654838709999999</v>
      </c>
      <c r="AB40" s="244">
        <v>0.27717241379000002</v>
      </c>
      <c r="AC40" s="244">
        <v>-1.5871612903000001</v>
      </c>
      <c r="AD40" s="244">
        <v>-2.3828666667</v>
      </c>
      <c r="AE40" s="244">
        <v>-1.9633225806000001</v>
      </c>
      <c r="AF40" s="244">
        <v>0.89756666666999996</v>
      </c>
      <c r="AG40" s="244">
        <v>-0.26380645160999999</v>
      </c>
      <c r="AH40" s="244">
        <v>-0.44283870968</v>
      </c>
      <c r="AI40" s="244">
        <v>0.84353333333000002</v>
      </c>
      <c r="AJ40" s="244">
        <v>0.40164516129</v>
      </c>
      <c r="AK40" s="244">
        <v>0.72926666666999995</v>
      </c>
      <c r="AL40" s="244">
        <v>0.93751612903000003</v>
      </c>
      <c r="AM40" s="244">
        <v>-0.43983870968</v>
      </c>
      <c r="AN40" s="244">
        <v>0.99671428570999998</v>
      </c>
      <c r="AO40" s="244">
        <v>1.8813225806</v>
      </c>
      <c r="AP40" s="244">
        <v>-0.23746666666999999</v>
      </c>
      <c r="AQ40" s="244">
        <v>-0.38774193548000002</v>
      </c>
      <c r="AR40" s="244">
        <v>1.0429333332999999</v>
      </c>
      <c r="AS40" s="244">
        <v>1.0017419354999999</v>
      </c>
      <c r="AT40" s="244">
        <v>5.8580645160999999E-2</v>
      </c>
      <c r="AU40" s="244">
        <v>1.8944000000000001</v>
      </c>
      <c r="AV40" s="244">
        <v>-9.3575149558999995E-2</v>
      </c>
      <c r="AW40" s="244">
        <v>-6.4256219572000006E-2</v>
      </c>
      <c r="AX40" s="244">
        <v>0.52331557695999997</v>
      </c>
      <c r="AY40" s="368">
        <v>-0.1799037248</v>
      </c>
      <c r="AZ40" s="368">
        <v>0.24492402835999999</v>
      </c>
      <c r="BA40" s="368">
        <v>-5.1442461613E-2</v>
      </c>
      <c r="BB40" s="368">
        <v>3.4591006615000003E-2</v>
      </c>
      <c r="BC40" s="368">
        <v>-3.2089348545E-2</v>
      </c>
      <c r="BD40" s="368">
        <v>0.13212908285</v>
      </c>
      <c r="BE40" s="368">
        <v>-0.11397548833</v>
      </c>
      <c r="BF40" s="368">
        <v>-0.32325933695999998</v>
      </c>
      <c r="BG40" s="368">
        <v>-0.16341643143000001</v>
      </c>
      <c r="BH40" s="368">
        <v>-0.55449975182</v>
      </c>
      <c r="BI40" s="368">
        <v>-0.28123185717999999</v>
      </c>
      <c r="BJ40" s="368">
        <v>-0.23795831691</v>
      </c>
      <c r="BK40" s="368">
        <v>-0.50043985472999997</v>
      </c>
      <c r="BL40" s="368">
        <v>0.15342174433</v>
      </c>
      <c r="BM40" s="368">
        <v>-4.9462908487000003E-2</v>
      </c>
      <c r="BN40" s="368">
        <v>-5.8129980482999999E-2</v>
      </c>
      <c r="BO40" s="368">
        <v>-7.9721192221999998E-2</v>
      </c>
      <c r="BP40" s="368">
        <v>0.15755587273999999</v>
      </c>
      <c r="BQ40" s="368">
        <v>-6.8450506625999996E-2</v>
      </c>
      <c r="BR40" s="368">
        <v>-0.16696442062</v>
      </c>
      <c r="BS40" s="368">
        <v>-0.11551807811000001</v>
      </c>
      <c r="BT40" s="368">
        <v>-0.67169731523999998</v>
      </c>
      <c r="BU40" s="368">
        <v>-0.43990445737</v>
      </c>
      <c r="BV40" s="368">
        <v>-0.19902360191999999</v>
      </c>
    </row>
    <row r="41" spans="1:74" ht="11.15" customHeight="1" x14ac:dyDescent="0.25">
      <c r="A41" s="159" t="s">
        <v>308</v>
      </c>
      <c r="B41" s="170" t="s">
        <v>567</v>
      </c>
      <c r="C41" s="244">
        <v>-0.33055127458</v>
      </c>
      <c r="D41" s="244">
        <v>-0.15891340711999999</v>
      </c>
      <c r="E41" s="244">
        <v>-1.0630189376000001</v>
      </c>
      <c r="F41" s="244">
        <v>-0.70893256018999995</v>
      </c>
      <c r="G41" s="244">
        <v>-7.2387079303999997E-3</v>
      </c>
      <c r="H41" s="244">
        <v>-0.27711356784000002</v>
      </c>
      <c r="I41" s="244">
        <v>0.53296580038999997</v>
      </c>
      <c r="J41" s="244">
        <v>0.43331152142000001</v>
      </c>
      <c r="K41" s="244">
        <v>-1.3010365050999999</v>
      </c>
      <c r="L41" s="244">
        <v>-2.7197696258000001</v>
      </c>
      <c r="M41" s="244">
        <v>-2.2577536297999998</v>
      </c>
      <c r="N41" s="244">
        <v>-1.3685083049</v>
      </c>
      <c r="O41" s="244">
        <v>-1.0753517379999999</v>
      </c>
      <c r="P41" s="244">
        <v>-0.12726153481999999</v>
      </c>
      <c r="Q41" s="244">
        <v>-1.3656149740000001</v>
      </c>
      <c r="R41" s="244">
        <v>-0.12470040604</v>
      </c>
      <c r="S41" s="244">
        <v>0.90090104281000005</v>
      </c>
      <c r="T41" s="244">
        <v>0.26602127138999998</v>
      </c>
      <c r="U41" s="244">
        <v>2.5222030636000001</v>
      </c>
      <c r="V41" s="244">
        <v>1.5476112248</v>
      </c>
      <c r="W41" s="244">
        <v>-5.4769125879E-2</v>
      </c>
      <c r="X41" s="244">
        <v>-2.8639925534000001</v>
      </c>
      <c r="Y41" s="244">
        <v>-1.0951383244999999</v>
      </c>
      <c r="Z41" s="244">
        <v>-0.59631997499</v>
      </c>
      <c r="AA41" s="244">
        <v>-4.0927682391999998</v>
      </c>
      <c r="AB41" s="244">
        <v>-3.2726979783000001</v>
      </c>
      <c r="AC41" s="244">
        <v>-5.9751516171999999</v>
      </c>
      <c r="AD41" s="244">
        <v>-14.046354757</v>
      </c>
      <c r="AE41" s="244">
        <v>-0.36343865720000001</v>
      </c>
      <c r="AF41" s="244">
        <v>1.7151310175000001</v>
      </c>
      <c r="AG41" s="244">
        <v>2.4393260177</v>
      </c>
      <c r="AH41" s="244">
        <v>0.57465294546000001</v>
      </c>
      <c r="AI41" s="244">
        <v>1.3729210605</v>
      </c>
      <c r="AJ41" s="244">
        <v>0.39294382526999999</v>
      </c>
      <c r="AK41" s="244">
        <v>1.1992727358999999</v>
      </c>
      <c r="AL41" s="244">
        <v>0.12124718045000001</v>
      </c>
      <c r="AM41" s="244">
        <v>-1.3615204474</v>
      </c>
      <c r="AN41" s="244">
        <v>1.3117814085999999</v>
      </c>
      <c r="AO41" s="244">
        <v>0.44055654618000001</v>
      </c>
      <c r="AP41" s="244">
        <v>0.96071827854000003</v>
      </c>
      <c r="AQ41" s="244">
        <v>0.66305433749999998</v>
      </c>
      <c r="AR41" s="244">
        <v>0.99909982115999996</v>
      </c>
      <c r="AS41" s="244">
        <v>-0.32017464998</v>
      </c>
      <c r="AT41" s="244">
        <v>0.27790793228999999</v>
      </c>
      <c r="AU41" s="244">
        <v>0.47654109305999998</v>
      </c>
      <c r="AV41" s="244">
        <v>-0.19768311488000001</v>
      </c>
      <c r="AW41" s="244">
        <v>-0.13582683589</v>
      </c>
      <c r="AX41" s="244">
        <v>1.1072527575</v>
      </c>
      <c r="AY41" s="368">
        <v>-0.38657622641</v>
      </c>
      <c r="AZ41" s="368">
        <v>0.50963901923999999</v>
      </c>
      <c r="BA41" s="368">
        <v>-0.10967925177</v>
      </c>
      <c r="BB41" s="368">
        <v>7.6328520866999996E-2</v>
      </c>
      <c r="BC41" s="368">
        <v>-7.2336602163999994E-2</v>
      </c>
      <c r="BD41" s="368">
        <v>0.2933747183</v>
      </c>
      <c r="BE41" s="368">
        <v>-0.24945249358999999</v>
      </c>
      <c r="BF41" s="368">
        <v>-0.69994701605999998</v>
      </c>
      <c r="BG41" s="368">
        <v>-0.35791613100000003</v>
      </c>
      <c r="BH41" s="368">
        <v>-1.1967950447</v>
      </c>
      <c r="BI41" s="368">
        <v>-0.61485898589999999</v>
      </c>
      <c r="BJ41" s="368">
        <v>-0.51909174053999996</v>
      </c>
      <c r="BK41" s="368">
        <v>-1.1202942820999999</v>
      </c>
      <c r="BL41" s="368">
        <v>0.33338721566000001</v>
      </c>
      <c r="BM41" s="368">
        <v>-0.11028191787</v>
      </c>
      <c r="BN41" s="368">
        <v>-0.13292958035999999</v>
      </c>
      <c r="BO41" s="368">
        <v>-0.18618663261999999</v>
      </c>
      <c r="BP41" s="368">
        <v>0.36119220877000002</v>
      </c>
      <c r="BQ41" s="368">
        <v>-0.15343803424999999</v>
      </c>
      <c r="BR41" s="368">
        <v>-0.36933099501</v>
      </c>
      <c r="BS41" s="368">
        <v>-0.25713091572000002</v>
      </c>
      <c r="BT41" s="368">
        <v>-1.4599200248999999</v>
      </c>
      <c r="BU41" s="368">
        <v>-0.97181968241000005</v>
      </c>
      <c r="BV41" s="368">
        <v>-0.43590392885000001</v>
      </c>
    </row>
    <row r="42" spans="1:74" ht="11.15" customHeight="1" x14ac:dyDescent="0.25">
      <c r="A42" s="159" t="s">
        <v>309</v>
      </c>
      <c r="B42" s="170" t="s">
        <v>568</v>
      </c>
      <c r="C42" s="244">
        <v>-0.93575030684000005</v>
      </c>
      <c r="D42" s="244">
        <v>0.42627562859000001</v>
      </c>
      <c r="E42" s="244">
        <v>0.34459980430999998</v>
      </c>
      <c r="F42" s="244">
        <v>-0.76220452685999995</v>
      </c>
      <c r="G42" s="244">
        <v>-5.3656030511E-2</v>
      </c>
      <c r="H42" s="244">
        <v>0.10941419882</v>
      </c>
      <c r="I42" s="244">
        <v>-0.22602074799999999</v>
      </c>
      <c r="J42" s="244">
        <v>-0.44466896244999998</v>
      </c>
      <c r="K42" s="244">
        <v>-1.3917521050999999</v>
      </c>
      <c r="L42" s="244">
        <v>-2.3290496580000002</v>
      </c>
      <c r="M42" s="244">
        <v>-2.0361966298</v>
      </c>
      <c r="N42" s="244">
        <v>-1.7663435306999999</v>
      </c>
      <c r="O42" s="244">
        <v>-1.3810658026</v>
      </c>
      <c r="P42" s="244">
        <v>-7.5551749104000004E-2</v>
      </c>
      <c r="Q42" s="244">
        <v>-1.2552775868999999</v>
      </c>
      <c r="R42" s="244">
        <v>-0.31937633937999999</v>
      </c>
      <c r="S42" s="244">
        <v>-0.50118537654999995</v>
      </c>
      <c r="T42" s="244">
        <v>0.12583720472000001</v>
      </c>
      <c r="U42" s="244">
        <v>1.9033929345</v>
      </c>
      <c r="V42" s="244">
        <v>0.71577241837000005</v>
      </c>
      <c r="W42" s="244">
        <v>1.1393921408000001</v>
      </c>
      <c r="X42" s="244">
        <v>-1.1770881984999999</v>
      </c>
      <c r="Y42" s="244">
        <v>-1.0883046912000001</v>
      </c>
      <c r="Z42" s="244">
        <v>-0.28609052338000002</v>
      </c>
      <c r="AA42" s="244">
        <v>-4.8303993683000002</v>
      </c>
      <c r="AB42" s="244">
        <v>-2.4030942887000002</v>
      </c>
      <c r="AC42" s="244">
        <v>-8.9819687140000006</v>
      </c>
      <c r="AD42" s="244">
        <v>-19.08709919</v>
      </c>
      <c r="AE42" s="244">
        <v>-3.589313754</v>
      </c>
      <c r="AF42" s="244">
        <v>1.5073087508</v>
      </c>
      <c r="AG42" s="244">
        <v>2.2915886628000002</v>
      </c>
      <c r="AH42" s="244">
        <v>0.93891026804</v>
      </c>
      <c r="AI42" s="244">
        <v>2.8744800272000002</v>
      </c>
      <c r="AJ42" s="244">
        <v>2.1004597930000002</v>
      </c>
      <c r="AK42" s="244">
        <v>1.8644141358999999</v>
      </c>
      <c r="AL42" s="244">
        <v>2.5224826966</v>
      </c>
      <c r="AM42" s="244">
        <v>-1.3727878022</v>
      </c>
      <c r="AN42" s="244">
        <v>3.5807814086</v>
      </c>
      <c r="AO42" s="244">
        <v>2.096788772</v>
      </c>
      <c r="AP42" s="244">
        <v>1.2806210785000001</v>
      </c>
      <c r="AQ42" s="244">
        <v>0.32384436975999997</v>
      </c>
      <c r="AR42" s="244">
        <v>2.9911574212000001</v>
      </c>
      <c r="AS42" s="244">
        <v>0.76587451130999995</v>
      </c>
      <c r="AT42" s="244">
        <v>1.2278260613</v>
      </c>
      <c r="AU42" s="244">
        <v>2.5070215264</v>
      </c>
      <c r="AV42" s="244">
        <v>-0.27613058701999998</v>
      </c>
      <c r="AW42" s="244">
        <v>0.7971242798</v>
      </c>
      <c r="AX42" s="244">
        <v>2.8116823475000001</v>
      </c>
      <c r="AY42" s="368">
        <v>-0.91175457902000001</v>
      </c>
      <c r="AZ42" s="368">
        <v>1.0737059046999999</v>
      </c>
      <c r="BA42" s="368">
        <v>-1.3605584348000001E-2</v>
      </c>
      <c r="BB42" s="368">
        <v>-0.78800047252000005</v>
      </c>
      <c r="BC42" s="368">
        <v>-0.93619046683999996</v>
      </c>
      <c r="BD42" s="368">
        <v>-0.16961953219000001</v>
      </c>
      <c r="BE42" s="368">
        <v>-0.58236346578999998</v>
      </c>
      <c r="BF42" s="368">
        <v>-0.97027086915000005</v>
      </c>
      <c r="BG42" s="368">
        <v>-0.70049922909999995</v>
      </c>
      <c r="BH42" s="368">
        <v>-1.4707464094</v>
      </c>
      <c r="BI42" s="368">
        <v>-0.80849084307999997</v>
      </c>
      <c r="BJ42" s="368">
        <v>-2.5695218733E-2</v>
      </c>
      <c r="BK42" s="368">
        <v>-1.7037341368000001</v>
      </c>
      <c r="BL42" s="368">
        <v>0.80991610285000004</v>
      </c>
      <c r="BM42" s="368">
        <v>-0.10968031021999999</v>
      </c>
      <c r="BN42" s="368">
        <v>-0.67055956084000001</v>
      </c>
      <c r="BO42" s="368">
        <v>-0.91419814742000005</v>
      </c>
      <c r="BP42" s="368">
        <v>6.9414748174999999E-2</v>
      </c>
      <c r="BQ42" s="368">
        <v>-0.52904983120000004</v>
      </c>
      <c r="BR42" s="368">
        <v>-0.74910186724000005</v>
      </c>
      <c r="BS42" s="368">
        <v>-0.55761566049</v>
      </c>
      <c r="BT42" s="368">
        <v>-1.7045205659</v>
      </c>
      <c r="BU42" s="368">
        <v>-1.0164574731</v>
      </c>
      <c r="BV42" s="368">
        <v>0.31949182406999999</v>
      </c>
    </row>
    <row r="43" spans="1:74" ht="11.15" customHeight="1" x14ac:dyDescent="0.25">
      <c r="B43" s="170"/>
      <c r="C43" s="244"/>
      <c r="D43" s="244"/>
      <c r="E43" s="244"/>
      <c r="F43" s="244"/>
      <c r="G43" s="244"/>
      <c r="H43" s="244"/>
      <c r="I43" s="244"/>
      <c r="J43" s="244"/>
      <c r="K43" s="244"/>
      <c r="L43" s="244"/>
      <c r="M43" s="244"/>
      <c r="N43" s="244"/>
      <c r="O43" s="244"/>
      <c r="P43" s="244"/>
      <c r="Q43" s="244"/>
      <c r="R43" s="244"/>
      <c r="S43" s="244"/>
      <c r="T43" s="244"/>
      <c r="U43" s="244"/>
      <c r="V43" s="244"/>
      <c r="W43" s="244"/>
      <c r="X43" s="244"/>
      <c r="Y43" s="244"/>
      <c r="Z43" s="244"/>
      <c r="AA43" s="244"/>
      <c r="AB43" s="244"/>
      <c r="AC43" s="244"/>
      <c r="AD43" s="244"/>
      <c r="AE43" s="244"/>
      <c r="AF43" s="244"/>
      <c r="AG43" s="244"/>
      <c r="AH43" s="244"/>
      <c r="AI43" s="244"/>
      <c r="AJ43" s="244"/>
      <c r="AK43" s="244"/>
      <c r="AL43" s="244"/>
      <c r="AM43" s="244"/>
      <c r="AN43" s="244"/>
      <c r="AO43" s="244"/>
      <c r="AP43" s="244"/>
      <c r="AQ43" s="244"/>
      <c r="AR43" s="244"/>
      <c r="AS43" s="244"/>
      <c r="AT43" s="244"/>
      <c r="AU43" s="244"/>
      <c r="AV43" s="244"/>
      <c r="AW43" s="244"/>
      <c r="AX43" s="244"/>
      <c r="AY43" s="368"/>
      <c r="AZ43" s="368"/>
      <c r="BA43" s="368"/>
      <c r="BB43" s="368"/>
      <c r="BC43" s="368"/>
      <c r="BD43" s="368"/>
      <c r="BE43" s="368"/>
      <c r="BF43" s="368"/>
      <c r="BG43" s="368"/>
      <c r="BH43" s="368"/>
      <c r="BI43" s="368"/>
      <c r="BJ43" s="368"/>
      <c r="BK43" s="368"/>
      <c r="BL43" s="368"/>
      <c r="BM43" s="368"/>
      <c r="BN43" s="368"/>
      <c r="BO43" s="368"/>
      <c r="BP43" s="368"/>
      <c r="BQ43" s="368"/>
      <c r="BR43" s="368"/>
      <c r="BS43" s="368"/>
      <c r="BT43" s="368"/>
      <c r="BU43" s="368"/>
      <c r="BV43" s="368"/>
    </row>
    <row r="44" spans="1:74" ht="11.15" customHeight="1" x14ac:dyDescent="0.25">
      <c r="B44" s="65" t="s">
        <v>1100</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368"/>
      <c r="AZ44" s="368"/>
      <c r="BA44" s="368"/>
      <c r="BB44" s="368"/>
      <c r="BC44" s="368"/>
      <c r="BD44" s="368"/>
      <c r="BE44" s="368"/>
      <c r="BF44" s="368"/>
      <c r="BG44" s="368"/>
      <c r="BH44" s="368"/>
      <c r="BI44" s="368"/>
      <c r="BJ44" s="368"/>
      <c r="BK44" s="368"/>
      <c r="BL44" s="368"/>
      <c r="BM44" s="368"/>
      <c r="BN44" s="368"/>
      <c r="BO44" s="368"/>
      <c r="BP44" s="368"/>
      <c r="BQ44" s="368"/>
      <c r="BR44" s="368"/>
      <c r="BS44" s="368"/>
      <c r="BT44" s="368"/>
      <c r="BU44" s="368"/>
      <c r="BV44" s="368"/>
    </row>
    <row r="45" spans="1:74" ht="11.15" customHeight="1" x14ac:dyDescent="0.25">
      <c r="A45" s="159" t="s">
        <v>564</v>
      </c>
      <c r="B45" s="170" t="s">
        <v>303</v>
      </c>
      <c r="C45" s="249">
        <v>1215.2071189999999</v>
      </c>
      <c r="D45" s="249">
        <v>1209.9948260000001</v>
      </c>
      <c r="E45" s="249">
        <v>1195.8376450000001</v>
      </c>
      <c r="F45" s="249">
        <v>1200.884804</v>
      </c>
      <c r="G45" s="249">
        <v>1209.937741</v>
      </c>
      <c r="H45" s="249">
        <v>1206.826908</v>
      </c>
      <c r="I45" s="249">
        <v>1212.586491</v>
      </c>
      <c r="J45" s="249">
        <v>1231.857886</v>
      </c>
      <c r="K45" s="249">
        <v>1271.1883539999999</v>
      </c>
      <c r="L45" s="249">
        <v>1260.222035</v>
      </c>
      <c r="M45" s="249">
        <v>1257.7723249999999</v>
      </c>
      <c r="N45" s="249">
        <v>1258.9382169999999</v>
      </c>
      <c r="O45" s="249">
        <v>1265.0133530000001</v>
      </c>
      <c r="P45" s="249">
        <v>1248.3144789999999</v>
      </c>
      <c r="Q45" s="249">
        <v>1245.21002</v>
      </c>
      <c r="R45" s="249">
        <v>1263.632298</v>
      </c>
      <c r="S45" s="249">
        <v>1307.123977</v>
      </c>
      <c r="T45" s="249">
        <v>1304.1664989999999</v>
      </c>
      <c r="U45" s="249">
        <v>1309.074613</v>
      </c>
      <c r="V45" s="249">
        <v>1300.684616</v>
      </c>
      <c r="W45" s="249">
        <v>1298.386778</v>
      </c>
      <c r="X45" s="249">
        <v>1285.568743</v>
      </c>
      <c r="Y45" s="249">
        <v>1283.237734</v>
      </c>
      <c r="Z45" s="249">
        <v>1281.879621</v>
      </c>
      <c r="AA45" s="249">
        <v>1299.893186</v>
      </c>
      <c r="AB45" s="249">
        <v>1282.712679</v>
      </c>
      <c r="AC45" s="249">
        <v>1326.7220090000001</v>
      </c>
      <c r="AD45" s="249">
        <v>1403.599342</v>
      </c>
      <c r="AE45" s="249">
        <v>1432.23847</v>
      </c>
      <c r="AF45" s="249">
        <v>1457.7031380000001</v>
      </c>
      <c r="AG45" s="249">
        <v>1453.9879960000001</v>
      </c>
      <c r="AH45" s="249">
        <v>1437.578019</v>
      </c>
      <c r="AI45" s="249">
        <v>1423.1812500000001</v>
      </c>
      <c r="AJ45" s="249">
        <v>1386.3292550000001</v>
      </c>
      <c r="AK45" s="249">
        <v>1388.724013</v>
      </c>
      <c r="AL45" s="249">
        <v>1343.347712</v>
      </c>
      <c r="AM45" s="249">
        <v>1330.0630000000001</v>
      </c>
      <c r="AN45" s="249">
        <v>1294.751</v>
      </c>
      <c r="AO45" s="249">
        <v>1301.727801</v>
      </c>
      <c r="AP45" s="249">
        <v>1289.352717</v>
      </c>
      <c r="AQ45" s="249">
        <v>1293.6912259999999</v>
      </c>
      <c r="AR45" s="249">
        <v>1271.4984979999999</v>
      </c>
      <c r="AS45" s="249">
        <v>1268.886974</v>
      </c>
      <c r="AT45" s="249">
        <v>1241.255512</v>
      </c>
      <c r="AU45" s="249">
        <v>1240.707099</v>
      </c>
      <c r="AV45" s="249">
        <v>1247.3601410000001</v>
      </c>
      <c r="AW45" s="249">
        <v>1227.2229209</v>
      </c>
      <c r="AX45" s="249">
        <v>1197.9095169</v>
      </c>
      <c r="AY45" s="312">
        <v>1209.3130000000001</v>
      </c>
      <c r="AZ45" s="312">
        <v>1209.377</v>
      </c>
      <c r="BA45" s="312">
        <v>1213.8040000000001</v>
      </c>
      <c r="BB45" s="312">
        <v>1239.57</v>
      </c>
      <c r="BC45" s="312">
        <v>1264.153</v>
      </c>
      <c r="BD45" s="312">
        <v>1280.8050000000001</v>
      </c>
      <c r="BE45" s="312">
        <v>1287.5920000000001</v>
      </c>
      <c r="BF45" s="312">
        <v>1285.951</v>
      </c>
      <c r="BG45" s="312">
        <v>1291.326</v>
      </c>
      <c r="BH45" s="312">
        <v>1285.229</v>
      </c>
      <c r="BI45" s="312">
        <v>1285.201</v>
      </c>
      <c r="BJ45" s="312">
        <v>1265.1289999999999</v>
      </c>
      <c r="BK45" s="312">
        <v>1270.3019999999999</v>
      </c>
      <c r="BL45" s="312">
        <v>1263.855</v>
      </c>
      <c r="BM45" s="312">
        <v>1264.903</v>
      </c>
      <c r="BN45" s="312">
        <v>1281.8879999999999</v>
      </c>
      <c r="BO45" s="312">
        <v>1304.585</v>
      </c>
      <c r="BP45" s="312">
        <v>1320.665</v>
      </c>
      <c r="BQ45" s="312">
        <v>1331.1869999999999</v>
      </c>
      <c r="BR45" s="312">
        <v>1336.184</v>
      </c>
      <c r="BS45" s="312">
        <v>1340.133</v>
      </c>
      <c r="BT45" s="312">
        <v>1330.393</v>
      </c>
      <c r="BU45" s="312">
        <v>1322.0350000000001</v>
      </c>
      <c r="BV45" s="312">
        <v>1295.9480000000001</v>
      </c>
    </row>
    <row r="46" spans="1:74" ht="11.15" customHeight="1" x14ac:dyDescent="0.25">
      <c r="A46" s="159" t="s">
        <v>305</v>
      </c>
      <c r="B46" s="248" t="s">
        <v>304</v>
      </c>
      <c r="C46" s="247">
        <v>2865.9041189999998</v>
      </c>
      <c r="D46" s="247">
        <v>2848.2948259999998</v>
      </c>
      <c r="E46" s="247">
        <v>2804.6606449999999</v>
      </c>
      <c r="F46" s="247">
        <v>2807.7488039999998</v>
      </c>
      <c r="G46" s="247">
        <v>2812.9867410000002</v>
      </c>
      <c r="H46" s="247">
        <v>2801.5429079999999</v>
      </c>
      <c r="I46" s="247">
        <v>2825.0734910000001</v>
      </c>
      <c r="J46" s="247">
        <v>2852.2928860000002</v>
      </c>
      <c r="K46" s="247">
        <v>2855.0163539999999</v>
      </c>
      <c r="L46" s="247">
        <v>2848.0730349999999</v>
      </c>
      <c r="M46" s="247">
        <v>2846.699325</v>
      </c>
      <c r="N46" s="247">
        <v>2859.4602169999998</v>
      </c>
      <c r="O46" s="247">
        <v>2868.9373529999998</v>
      </c>
      <c r="P46" s="247">
        <v>2867.5024790000002</v>
      </c>
      <c r="Q46" s="247">
        <v>2864.0820199999998</v>
      </c>
      <c r="R46" s="247">
        <v>2870.460298</v>
      </c>
      <c r="S46" s="247">
        <v>2917.6949770000001</v>
      </c>
      <c r="T46" s="247">
        <v>2921.9004989999999</v>
      </c>
      <c r="U46" s="247">
        <v>2941.0836129999998</v>
      </c>
      <c r="V46" s="247">
        <v>2966.8706160000002</v>
      </c>
      <c r="W46" s="247">
        <v>2931.0457780000002</v>
      </c>
      <c r="X46" s="247">
        <v>2882.4167430000002</v>
      </c>
      <c r="Y46" s="247">
        <v>2888.3977340000001</v>
      </c>
      <c r="Z46" s="247">
        <v>2878.7806209999999</v>
      </c>
      <c r="AA46" s="247">
        <v>2901.6471860000001</v>
      </c>
      <c r="AB46" s="247">
        <v>2876.4286790000001</v>
      </c>
      <c r="AC46" s="247">
        <v>2969.6400090000002</v>
      </c>
      <c r="AD46" s="247">
        <v>3118.003342</v>
      </c>
      <c r="AE46" s="247">
        <v>3207.5054700000001</v>
      </c>
      <c r="AF46" s="247">
        <v>3206.043138</v>
      </c>
      <c r="AG46" s="247">
        <v>3210.5059959999999</v>
      </c>
      <c r="AH46" s="247">
        <v>3207.8240190000001</v>
      </c>
      <c r="AI46" s="247">
        <v>3168.1212500000001</v>
      </c>
      <c r="AJ46" s="247">
        <v>3118.8182550000001</v>
      </c>
      <c r="AK46" s="247">
        <v>3099.3350129999999</v>
      </c>
      <c r="AL46" s="247">
        <v>3024.895712</v>
      </c>
      <c r="AM46" s="247">
        <v>3025.2460000000001</v>
      </c>
      <c r="AN46" s="247">
        <v>2962.0259999999998</v>
      </c>
      <c r="AO46" s="247">
        <v>2910.6818010000002</v>
      </c>
      <c r="AP46" s="247">
        <v>2905.4307170000002</v>
      </c>
      <c r="AQ46" s="247">
        <v>2921.7892259999999</v>
      </c>
      <c r="AR46" s="247">
        <v>2868.3084979999999</v>
      </c>
      <c r="AS46" s="247">
        <v>2834.6429739999999</v>
      </c>
      <c r="AT46" s="247">
        <v>2805.1955119999998</v>
      </c>
      <c r="AU46" s="247">
        <v>2747.8150989999999</v>
      </c>
      <c r="AV46" s="247">
        <v>2757.3689706</v>
      </c>
      <c r="AW46" s="247">
        <v>2739.1594372</v>
      </c>
      <c r="AX46" s="247">
        <v>2693.6232501999998</v>
      </c>
      <c r="AY46" s="313">
        <v>2710.6037488000002</v>
      </c>
      <c r="AZ46" s="313">
        <v>2703.8098759999998</v>
      </c>
      <c r="BA46" s="313">
        <v>2709.8315923</v>
      </c>
      <c r="BB46" s="313">
        <v>2734.5598620999999</v>
      </c>
      <c r="BC46" s="313">
        <v>2760.1376319000001</v>
      </c>
      <c r="BD46" s="313">
        <v>2772.8257594000002</v>
      </c>
      <c r="BE46" s="313">
        <v>2783.1459995999999</v>
      </c>
      <c r="BF46" s="313">
        <v>2791.5260389999999</v>
      </c>
      <c r="BG46" s="313">
        <v>2801.8035319999999</v>
      </c>
      <c r="BH46" s="313">
        <v>2812.8960243000001</v>
      </c>
      <c r="BI46" s="313">
        <v>2821.3049799999999</v>
      </c>
      <c r="BJ46" s="313">
        <v>2808.6096877999998</v>
      </c>
      <c r="BK46" s="313">
        <v>2829.2963233</v>
      </c>
      <c r="BL46" s="313">
        <v>2818.5535144999999</v>
      </c>
      <c r="BM46" s="313">
        <v>2821.1348646000001</v>
      </c>
      <c r="BN46" s="313">
        <v>2839.8637640000002</v>
      </c>
      <c r="BO46" s="313">
        <v>2865.0321210000002</v>
      </c>
      <c r="BP46" s="313">
        <v>2876.3854448000002</v>
      </c>
      <c r="BQ46" s="313">
        <v>2889.0294104999998</v>
      </c>
      <c r="BR46" s="313">
        <v>2899.2023076</v>
      </c>
      <c r="BS46" s="313">
        <v>2906.6168499</v>
      </c>
      <c r="BT46" s="313">
        <v>2917.6994666999999</v>
      </c>
      <c r="BU46" s="313">
        <v>2922.5386004000002</v>
      </c>
      <c r="BV46" s="313">
        <v>2902.6213321</v>
      </c>
    </row>
    <row r="47" spans="1:74" s="637" customFormat="1" ht="12" customHeight="1" x14ac:dyDescent="0.25">
      <c r="A47" s="395"/>
      <c r="B47" s="774" t="s">
        <v>799</v>
      </c>
      <c r="C47" s="774"/>
      <c r="D47" s="774"/>
      <c r="E47" s="774"/>
      <c r="F47" s="774"/>
      <c r="G47" s="774"/>
      <c r="H47" s="774"/>
      <c r="I47" s="774"/>
      <c r="J47" s="774"/>
      <c r="K47" s="774"/>
      <c r="L47" s="774"/>
      <c r="M47" s="774"/>
      <c r="N47" s="774"/>
      <c r="O47" s="774"/>
      <c r="P47" s="774"/>
      <c r="Q47" s="750"/>
      <c r="R47" s="677"/>
      <c r="AY47" s="484"/>
      <c r="AZ47" s="484"/>
      <c r="BA47" s="484"/>
      <c r="BB47" s="484"/>
      <c r="BC47" s="484"/>
      <c r="BD47" s="578"/>
      <c r="BE47" s="578"/>
      <c r="BF47" s="578"/>
      <c r="BG47" s="484"/>
      <c r="BH47" s="484"/>
      <c r="BI47" s="484"/>
      <c r="BJ47" s="484"/>
    </row>
    <row r="48" spans="1:74" s="396" customFormat="1" ht="12" customHeight="1" x14ac:dyDescent="0.25">
      <c r="A48" s="395"/>
      <c r="B48" s="773" t="s">
        <v>1112</v>
      </c>
      <c r="C48" s="750"/>
      <c r="D48" s="750"/>
      <c r="E48" s="750"/>
      <c r="F48" s="750"/>
      <c r="G48" s="750"/>
      <c r="H48" s="750"/>
      <c r="I48" s="750"/>
      <c r="J48" s="750"/>
      <c r="K48" s="750"/>
      <c r="L48" s="750"/>
      <c r="M48" s="750"/>
      <c r="N48" s="750"/>
      <c r="O48" s="750"/>
      <c r="P48" s="750"/>
      <c r="Q48" s="750"/>
      <c r="R48" s="677"/>
      <c r="AY48" s="484"/>
      <c r="AZ48" s="484"/>
      <c r="BA48" s="484"/>
      <c r="BB48" s="484"/>
      <c r="BC48" s="484"/>
      <c r="BD48" s="578"/>
      <c r="BE48" s="578"/>
      <c r="BF48" s="578"/>
      <c r="BG48" s="484"/>
      <c r="BH48" s="484"/>
      <c r="BI48" s="484"/>
      <c r="BJ48" s="484"/>
    </row>
    <row r="49" spans="1:74" s="396" customFormat="1" ht="12" customHeight="1" x14ac:dyDescent="0.25">
      <c r="A49" s="395"/>
      <c r="B49" s="774" t="s">
        <v>1113</v>
      </c>
      <c r="C49" s="753"/>
      <c r="D49" s="753"/>
      <c r="E49" s="753"/>
      <c r="F49" s="753"/>
      <c r="G49" s="753"/>
      <c r="H49" s="753"/>
      <c r="I49" s="753"/>
      <c r="J49" s="753"/>
      <c r="K49" s="753"/>
      <c r="L49" s="753"/>
      <c r="M49" s="753"/>
      <c r="N49" s="753"/>
      <c r="O49" s="753"/>
      <c r="P49" s="753"/>
      <c r="Q49" s="750"/>
      <c r="R49" s="677"/>
      <c r="AY49" s="484"/>
      <c r="AZ49" s="484"/>
      <c r="BA49" s="484"/>
      <c r="BB49" s="484"/>
      <c r="BC49" s="484"/>
      <c r="BD49" s="578"/>
      <c r="BE49" s="578"/>
      <c r="BF49" s="578"/>
      <c r="BG49" s="484"/>
      <c r="BH49" s="484"/>
      <c r="BI49" s="484"/>
      <c r="BJ49" s="484"/>
    </row>
    <row r="50" spans="1:74" s="396" customFormat="1" ht="12" customHeight="1" x14ac:dyDescent="0.25">
      <c r="A50" s="395"/>
      <c r="B50" s="775" t="s">
        <v>1114</v>
      </c>
      <c r="C50" s="775"/>
      <c r="D50" s="775"/>
      <c r="E50" s="775"/>
      <c r="F50" s="775"/>
      <c r="G50" s="775"/>
      <c r="H50" s="775"/>
      <c r="I50" s="775"/>
      <c r="J50" s="775"/>
      <c r="K50" s="775"/>
      <c r="L50" s="775"/>
      <c r="M50" s="775"/>
      <c r="N50" s="775"/>
      <c r="O50" s="775"/>
      <c r="P50" s="775"/>
      <c r="Q50" s="775"/>
      <c r="R50" s="677"/>
      <c r="AY50" s="484"/>
      <c r="AZ50" s="484"/>
      <c r="BA50" s="484"/>
      <c r="BB50" s="484"/>
      <c r="BC50" s="484"/>
      <c r="BD50" s="578"/>
      <c r="BE50" s="578"/>
      <c r="BF50" s="578"/>
      <c r="BG50" s="484"/>
      <c r="BH50" s="484"/>
      <c r="BI50" s="484"/>
      <c r="BJ50" s="484"/>
    </row>
    <row r="51" spans="1:74" s="719" customFormat="1" ht="12" customHeight="1" x14ac:dyDescent="0.25">
      <c r="A51" s="395"/>
      <c r="B51" s="778" t="s">
        <v>810</v>
      </c>
      <c r="C51" s="735"/>
      <c r="D51" s="735"/>
      <c r="E51" s="735"/>
      <c r="F51" s="735"/>
      <c r="G51" s="735"/>
      <c r="H51" s="735"/>
      <c r="I51" s="735"/>
      <c r="J51" s="735"/>
      <c r="K51" s="735"/>
      <c r="L51" s="735"/>
      <c r="M51" s="735"/>
      <c r="N51" s="735"/>
      <c r="O51" s="735"/>
      <c r="P51" s="735"/>
      <c r="Q51" s="735"/>
      <c r="R51" s="152"/>
      <c r="AY51" s="484"/>
      <c r="AZ51" s="484"/>
      <c r="BA51" s="484"/>
      <c r="BB51" s="484"/>
      <c r="BC51" s="484"/>
      <c r="BD51" s="578"/>
      <c r="BE51" s="578"/>
      <c r="BF51" s="578"/>
      <c r="BG51" s="484"/>
      <c r="BH51" s="484"/>
      <c r="BI51" s="484"/>
      <c r="BJ51" s="484"/>
    </row>
    <row r="52" spans="1:74" s="719" customFormat="1" ht="12" customHeight="1" x14ac:dyDescent="0.2">
      <c r="A52" s="395"/>
      <c r="B52" s="774" t="s">
        <v>647</v>
      </c>
      <c r="C52" s="753"/>
      <c r="D52" s="753"/>
      <c r="E52" s="753"/>
      <c r="F52" s="753"/>
      <c r="G52" s="753"/>
      <c r="H52" s="753"/>
      <c r="I52" s="753"/>
      <c r="J52" s="753"/>
      <c r="K52" s="753"/>
      <c r="L52" s="753"/>
      <c r="M52" s="753"/>
      <c r="N52" s="753"/>
      <c r="O52" s="753"/>
      <c r="P52" s="753"/>
      <c r="Q52" s="750"/>
      <c r="R52" s="152"/>
      <c r="AY52" s="484"/>
      <c r="AZ52" s="484"/>
      <c r="BA52" s="484"/>
      <c r="BB52" s="484"/>
      <c r="BC52" s="484"/>
      <c r="BD52" s="578"/>
      <c r="BE52" s="578"/>
      <c r="BF52" s="578"/>
      <c r="BG52" s="484"/>
      <c r="BH52" s="484"/>
      <c r="BI52" s="484"/>
      <c r="BJ52" s="484"/>
    </row>
    <row r="53" spans="1:74" s="719" customFormat="1" ht="12" customHeight="1" x14ac:dyDescent="0.2">
      <c r="A53" s="395"/>
      <c r="B53" s="774" t="s">
        <v>1336</v>
      </c>
      <c r="C53" s="750"/>
      <c r="D53" s="750"/>
      <c r="E53" s="750"/>
      <c r="F53" s="750"/>
      <c r="G53" s="750"/>
      <c r="H53" s="750"/>
      <c r="I53" s="750"/>
      <c r="J53" s="750"/>
      <c r="K53" s="750"/>
      <c r="L53" s="750"/>
      <c r="M53" s="750"/>
      <c r="N53" s="750"/>
      <c r="O53" s="750"/>
      <c r="P53" s="750"/>
      <c r="Q53" s="750"/>
      <c r="R53" s="152"/>
      <c r="AY53" s="484"/>
      <c r="AZ53" s="484"/>
      <c r="BA53" s="484"/>
      <c r="BB53" s="484"/>
      <c r="BC53" s="484"/>
      <c r="BD53" s="578"/>
      <c r="BE53" s="578"/>
      <c r="BF53" s="578"/>
      <c r="BG53" s="484"/>
      <c r="BH53" s="484"/>
      <c r="BI53" s="484"/>
      <c r="BJ53" s="484"/>
    </row>
    <row r="54" spans="1:74" s="719" customFormat="1" ht="12" customHeight="1" x14ac:dyDescent="0.2">
      <c r="A54" s="395"/>
      <c r="B54" s="774" t="s">
        <v>1335</v>
      </c>
      <c r="C54" s="750"/>
      <c r="D54" s="750"/>
      <c r="E54" s="750"/>
      <c r="F54" s="750"/>
      <c r="G54" s="750"/>
      <c r="H54" s="750"/>
      <c r="I54" s="750"/>
      <c r="J54" s="750"/>
      <c r="K54" s="750"/>
      <c r="L54" s="750"/>
      <c r="M54" s="750"/>
      <c r="N54" s="750"/>
      <c r="O54" s="750"/>
      <c r="P54" s="750"/>
      <c r="Q54" s="750"/>
      <c r="R54" s="152"/>
      <c r="AY54" s="484"/>
      <c r="AZ54" s="484"/>
      <c r="BA54" s="484"/>
      <c r="BB54" s="484"/>
      <c r="BC54" s="484"/>
      <c r="BD54" s="578"/>
      <c r="BE54" s="578"/>
      <c r="BF54" s="578"/>
      <c r="BG54" s="484"/>
      <c r="BH54" s="484"/>
      <c r="BI54" s="484"/>
      <c r="BJ54" s="484"/>
    </row>
    <row r="55" spans="1:74" s="719" customFormat="1" ht="12" customHeight="1" x14ac:dyDescent="0.25">
      <c r="A55" s="395"/>
      <c r="B55" s="775" t="s">
        <v>1337</v>
      </c>
      <c r="C55" s="775"/>
      <c r="D55" s="775"/>
      <c r="E55" s="775"/>
      <c r="F55" s="775"/>
      <c r="G55" s="775"/>
      <c r="H55" s="775"/>
      <c r="I55" s="775"/>
      <c r="J55" s="775"/>
      <c r="K55" s="775"/>
      <c r="L55" s="775"/>
      <c r="M55" s="775"/>
      <c r="N55" s="775"/>
      <c r="O55" s="775"/>
      <c r="P55" s="775"/>
      <c r="Q55" s="775"/>
      <c r="R55" s="775"/>
      <c r="AY55" s="484"/>
      <c r="AZ55" s="484"/>
      <c r="BA55" s="484"/>
      <c r="BB55" s="484"/>
      <c r="BC55" s="484"/>
      <c r="BD55" s="578"/>
      <c r="BE55" s="578"/>
      <c r="BF55" s="578"/>
      <c r="BG55" s="484"/>
      <c r="BH55" s="484"/>
      <c r="BI55" s="484"/>
      <c r="BJ55" s="484"/>
    </row>
    <row r="56" spans="1:74" s="719" customFormat="1" ht="12" customHeight="1" x14ac:dyDescent="0.25">
      <c r="A56" s="395"/>
      <c r="B56" s="775" t="s">
        <v>1342</v>
      </c>
      <c r="C56" s="775"/>
      <c r="D56" s="775"/>
      <c r="E56" s="775"/>
      <c r="F56" s="775"/>
      <c r="G56" s="775"/>
      <c r="H56" s="775"/>
      <c r="I56" s="775"/>
      <c r="J56" s="775"/>
      <c r="K56" s="775"/>
      <c r="L56" s="775"/>
      <c r="M56" s="775"/>
      <c r="N56" s="775"/>
      <c r="O56" s="775"/>
      <c r="P56" s="775"/>
      <c r="Q56" s="775"/>
      <c r="R56" s="678"/>
      <c r="AY56" s="484"/>
      <c r="AZ56" s="484"/>
      <c r="BA56" s="484"/>
      <c r="BB56" s="484"/>
      <c r="BC56" s="484"/>
      <c r="BD56" s="578"/>
      <c r="BE56" s="578"/>
      <c r="BF56" s="578"/>
      <c r="BG56" s="484"/>
      <c r="BH56" s="484"/>
      <c r="BI56" s="484"/>
      <c r="BJ56" s="484"/>
    </row>
    <row r="57" spans="1:74" s="396" customFormat="1" ht="12" customHeight="1" x14ac:dyDescent="0.25">
      <c r="A57" s="395"/>
      <c r="B57" s="776" t="str">
        <f>"Notes: "&amp;"EIA completed modeling and analysis for this report on " &amp;Dates!D2&amp;"."</f>
        <v>Notes: EIA completed modeling and analysis for this report on Thursday January 6, 2022.</v>
      </c>
      <c r="C57" s="760"/>
      <c r="D57" s="760"/>
      <c r="E57" s="760"/>
      <c r="F57" s="760"/>
      <c r="G57" s="760"/>
      <c r="H57" s="760"/>
      <c r="I57" s="760"/>
      <c r="J57" s="760"/>
      <c r="K57" s="760"/>
      <c r="L57" s="760"/>
      <c r="M57" s="760"/>
      <c r="N57" s="760"/>
      <c r="O57" s="760"/>
      <c r="P57" s="760"/>
      <c r="Q57" s="760"/>
      <c r="R57" s="677"/>
      <c r="AY57" s="484"/>
      <c r="AZ57" s="484"/>
      <c r="BA57" s="484"/>
      <c r="BB57" s="484"/>
      <c r="BC57" s="484"/>
      <c r="BD57" s="578"/>
      <c r="BE57" s="578"/>
      <c r="BF57" s="578"/>
      <c r="BG57" s="484"/>
      <c r="BH57" s="484"/>
      <c r="BI57" s="484"/>
      <c r="BJ57" s="484"/>
    </row>
    <row r="58" spans="1:74" s="715" customFormat="1" ht="12" customHeight="1" x14ac:dyDescent="0.25">
      <c r="A58" s="395"/>
      <c r="B58" s="771" t="s">
        <v>352</v>
      </c>
      <c r="C58" s="753"/>
      <c r="D58" s="753"/>
      <c r="E58" s="753"/>
      <c r="F58" s="753"/>
      <c r="G58" s="753"/>
      <c r="H58" s="753"/>
      <c r="I58" s="753"/>
      <c r="J58" s="753"/>
      <c r="K58" s="753"/>
      <c r="L58" s="753"/>
      <c r="M58" s="753"/>
      <c r="N58" s="753"/>
      <c r="O58" s="753"/>
      <c r="P58" s="753"/>
      <c r="Q58" s="750"/>
      <c r="AY58" s="484"/>
      <c r="AZ58" s="484"/>
      <c r="BA58" s="484"/>
      <c r="BB58" s="484"/>
      <c r="BC58" s="484"/>
      <c r="BD58" s="578"/>
      <c r="BE58" s="578"/>
      <c r="BF58" s="578"/>
      <c r="BG58" s="484"/>
      <c r="BH58" s="484"/>
      <c r="BI58" s="484"/>
      <c r="BJ58" s="484"/>
    </row>
    <row r="59" spans="1:74" s="396" customFormat="1" ht="12" customHeight="1" x14ac:dyDescent="0.25">
      <c r="A59" s="395"/>
      <c r="B59" s="770" t="s">
        <v>849</v>
      </c>
      <c r="C59" s="750"/>
      <c r="D59" s="750"/>
      <c r="E59" s="750"/>
      <c r="F59" s="750"/>
      <c r="G59" s="750"/>
      <c r="H59" s="750"/>
      <c r="I59" s="750"/>
      <c r="J59" s="750"/>
      <c r="K59" s="750"/>
      <c r="L59" s="750"/>
      <c r="M59" s="750"/>
      <c r="N59" s="750"/>
      <c r="O59" s="750"/>
      <c r="P59" s="750"/>
      <c r="Q59" s="750"/>
      <c r="R59" s="677"/>
      <c r="AY59" s="484"/>
      <c r="AZ59" s="484"/>
      <c r="BA59" s="484"/>
      <c r="BB59" s="484"/>
      <c r="BC59" s="484"/>
      <c r="BD59" s="578"/>
      <c r="BE59" s="578"/>
      <c r="BF59" s="578"/>
      <c r="BG59" s="484"/>
      <c r="BH59" s="484"/>
      <c r="BI59" s="484"/>
      <c r="BJ59" s="484"/>
    </row>
    <row r="60" spans="1:74" s="397" customFormat="1" ht="12" customHeight="1" x14ac:dyDescent="0.25">
      <c r="A60" s="393"/>
      <c r="B60" s="771" t="s">
        <v>833</v>
      </c>
      <c r="C60" s="772"/>
      <c r="D60" s="772"/>
      <c r="E60" s="772"/>
      <c r="F60" s="772"/>
      <c r="G60" s="772"/>
      <c r="H60" s="772"/>
      <c r="I60" s="772"/>
      <c r="J60" s="772"/>
      <c r="K60" s="772"/>
      <c r="L60" s="772"/>
      <c r="M60" s="772"/>
      <c r="N60" s="772"/>
      <c r="O60" s="772"/>
      <c r="P60" s="772"/>
      <c r="Q60" s="750"/>
      <c r="R60" s="677"/>
      <c r="AY60" s="483"/>
      <c r="AZ60" s="483"/>
      <c r="BA60" s="483"/>
      <c r="BB60" s="483"/>
      <c r="BC60" s="483"/>
      <c r="BD60" s="577"/>
      <c r="BE60" s="577"/>
      <c r="BF60" s="577"/>
      <c r="BG60" s="483"/>
      <c r="BH60" s="483"/>
      <c r="BI60" s="483"/>
      <c r="BJ60" s="483"/>
    </row>
    <row r="61" spans="1:74" ht="12" customHeight="1" x14ac:dyDescent="0.25">
      <c r="B61" s="762" t="s">
        <v>1371</v>
      </c>
      <c r="C61" s="750"/>
      <c r="D61" s="750"/>
      <c r="E61" s="750"/>
      <c r="F61" s="750"/>
      <c r="G61" s="750"/>
      <c r="H61" s="750"/>
      <c r="I61" s="750"/>
      <c r="J61" s="750"/>
      <c r="K61" s="750"/>
      <c r="L61" s="750"/>
      <c r="M61" s="750"/>
      <c r="N61" s="750"/>
      <c r="O61" s="750"/>
      <c r="P61" s="750"/>
      <c r="Q61" s="750"/>
      <c r="R61" s="397"/>
      <c r="BK61" s="370"/>
      <c r="BL61" s="370"/>
      <c r="BM61" s="370"/>
      <c r="BN61" s="370"/>
      <c r="BO61" s="370"/>
      <c r="BP61" s="370"/>
      <c r="BQ61" s="370"/>
      <c r="BR61" s="370"/>
      <c r="BS61" s="370"/>
      <c r="BT61" s="370"/>
      <c r="BU61" s="370"/>
      <c r="BV61" s="370"/>
    </row>
    <row r="62" spans="1:74" x14ac:dyDescent="0.25">
      <c r="BK62" s="370"/>
      <c r="BL62" s="370"/>
      <c r="BM62" s="370"/>
      <c r="BN62" s="370"/>
      <c r="BO62" s="370"/>
      <c r="BP62" s="370"/>
      <c r="BQ62" s="370"/>
      <c r="BR62" s="370"/>
      <c r="BS62" s="370"/>
      <c r="BT62" s="370"/>
      <c r="BU62" s="370"/>
      <c r="BV62" s="370"/>
    </row>
    <row r="63" spans="1:74" x14ac:dyDescent="0.25">
      <c r="BK63" s="370"/>
      <c r="BL63" s="370"/>
      <c r="BM63" s="370"/>
      <c r="BN63" s="370"/>
      <c r="BO63" s="370"/>
      <c r="BP63" s="370"/>
      <c r="BQ63" s="370"/>
      <c r="BR63" s="370"/>
      <c r="BS63" s="370"/>
      <c r="BT63" s="370"/>
      <c r="BU63" s="370"/>
      <c r="BV63" s="370"/>
    </row>
    <row r="64" spans="1:74" x14ac:dyDescent="0.25">
      <c r="BK64" s="370"/>
      <c r="BL64" s="370"/>
      <c r="BM64" s="370"/>
      <c r="BN64" s="370"/>
      <c r="BO64" s="370"/>
      <c r="BP64" s="370"/>
      <c r="BQ64" s="370"/>
      <c r="BR64" s="370"/>
      <c r="BS64" s="370"/>
      <c r="BT64" s="370"/>
      <c r="BU64" s="370"/>
      <c r="BV64" s="370"/>
    </row>
    <row r="65" spans="63:74" x14ac:dyDescent="0.25">
      <c r="BK65" s="370"/>
      <c r="BL65" s="370"/>
      <c r="BM65" s="370"/>
      <c r="BN65" s="370"/>
      <c r="BO65" s="370"/>
      <c r="BP65" s="370"/>
      <c r="BQ65" s="370"/>
      <c r="BR65" s="370"/>
      <c r="BS65" s="370"/>
      <c r="BT65" s="370"/>
      <c r="BU65" s="370"/>
      <c r="BV65" s="370"/>
    </row>
    <row r="66" spans="63:74" x14ac:dyDescent="0.25">
      <c r="BK66" s="370"/>
      <c r="BL66" s="370"/>
      <c r="BM66" s="370"/>
      <c r="BN66" s="370"/>
      <c r="BO66" s="370"/>
      <c r="BP66" s="370"/>
      <c r="BQ66" s="370"/>
      <c r="BR66" s="370"/>
      <c r="BS66" s="370"/>
      <c r="BT66" s="370"/>
      <c r="BU66" s="370"/>
      <c r="BV66" s="370"/>
    </row>
    <row r="67" spans="63:74" x14ac:dyDescent="0.25">
      <c r="BK67" s="370"/>
      <c r="BL67" s="370"/>
      <c r="BM67" s="370"/>
      <c r="BN67" s="370"/>
      <c r="BO67" s="370"/>
      <c r="BP67" s="370"/>
      <c r="BQ67" s="370"/>
      <c r="BR67" s="370"/>
      <c r="BS67" s="370"/>
      <c r="BT67" s="370"/>
      <c r="BU67" s="370"/>
      <c r="BV67" s="370"/>
    </row>
    <row r="68" spans="63:74" x14ac:dyDescent="0.25">
      <c r="BK68" s="370"/>
      <c r="BL68" s="370"/>
      <c r="BM68" s="370"/>
      <c r="BN68" s="370"/>
      <c r="BO68" s="370"/>
      <c r="BP68" s="370"/>
      <c r="BQ68" s="370"/>
      <c r="BR68" s="370"/>
      <c r="BS68" s="370"/>
      <c r="BT68" s="370"/>
      <c r="BU68" s="370"/>
      <c r="BV68" s="370"/>
    </row>
    <row r="69" spans="63:74" x14ac:dyDescent="0.25">
      <c r="BK69" s="370"/>
      <c r="BL69" s="370"/>
      <c r="BM69" s="370"/>
      <c r="BN69" s="370"/>
      <c r="BO69" s="370"/>
      <c r="BP69" s="370"/>
      <c r="BQ69" s="370"/>
      <c r="BR69" s="370"/>
      <c r="BS69" s="370"/>
      <c r="BT69" s="370"/>
      <c r="BU69" s="370"/>
      <c r="BV69" s="370"/>
    </row>
    <row r="70" spans="63:74" x14ac:dyDescent="0.25">
      <c r="BK70" s="370"/>
      <c r="BL70" s="370"/>
      <c r="BM70" s="370"/>
      <c r="BN70" s="370"/>
      <c r="BO70" s="370"/>
      <c r="BP70" s="370"/>
      <c r="BQ70" s="370"/>
      <c r="BR70" s="370"/>
      <c r="BS70" s="370"/>
      <c r="BT70" s="370"/>
      <c r="BU70" s="370"/>
      <c r="BV70" s="370"/>
    </row>
    <row r="71" spans="63:74" x14ac:dyDescent="0.25">
      <c r="BK71" s="370"/>
      <c r="BL71" s="370"/>
      <c r="BM71" s="370"/>
      <c r="BN71" s="370"/>
      <c r="BO71" s="370"/>
      <c r="BP71" s="370"/>
      <c r="BQ71" s="370"/>
      <c r="BR71" s="370"/>
      <c r="BS71" s="370"/>
      <c r="BT71" s="370"/>
      <c r="BU71" s="370"/>
      <c r="BV71" s="370"/>
    </row>
    <row r="72" spans="63:74" x14ac:dyDescent="0.25">
      <c r="BK72" s="370"/>
      <c r="BL72" s="370"/>
      <c r="BM72" s="370"/>
      <c r="BN72" s="370"/>
      <c r="BO72" s="370"/>
      <c r="BP72" s="370"/>
      <c r="BQ72" s="370"/>
      <c r="BR72" s="370"/>
      <c r="BS72" s="370"/>
      <c r="BT72" s="370"/>
      <c r="BU72" s="370"/>
      <c r="BV72" s="370"/>
    </row>
    <row r="73" spans="63:74" x14ac:dyDescent="0.25">
      <c r="BK73" s="370"/>
      <c r="BL73" s="370"/>
      <c r="BM73" s="370"/>
      <c r="BN73" s="370"/>
      <c r="BO73" s="370"/>
      <c r="BP73" s="370"/>
      <c r="BQ73" s="370"/>
      <c r="BR73" s="370"/>
      <c r="BS73" s="370"/>
      <c r="BT73" s="370"/>
      <c r="BU73" s="370"/>
      <c r="BV73" s="370"/>
    </row>
    <row r="74" spans="63:74" x14ac:dyDescent="0.25">
      <c r="BK74" s="370"/>
      <c r="BL74" s="370"/>
      <c r="BM74" s="370"/>
      <c r="BN74" s="370"/>
      <c r="BO74" s="370"/>
      <c r="BP74" s="370"/>
      <c r="BQ74" s="370"/>
      <c r="BR74" s="370"/>
      <c r="BS74" s="370"/>
      <c r="BT74" s="370"/>
      <c r="BU74" s="370"/>
      <c r="BV74" s="370"/>
    </row>
    <row r="75" spans="63:74" x14ac:dyDescent="0.25">
      <c r="BK75" s="370"/>
      <c r="BL75" s="370"/>
      <c r="BM75" s="370"/>
      <c r="BN75" s="370"/>
      <c r="BO75" s="370"/>
      <c r="BP75" s="370"/>
      <c r="BQ75" s="370"/>
      <c r="BR75" s="370"/>
      <c r="BS75" s="370"/>
      <c r="BT75" s="370"/>
      <c r="BU75" s="370"/>
      <c r="BV75" s="370"/>
    </row>
    <row r="76" spans="63:74" x14ac:dyDescent="0.25">
      <c r="BK76" s="370"/>
      <c r="BL76" s="370"/>
      <c r="BM76" s="370"/>
      <c r="BN76" s="370"/>
      <c r="BO76" s="370"/>
      <c r="BP76" s="370"/>
      <c r="BQ76" s="370"/>
      <c r="BR76" s="370"/>
      <c r="BS76" s="370"/>
      <c r="BT76" s="370"/>
      <c r="BU76" s="370"/>
      <c r="BV76" s="370"/>
    </row>
    <row r="77" spans="63:74" x14ac:dyDescent="0.25">
      <c r="BK77" s="370"/>
      <c r="BL77" s="370"/>
      <c r="BM77" s="370"/>
      <c r="BN77" s="370"/>
      <c r="BO77" s="370"/>
      <c r="BP77" s="370"/>
      <c r="BQ77" s="370"/>
      <c r="BR77" s="370"/>
      <c r="BS77" s="370"/>
      <c r="BT77" s="370"/>
      <c r="BU77" s="370"/>
      <c r="BV77" s="370"/>
    </row>
    <row r="78" spans="63:74" x14ac:dyDescent="0.25">
      <c r="BK78" s="370"/>
      <c r="BL78" s="370"/>
      <c r="BM78" s="370"/>
      <c r="BN78" s="370"/>
      <c r="BO78" s="370"/>
      <c r="BP78" s="370"/>
      <c r="BQ78" s="370"/>
      <c r="BR78" s="370"/>
      <c r="BS78" s="370"/>
      <c r="BT78" s="370"/>
      <c r="BU78" s="370"/>
      <c r="BV78" s="370"/>
    </row>
    <row r="79" spans="63:74" x14ac:dyDescent="0.25">
      <c r="BK79" s="370"/>
      <c r="BL79" s="370"/>
      <c r="BM79" s="370"/>
      <c r="BN79" s="370"/>
      <c r="BO79" s="370"/>
      <c r="BP79" s="370"/>
      <c r="BQ79" s="370"/>
      <c r="BR79" s="370"/>
      <c r="BS79" s="370"/>
      <c r="BT79" s="370"/>
      <c r="BU79" s="370"/>
      <c r="BV79" s="370"/>
    </row>
    <row r="80" spans="63:74" x14ac:dyDescent="0.25">
      <c r="BK80" s="370"/>
      <c r="BL80" s="370"/>
      <c r="BM80" s="370"/>
      <c r="BN80" s="370"/>
      <c r="BO80" s="370"/>
      <c r="BP80" s="370"/>
      <c r="BQ80" s="370"/>
      <c r="BR80" s="370"/>
      <c r="BS80" s="370"/>
      <c r="BT80" s="370"/>
      <c r="BU80" s="370"/>
      <c r="BV80" s="370"/>
    </row>
    <row r="81" spans="63:74" x14ac:dyDescent="0.25">
      <c r="BK81" s="370"/>
      <c r="BL81" s="370"/>
      <c r="BM81" s="370"/>
      <c r="BN81" s="370"/>
      <c r="BO81" s="370"/>
      <c r="BP81" s="370"/>
      <c r="BQ81" s="370"/>
      <c r="BR81" s="370"/>
      <c r="BS81" s="370"/>
      <c r="BT81" s="370"/>
      <c r="BU81" s="370"/>
      <c r="BV81" s="370"/>
    </row>
    <row r="82" spans="63:74" x14ac:dyDescent="0.25">
      <c r="BK82" s="370"/>
      <c r="BL82" s="370"/>
      <c r="BM82" s="370"/>
      <c r="BN82" s="370"/>
      <c r="BO82" s="370"/>
      <c r="BP82" s="370"/>
      <c r="BQ82" s="370"/>
      <c r="BR82" s="370"/>
      <c r="BS82" s="370"/>
      <c r="BT82" s="370"/>
      <c r="BU82" s="370"/>
      <c r="BV82" s="370"/>
    </row>
    <row r="83" spans="63:74" x14ac:dyDescent="0.25">
      <c r="BK83" s="370"/>
      <c r="BL83" s="370"/>
      <c r="BM83" s="370"/>
      <c r="BN83" s="370"/>
      <c r="BO83" s="370"/>
      <c r="BP83" s="370"/>
      <c r="BQ83" s="370"/>
      <c r="BR83" s="370"/>
      <c r="BS83" s="370"/>
      <c r="BT83" s="370"/>
      <c r="BU83" s="370"/>
      <c r="BV83" s="370"/>
    </row>
    <row r="84" spans="63:74" x14ac:dyDescent="0.25">
      <c r="BK84" s="370"/>
      <c r="BL84" s="370"/>
      <c r="BM84" s="370"/>
      <c r="BN84" s="370"/>
      <c r="BO84" s="370"/>
      <c r="BP84" s="370"/>
      <c r="BQ84" s="370"/>
      <c r="BR84" s="370"/>
      <c r="BS84" s="370"/>
      <c r="BT84" s="370"/>
      <c r="BU84" s="370"/>
      <c r="BV84" s="370"/>
    </row>
    <row r="85" spans="63:74" x14ac:dyDescent="0.25">
      <c r="BK85" s="370"/>
      <c r="BL85" s="370"/>
      <c r="BM85" s="370"/>
      <c r="BN85" s="370"/>
      <c r="BO85" s="370"/>
      <c r="BP85" s="370"/>
      <c r="BQ85" s="370"/>
      <c r="BR85" s="370"/>
      <c r="BS85" s="370"/>
      <c r="BT85" s="370"/>
      <c r="BU85" s="370"/>
      <c r="BV85" s="370"/>
    </row>
    <row r="86" spans="63:74" x14ac:dyDescent="0.25">
      <c r="BK86" s="370"/>
      <c r="BL86" s="370"/>
      <c r="BM86" s="370"/>
      <c r="BN86" s="370"/>
      <c r="BO86" s="370"/>
      <c r="BP86" s="370"/>
      <c r="BQ86" s="370"/>
      <c r="BR86" s="370"/>
      <c r="BS86" s="370"/>
      <c r="BT86" s="370"/>
      <c r="BU86" s="370"/>
      <c r="BV86" s="370"/>
    </row>
    <row r="87" spans="63:74" x14ac:dyDescent="0.25">
      <c r="BK87" s="370"/>
      <c r="BL87" s="370"/>
      <c r="BM87" s="370"/>
      <c r="BN87" s="370"/>
      <c r="BO87" s="370"/>
      <c r="BP87" s="370"/>
      <c r="BQ87" s="370"/>
      <c r="BR87" s="370"/>
      <c r="BS87" s="370"/>
      <c r="BT87" s="370"/>
      <c r="BU87" s="370"/>
      <c r="BV87" s="370"/>
    </row>
    <row r="88" spans="63:74" x14ac:dyDescent="0.25">
      <c r="BK88" s="370"/>
      <c r="BL88" s="370"/>
      <c r="BM88" s="370"/>
      <c r="BN88" s="370"/>
      <c r="BO88" s="370"/>
      <c r="BP88" s="370"/>
      <c r="BQ88" s="370"/>
      <c r="BR88" s="370"/>
      <c r="BS88" s="370"/>
      <c r="BT88" s="370"/>
      <c r="BU88" s="370"/>
      <c r="BV88" s="370"/>
    </row>
    <row r="89" spans="63:74" x14ac:dyDescent="0.25">
      <c r="BK89" s="370"/>
      <c r="BL89" s="370"/>
      <c r="BM89" s="370"/>
      <c r="BN89" s="370"/>
      <c r="BO89" s="370"/>
      <c r="BP89" s="370"/>
      <c r="BQ89" s="370"/>
      <c r="BR89" s="370"/>
      <c r="BS89" s="370"/>
      <c r="BT89" s="370"/>
      <c r="BU89" s="370"/>
      <c r="BV89" s="370"/>
    </row>
    <row r="90" spans="63:74" x14ac:dyDescent="0.25">
      <c r="BK90" s="370"/>
      <c r="BL90" s="370"/>
      <c r="BM90" s="370"/>
      <c r="BN90" s="370"/>
      <c r="BO90" s="370"/>
      <c r="BP90" s="370"/>
      <c r="BQ90" s="370"/>
      <c r="BR90" s="370"/>
      <c r="BS90" s="370"/>
      <c r="BT90" s="370"/>
      <c r="BU90" s="370"/>
      <c r="BV90" s="370"/>
    </row>
    <row r="91" spans="63:74" x14ac:dyDescent="0.25">
      <c r="BK91" s="370"/>
      <c r="BL91" s="370"/>
      <c r="BM91" s="370"/>
      <c r="BN91" s="370"/>
      <c r="BO91" s="370"/>
      <c r="BP91" s="370"/>
      <c r="BQ91" s="370"/>
      <c r="BR91" s="370"/>
      <c r="BS91" s="370"/>
      <c r="BT91" s="370"/>
      <c r="BU91" s="370"/>
      <c r="BV91" s="370"/>
    </row>
    <row r="92" spans="63:74" x14ac:dyDescent="0.25">
      <c r="BK92" s="370"/>
      <c r="BL92" s="370"/>
      <c r="BM92" s="370"/>
      <c r="BN92" s="370"/>
      <c r="BO92" s="370"/>
      <c r="BP92" s="370"/>
      <c r="BQ92" s="370"/>
      <c r="BR92" s="370"/>
      <c r="BS92" s="370"/>
      <c r="BT92" s="370"/>
      <c r="BU92" s="370"/>
      <c r="BV92" s="370"/>
    </row>
    <row r="93" spans="63:74" x14ac:dyDescent="0.25">
      <c r="BK93" s="370"/>
      <c r="BL93" s="370"/>
      <c r="BM93" s="370"/>
      <c r="BN93" s="370"/>
      <c r="BO93" s="370"/>
      <c r="BP93" s="370"/>
      <c r="BQ93" s="370"/>
      <c r="BR93" s="370"/>
      <c r="BS93" s="370"/>
      <c r="BT93" s="370"/>
      <c r="BU93" s="370"/>
      <c r="BV93" s="370"/>
    </row>
    <row r="94" spans="63:74" x14ac:dyDescent="0.25">
      <c r="BK94" s="370"/>
      <c r="BL94" s="370"/>
      <c r="BM94" s="370"/>
      <c r="BN94" s="370"/>
      <c r="BO94" s="370"/>
      <c r="BP94" s="370"/>
      <c r="BQ94" s="370"/>
      <c r="BR94" s="370"/>
      <c r="BS94" s="370"/>
      <c r="BT94" s="370"/>
      <c r="BU94" s="370"/>
      <c r="BV94" s="370"/>
    </row>
    <row r="95" spans="63:74" x14ac:dyDescent="0.25">
      <c r="BK95" s="370"/>
      <c r="BL95" s="370"/>
      <c r="BM95" s="370"/>
      <c r="BN95" s="370"/>
      <c r="BO95" s="370"/>
      <c r="BP95" s="370"/>
      <c r="BQ95" s="370"/>
      <c r="BR95" s="370"/>
      <c r="BS95" s="370"/>
      <c r="BT95" s="370"/>
      <c r="BU95" s="370"/>
      <c r="BV95" s="370"/>
    </row>
    <row r="96" spans="63:74" x14ac:dyDescent="0.25">
      <c r="BK96" s="370"/>
      <c r="BL96" s="370"/>
      <c r="BM96" s="370"/>
      <c r="BN96" s="370"/>
      <c r="BO96" s="370"/>
      <c r="BP96" s="370"/>
      <c r="BQ96" s="370"/>
      <c r="BR96" s="370"/>
      <c r="BS96" s="370"/>
      <c r="BT96" s="370"/>
      <c r="BU96" s="370"/>
      <c r="BV96" s="370"/>
    </row>
    <row r="97" spans="63:74" x14ac:dyDescent="0.25">
      <c r="BK97" s="370"/>
      <c r="BL97" s="370"/>
      <c r="BM97" s="370"/>
      <c r="BN97" s="370"/>
      <c r="BO97" s="370"/>
      <c r="BP97" s="370"/>
      <c r="BQ97" s="370"/>
      <c r="BR97" s="370"/>
      <c r="BS97" s="370"/>
      <c r="BT97" s="370"/>
      <c r="BU97" s="370"/>
      <c r="BV97" s="370"/>
    </row>
    <row r="98" spans="63:74" x14ac:dyDescent="0.25">
      <c r="BK98" s="370"/>
      <c r="BL98" s="370"/>
      <c r="BM98" s="370"/>
      <c r="BN98" s="370"/>
      <c r="BO98" s="370"/>
      <c r="BP98" s="370"/>
      <c r="BQ98" s="370"/>
      <c r="BR98" s="370"/>
      <c r="BS98" s="370"/>
      <c r="BT98" s="370"/>
      <c r="BU98" s="370"/>
      <c r="BV98" s="370"/>
    </row>
    <row r="99" spans="63:74" x14ac:dyDescent="0.25">
      <c r="BK99" s="370"/>
      <c r="BL99" s="370"/>
      <c r="BM99" s="370"/>
      <c r="BN99" s="370"/>
      <c r="BO99" s="370"/>
      <c r="BP99" s="370"/>
      <c r="BQ99" s="370"/>
      <c r="BR99" s="370"/>
      <c r="BS99" s="370"/>
      <c r="BT99" s="370"/>
      <c r="BU99" s="370"/>
      <c r="BV99" s="370"/>
    </row>
    <row r="100" spans="63:74" x14ac:dyDescent="0.25">
      <c r="BK100" s="370"/>
      <c r="BL100" s="370"/>
      <c r="BM100" s="370"/>
      <c r="BN100" s="370"/>
      <c r="BO100" s="370"/>
      <c r="BP100" s="370"/>
      <c r="BQ100" s="370"/>
      <c r="BR100" s="370"/>
      <c r="BS100" s="370"/>
      <c r="BT100" s="370"/>
      <c r="BU100" s="370"/>
      <c r="BV100" s="370"/>
    </row>
    <row r="101" spans="63:74" x14ac:dyDescent="0.25">
      <c r="BK101" s="370"/>
      <c r="BL101" s="370"/>
      <c r="BM101" s="370"/>
      <c r="BN101" s="370"/>
      <c r="BO101" s="370"/>
      <c r="BP101" s="370"/>
      <c r="BQ101" s="370"/>
      <c r="BR101" s="370"/>
      <c r="BS101" s="370"/>
      <c r="BT101" s="370"/>
      <c r="BU101" s="370"/>
      <c r="BV101" s="370"/>
    </row>
    <row r="102" spans="63:74" x14ac:dyDescent="0.25">
      <c r="BK102" s="370"/>
      <c r="BL102" s="370"/>
      <c r="BM102" s="370"/>
      <c r="BN102" s="370"/>
      <c r="BO102" s="370"/>
      <c r="BP102" s="370"/>
      <c r="BQ102" s="370"/>
      <c r="BR102" s="370"/>
      <c r="BS102" s="370"/>
      <c r="BT102" s="370"/>
      <c r="BU102" s="370"/>
      <c r="BV102" s="370"/>
    </row>
    <row r="103" spans="63:74" x14ac:dyDescent="0.25">
      <c r="BK103" s="370"/>
      <c r="BL103" s="370"/>
      <c r="BM103" s="370"/>
      <c r="BN103" s="370"/>
      <c r="BO103" s="370"/>
      <c r="BP103" s="370"/>
      <c r="BQ103" s="370"/>
      <c r="BR103" s="370"/>
      <c r="BS103" s="370"/>
      <c r="BT103" s="370"/>
      <c r="BU103" s="370"/>
      <c r="BV103" s="370"/>
    </row>
    <row r="104" spans="63:74" x14ac:dyDescent="0.25">
      <c r="BK104" s="370"/>
      <c r="BL104" s="370"/>
      <c r="BM104" s="370"/>
      <c r="BN104" s="370"/>
      <c r="BO104" s="370"/>
      <c r="BP104" s="370"/>
      <c r="BQ104" s="370"/>
      <c r="BR104" s="370"/>
      <c r="BS104" s="370"/>
      <c r="BT104" s="370"/>
      <c r="BU104" s="370"/>
      <c r="BV104" s="370"/>
    </row>
    <row r="105" spans="63:74" x14ac:dyDescent="0.25">
      <c r="BK105" s="370"/>
      <c r="BL105" s="370"/>
      <c r="BM105" s="370"/>
      <c r="BN105" s="370"/>
      <c r="BO105" s="370"/>
      <c r="BP105" s="370"/>
      <c r="BQ105" s="370"/>
      <c r="BR105" s="370"/>
      <c r="BS105" s="370"/>
      <c r="BT105" s="370"/>
      <c r="BU105" s="370"/>
      <c r="BV105" s="370"/>
    </row>
    <row r="106" spans="63:74" x14ac:dyDescent="0.25">
      <c r="BK106" s="370"/>
      <c r="BL106" s="370"/>
      <c r="BM106" s="370"/>
      <c r="BN106" s="370"/>
      <c r="BO106" s="370"/>
      <c r="BP106" s="370"/>
      <c r="BQ106" s="370"/>
      <c r="BR106" s="370"/>
      <c r="BS106" s="370"/>
      <c r="BT106" s="370"/>
      <c r="BU106" s="370"/>
      <c r="BV106" s="370"/>
    </row>
    <row r="107" spans="63:74" x14ac:dyDescent="0.25">
      <c r="BK107" s="370"/>
      <c r="BL107" s="370"/>
      <c r="BM107" s="370"/>
      <c r="BN107" s="370"/>
      <c r="BO107" s="370"/>
      <c r="BP107" s="370"/>
      <c r="BQ107" s="370"/>
      <c r="BR107" s="370"/>
      <c r="BS107" s="370"/>
      <c r="BT107" s="370"/>
      <c r="BU107" s="370"/>
      <c r="BV107" s="370"/>
    </row>
    <row r="108" spans="63:74" x14ac:dyDescent="0.25">
      <c r="BK108" s="370"/>
      <c r="BL108" s="370"/>
      <c r="BM108" s="370"/>
      <c r="BN108" s="370"/>
      <c r="BO108" s="370"/>
      <c r="BP108" s="370"/>
      <c r="BQ108" s="370"/>
      <c r="BR108" s="370"/>
      <c r="BS108" s="370"/>
      <c r="BT108" s="370"/>
      <c r="BU108" s="370"/>
      <c r="BV108" s="370"/>
    </row>
    <row r="109" spans="63:74" x14ac:dyDescent="0.25">
      <c r="BK109" s="370"/>
      <c r="BL109" s="370"/>
      <c r="BM109" s="370"/>
      <c r="BN109" s="370"/>
      <c r="BO109" s="370"/>
      <c r="BP109" s="370"/>
      <c r="BQ109" s="370"/>
      <c r="BR109" s="370"/>
      <c r="BS109" s="370"/>
      <c r="BT109" s="370"/>
      <c r="BU109" s="370"/>
      <c r="BV109" s="370"/>
    </row>
    <row r="110" spans="63:74" x14ac:dyDescent="0.25">
      <c r="BK110" s="370"/>
      <c r="BL110" s="370"/>
      <c r="BM110" s="370"/>
      <c r="BN110" s="370"/>
      <c r="BO110" s="370"/>
      <c r="BP110" s="370"/>
      <c r="BQ110" s="370"/>
      <c r="BR110" s="370"/>
      <c r="BS110" s="370"/>
      <c r="BT110" s="370"/>
      <c r="BU110" s="370"/>
      <c r="BV110" s="370"/>
    </row>
    <row r="111" spans="63:74" x14ac:dyDescent="0.25">
      <c r="BK111" s="370"/>
      <c r="BL111" s="370"/>
      <c r="BM111" s="370"/>
      <c r="BN111" s="370"/>
      <c r="BO111" s="370"/>
      <c r="BP111" s="370"/>
      <c r="BQ111" s="370"/>
      <c r="BR111" s="370"/>
      <c r="BS111" s="370"/>
      <c r="BT111" s="370"/>
      <c r="BU111" s="370"/>
      <c r="BV111" s="370"/>
    </row>
    <row r="112" spans="63:74" x14ac:dyDescent="0.25">
      <c r="BK112" s="370"/>
      <c r="BL112" s="370"/>
      <c r="BM112" s="370"/>
      <c r="BN112" s="370"/>
      <c r="BO112" s="370"/>
      <c r="BP112" s="370"/>
      <c r="BQ112" s="370"/>
      <c r="BR112" s="370"/>
      <c r="BS112" s="370"/>
      <c r="BT112" s="370"/>
      <c r="BU112" s="370"/>
      <c r="BV112" s="370"/>
    </row>
    <row r="113" spans="63:74" x14ac:dyDescent="0.25">
      <c r="BK113" s="370"/>
      <c r="BL113" s="370"/>
      <c r="BM113" s="370"/>
      <c r="BN113" s="370"/>
      <c r="BO113" s="370"/>
      <c r="BP113" s="370"/>
      <c r="BQ113" s="370"/>
      <c r="BR113" s="370"/>
      <c r="BS113" s="370"/>
      <c r="BT113" s="370"/>
      <c r="BU113" s="370"/>
      <c r="BV113" s="370"/>
    </row>
    <row r="114" spans="63:74" x14ac:dyDescent="0.25">
      <c r="BK114" s="370"/>
      <c r="BL114" s="370"/>
      <c r="BM114" s="370"/>
      <c r="BN114" s="370"/>
      <c r="BO114" s="370"/>
      <c r="BP114" s="370"/>
      <c r="BQ114" s="370"/>
      <c r="BR114" s="370"/>
      <c r="BS114" s="370"/>
      <c r="BT114" s="370"/>
      <c r="BU114" s="370"/>
      <c r="BV114" s="370"/>
    </row>
    <row r="115" spans="63:74" x14ac:dyDescent="0.25">
      <c r="BK115" s="370"/>
      <c r="BL115" s="370"/>
      <c r="BM115" s="370"/>
      <c r="BN115" s="370"/>
      <c r="BO115" s="370"/>
      <c r="BP115" s="370"/>
      <c r="BQ115" s="370"/>
      <c r="BR115" s="370"/>
      <c r="BS115" s="370"/>
      <c r="BT115" s="370"/>
      <c r="BU115" s="370"/>
      <c r="BV115" s="370"/>
    </row>
    <row r="116" spans="63:74" x14ac:dyDescent="0.25">
      <c r="BK116" s="370"/>
      <c r="BL116" s="370"/>
      <c r="BM116" s="370"/>
      <c r="BN116" s="370"/>
      <c r="BO116" s="370"/>
      <c r="BP116" s="370"/>
      <c r="BQ116" s="370"/>
      <c r="BR116" s="370"/>
      <c r="BS116" s="370"/>
      <c r="BT116" s="370"/>
      <c r="BU116" s="370"/>
      <c r="BV116" s="370"/>
    </row>
    <row r="117" spans="63:74" x14ac:dyDescent="0.25">
      <c r="BK117" s="370"/>
      <c r="BL117" s="370"/>
      <c r="BM117" s="370"/>
      <c r="BN117" s="370"/>
      <c r="BO117" s="370"/>
      <c r="BP117" s="370"/>
      <c r="BQ117" s="370"/>
      <c r="BR117" s="370"/>
      <c r="BS117" s="370"/>
      <c r="BT117" s="370"/>
      <c r="BU117" s="370"/>
      <c r="BV117" s="370"/>
    </row>
    <row r="118" spans="63:74" x14ac:dyDescent="0.25">
      <c r="BK118" s="370"/>
      <c r="BL118" s="370"/>
      <c r="BM118" s="370"/>
      <c r="BN118" s="370"/>
      <c r="BO118" s="370"/>
      <c r="BP118" s="370"/>
      <c r="BQ118" s="370"/>
      <c r="BR118" s="370"/>
      <c r="BS118" s="370"/>
      <c r="BT118" s="370"/>
      <c r="BU118" s="370"/>
      <c r="BV118" s="370"/>
    </row>
    <row r="119" spans="63:74" x14ac:dyDescent="0.25">
      <c r="BK119" s="370"/>
      <c r="BL119" s="370"/>
      <c r="BM119" s="370"/>
      <c r="BN119" s="370"/>
      <c r="BO119" s="370"/>
      <c r="BP119" s="370"/>
      <c r="BQ119" s="370"/>
      <c r="BR119" s="370"/>
      <c r="BS119" s="370"/>
      <c r="BT119" s="370"/>
      <c r="BU119" s="370"/>
      <c r="BV119" s="370"/>
    </row>
    <row r="120" spans="63:74" x14ac:dyDescent="0.25">
      <c r="BK120" s="370"/>
      <c r="BL120" s="370"/>
      <c r="BM120" s="370"/>
      <c r="BN120" s="370"/>
      <c r="BO120" s="370"/>
      <c r="BP120" s="370"/>
      <c r="BQ120" s="370"/>
      <c r="BR120" s="370"/>
      <c r="BS120" s="370"/>
      <c r="BT120" s="370"/>
      <c r="BU120" s="370"/>
      <c r="BV120" s="370"/>
    </row>
    <row r="121" spans="63:74" x14ac:dyDescent="0.25">
      <c r="BK121" s="370"/>
      <c r="BL121" s="370"/>
      <c r="BM121" s="370"/>
      <c r="BN121" s="370"/>
      <c r="BO121" s="370"/>
      <c r="BP121" s="370"/>
      <c r="BQ121" s="370"/>
      <c r="BR121" s="370"/>
      <c r="BS121" s="370"/>
      <c r="BT121" s="370"/>
      <c r="BU121" s="370"/>
      <c r="BV121" s="370"/>
    </row>
    <row r="122" spans="63:74" x14ac:dyDescent="0.25">
      <c r="BK122" s="370"/>
      <c r="BL122" s="370"/>
      <c r="BM122" s="370"/>
      <c r="BN122" s="370"/>
      <c r="BO122" s="370"/>
      <c r="BP122" s="370"/>
      <c r="BQ122" s="370"/>
      <c r="BR122" s="370"/>
      <c r="BS122" s="370"/>
      <c r="BT122" s="370"/>
      <c r="BU122" s="370"/>
      <c r="BV122" s="370"/>
    </row>
    <row r="123" spans="63:74" x14ac:dyDescent="0.25">
      <c r="BK123" s="370"/>
      <c r="BL123" s="370"/>
      <c r="BM123" s="370"/>
      <c r="BN123" s="370"/>
      <c r="BO123" s="370"/>
      <c r="BP123" s="370"/>
      <c r="BQ123" s="370"/>
      <c r="BR123" s="370"/>
      <c r="BS123" s="370"/>
      <c r="BT123" s="370"/>
      <c r="BU123" s="370"/>
      <c r="BV123" s="370"/>
    </row>
    <row r="124" spans="63:74" x14ac:dyDescent="0.25">
      <c r="BK124" s="370"/>
      <c r="BL124" s="370"/>
      <c r="BM124" s="370"/>
      <c r="BN124" s="370"/>
      <c r="BO124" s="370"/>
      <c r="BP124" s="370"/>
      <c r="BQ124" s="370"/>
      <c r="BR124" s="370"/>
      <c r="BS124" s="370"/>
      <c r="BT124" s="370"/>
      <c r="BU124" s="370"/>
      <c r="BV124" s="370"/>
    </row>
    <row r="125" spans="63:74" x14ac:dyDescent="0.25">
      <c r="BK125" s="370"/>
      <c r="BL125" s="370"/>
      <c r="BM125" s="370"/>
      <c r="BN125" s="370"/>
      <c r="BO125" s="370"/>
      <c r="BP125" s="370"/>
      <c r="BQ125" s="370"/>
      <c r="BR125" s="370"/>
      <c r="BS125" s="370"/>
      <c r="BT125" s="370"/>
      <c r="BU125" s="370"/>
      <c r="BV125" s="370"/>
    </row>
    <row r="126" spans="63:74" x14ac:dyDescent="0.25">
      <c r="BK126" s="370"/>
      <c r="BL126" s="370"/>
      <c r="BM126" s="370"/>
      <c r="BN126" s="370"/>
      <c r="BO126" s="370"/>
      <c r="BP126" s="370"/>
      <c r="BQ126" s="370"/>
      <c r="BR126" s="370"/>
      <c r="BS126" s="370"/>
      <c r="BT126" s="370"/>
      <c r="BU126" s="370"/>
      <c r="BV126" s="370"/>
    </row>
    <row r="127" spans="63:74" x14ac:dyDescent="0.25">
      <c r="BK127" s="370"/>
      <c r="BL127" s="370"/>
      <c r="BM127" s="370"/>
      <c r="BN127" s="370"/>
      <c r="BO127" s="370"/>
      <c r="BP127" s="370"/>
      <c r="BQ127" s="370"/>
      <c r="BR127" s="370"/>
      <c r="BS127" s="370"/>
      <c r="BT127" s="370"/>
      <c r="BU127" s="370"/>
      <c r="BV127" s="370"/>
    </row>
    <row r="128" spans="63:74" x14ac:dyDescent="0.25">
      <c r="BK128" s="370"/>
      <c r="BL128" s="370"/>
      <c r="BM128" s="370"/>
      <c r="BN128" s="370"/>
      <c r="BO128" s="370"/>
      <c r="BP128" s="370"/>
      <c r="BQ128" s="370"/>
      <c r="BR128" s="370"/>
      <c r="BS128" s="370"/>
      <c r="BT128" s="370"/>
      <c r="BU128" s="370"/>
      <c r="BV128" s="370"/>
    </row>
    <row r="129" spans="63:74" x14ac:dyDescent="0.25">
      <c r="BK129" s="370"/>
      <c r="BL129" s="370"/>
      <c r="BM129" s="370"/>
      <c r="BN129" s="370"/>
      <c r="BO129" s="370"/>
      <c r="BP129" s="370"/>
      <c r="BQ129" s="370"/>
      <c r="BR129" s="370"/>
      <c r="BS129" s="370"/>
      <c r="BT129" s="370"/>
      <c r="BU129" s="370"/>
      <c r="BV129" s="370"/>
    </row>
    <row r="130" spans="63:74" x14ac:dyDescent="0.25">
      <c r="BK130" s="370"/>
      <c r="BL130" s="370"/>
      <c r="BM130" s="370"/>
      <c r="BN130" s="370"/>
      <c r="BO130" s="370"/>
      <c r="BP130" s="370"/>
      <c r="BQ130" s="370"/>
      <c r="BR130" s="370"/>
      <c r="BS130" s="370"/>
      <c r="BT130" s="370"/>
      <c r="BU130" s="370"/>
      <c r="BV130" s="370"/>
    </row>
    <row r="131" spans="63:74" x14ac:dyDescent="0.25">
      <c r="BK131" s="370"/>
      <c r="BL131" s="370"/>
      <c r="BM131" s="370"/>
      <c r="BN131" s="370"/>
      <c r="BO131" s="370"/>
      <c r="BP131" s="370"/>
      <c r="BQ131" s="370"/>
      <c r="BR131" s="370"/>
      <c r="BS131" s="370"/>
      <c r="BT131" s="370"/>
      <c r="BU131" s="370"/>
      <c r="BV131" s="370"/>
    </row>
    <row r="132" spans="63:74" x14ac:dyDescent="0.25">
      <c r="BK132" s="370"/>
      <c r="BL132" s="370"/>
      <c r="BM132" s="370"/>
      <c r="BN132" s="370"/>
      <c r="BO132" s="370"/>
      <c r="BP132" s="370"/>
      <c r="BQ132" s="370"/>
      <c r="BR132" s="370"/>
      <c r="BS132" s="370"/>
      <c r="BT132" s="370"/>
      <c r="BU132" s="370"/>
      <c r="BV132" s="370"/>
    </row>
    <row r="133" spans="63:74" x14ac:dyDescent="0.25">
      <c r="BK133" s="370"/>
      <c r="BL133" s="370"/>
      <c r="BM133" s="370"/>
      <c r="BN133" s="370"/>
      <c r="BO133" s="370"/>
      <c r="BP133" s="370"/>
      <c r="BQ133" s="370"/>
      <c r="BR133" s="370"/>
      <c r="BS133" s="370"/>
      <c r="BT133" s="370"/>
      <c r="BU133" s="370"/>
      <c r="BV133" s="370"/>
    </row>
    <row r="134" spans="63:74" x14ac:dyDescent="0.25">
      <c r="BK134" s="370"/>
      <c r="BL134" s="370"/>
      <c r="BM134" s="370"/>
      <c r="BN134" s="370"/>
      <c r="BO134" s="370"/>
      <c r="BP134" s="370"/>
      <c r="BQ134" s="370"/>
      <c r="BR134" s="370"/>
      <c r="BS134" s="370"/>
      <c r="BT134" s="370"/>
      <c r="BU134" s="370"/>
      <c r="BV134" s="370"/>
    </row>
    <row r="135" spans="63:74" x14ac:dyDescent="0.25">
      <c r="BK135" s="370"/>
      <c r="BL135" s="370"/>
      <c r="BM135" s="370"/>
      <c r="BN135" s="370"/>
      <c r="BO135" s="370"/>
      <c r="BP135" s="370"/>
      <c r="BQ135" s="370"/>
      <c r="BR135" s="370"/>
      <c r="BS135" s="370"/>
      <c r="BT135" s="370"/>
      <c r="BU135" s="370"/>
      <c r="BV135" s="370"/>
    </row>
  </sheetData>
  <mergeCells count="23">
    <mergeCell ref="A1:A2"/>
    <mergeCell ref="B51:Q51"/>
    <mergeCell ref="B52:Q52"/>
    <mergeCell ref="B53:Q53"/>
    <mergeCell ref="B54:Q54"/>
    <mergeCell ref="B47:Q47"/>
    <mergeCell ref="AM3:AX3"/>
    <mergeCell ref="AY3:BJ3"/>
    <mergeCell ref="BK3:BV3"/>
    <mergeCell ref="B1:AL1"/>
    <mergeCell ref="C3:N3"/>
    <mergeCell ref="O3:Z3"/>
    <mergeCell ref="AA3:AL3"/>
    <mergeCell ref="B61:Q61"/>
    <mergeCell ref="B59:Q59"/>
    <mergeCell ref="B60:Q60"/>
    <mergeCell ref="B48:Q48"/>
    <mergeCell ref="B49:Q49"/>
    <mergeCell ref="B50:Q50"/>
    <mergeCell ref="B58:Q58"/>
    <mergeCell ref="B57:Q57"/>
    <mergeCell ref="B56:Q56"/>
    <mergeCell ref="B55:R55"/>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4"/>
  <sheetViews>
    <sheetView workbookViewId="0">
      <pane xSplit="2" ySplit="4" topLeftCell="AX5" activePane="bottomRight" state="frozen"/>
      <selection activeCell="BF63" sqref="BF63"/>
      <selection pane="topRight" activeCell="BF63" sqref="BF63"/>
      <selection pane="bottomLeft" activeCell="BF63" sqref="BF63"/>
      <selection pane="bottomRight" activeCell="BC55" sqref="BC55"/>
    </sheetView>
  </sheetViews>
  <sheetFormatPr defaultColWidth="8.6328125" defaultRowHeight="10.5" x14ac:dyDescent="0.25"/>
  <cols>
    <col min="1" max="1" width="11.6328125" style="159" customWidth="1"/>
    <col min="2" max="2" width="31.81640625" style="152" customWidth="1"/>
    <col min="3" max="50" width="6.6328125" style="152" customWidth="1"/>
    <col min="51" max="55" width="6.6328125" style="445" customWidth="1"/>
    <col min="56" max="58" width="6.6328125" style="572" customWidth="1"/>
    <col min="59" max="62" width="6.6328125" style="445" customWidth="1"/>
    <col min="63" max="74" width="6.6328125" style="152" customWidth="1"/>
    <col min="75" max="16384" width="8.6328125" style="152"/>
  </cols>
  <sheetData>
    <row r="1" spans="1:74" ht="13.25" customHeight="1" x14ac:dyDescent="0.3">
      <c r="A1" s="732" t="s">
        <v>794</v>
      </c>
      <c r="B1" s="777" t="s">
        <v>1347</v>
      </c>
      <c r="C1" s="735"/>
      <c r="D1" s="735"/>
      <c r="E1" s="735"/>
      <c r="F1" s="735"/>
      <c r="G1" s="735"/>
      <c r="H1" s="735"/>
      <c r="I1" s="735"/>
      <c r="J1" s="735"/>
      <c r="K1" s="735"/>
      <c r="L1" s="735"/>
      <c r="M1" s="735"/>
      <c r="N1" s="735"/>
      <c r="O1" s="735"/>
      <c r="P1" s="735"/>
      <c r="Q1" s="735"/>
      <c r="R1" s="735"/>
      <c r="S1" s="735"/>
      <c r="T1" s="735"/>
      <c r="U1" s="735"/>
      <c r="V1" s="735"/>
      <c r="W1" s="735"/>
      <c r="X1" s="735"/>
      <c r="Y1" s="735"/>
      <c r="Z1" s="735"/>
      <c r="AA1" s="735"/>
      <c r="AB1" s="735"/>
      <c r="AC1" s="735"/>
      <c r="AD1" s="735"/>
      <c r="AE1" s="735"/>
      <c r="AF1" s="735"/>
      <c r="AG1" s="735"/>
      <c r="AH1" s="735"/>
      <c r="AI1" s="735"/>
      <c r="AJ1" s="735"/>
      <c r="AK1" s="735"/>
      <c r="AL1" s="735"/>
    </row>
    <row r="2" spans="1:74" ht="12.5" x14ac:dyDescent="0.25">
      <c r="A2" s="733"/>
      <c r="B2" s="486" t="str">
        <f>"U.S. Energy Information Administration  |  Short-Term Energy Outlook  - "&amp;Dates!D1</f>
        <v>U.S. Energy Information Administration  |  Short-Term Energy Outlook  - January 2022</v>
      </c>
      <c r="C2" s="487"/>
      <c r="D2" s="487"/>
      <c r="E2" s="487"/>
      <c r="F2" s="487"/>
      <c r="G2" s="673"/>
      <c r="H2" s="673"/>
      <c r="I2" s="673"/>
      <c r="J2" s="673"/>
      <c r="K2" s="673"/>
      <c r="L2" s="673"/>
      <c r="M2" s="673"/>
      <c r="N2" s="673"/>
      <c r="O2" s="673"/>
      <c r="P2" s="673"/>
      <c r="Q2" s="673"/>
      <c r="R2" s="673"/>
      <c r="S2" s="673"/>
      <c r="T2" s="673"/>
      <c r="U2" s="673"/>
      <c r="V2" s="673"/>
      <c r="W2" s="673"/>
      <c r="X2" s="673"/>
      <c r="Y2" s="673"/>
      <c r="Z2" s="673"/>
      <c r="AA2" s="673"/>
      <c r="AB2" s="673"/>
      <c r="AC2" s="673"/>
      <c r="AD2" s="673"/>
      <c r="AE2" s="673"/>
      <c r="AF2" s="673"/>
      <c r="AG2" s="673"/>
      <c r="AH2" s="673"/>
      <c r="AI2" s="673"/>
      <c r="AJ2" s="673"/>
      <c r="AK2" s="487"/>
      <c r="AL2" s="487"/>
    </row>
    <row r="3" spans="1:74" s="12" customFormat="1" ht="13" x14ac:dyDescent="0.3">
      <c r="A3" s="14"/>
      <c r="B3" s="706"/>
      <c r="C3" s="736">
        <f>Dates!D3</f>
        <v>2018</v>
      </c>
      <c r="D3" s="737"/>
      <c r="E3" s="737"/>
      <c r="F3" s="737"/>
      <c r="G3" s="737"/>
      <c r="H3" s="737"/>
      <c r="I3" s="737"/>
      <c r="J3" s="737"/>
      <c r="K3" s="737"/>
      <c r="L3" s="737"/>
      <c r="M3" s="737"/>
      <c r="N3" s="738"/>
      <c r="O3" s="736">
        <f>C3+1</f>
        <v>2019</v>
      </c>
      <c r="P3" s="739"/>
      <c r="Q3" s="739"/>
      <c r="R3" s="739"/>
      <c r="S3" s="739"/>
      <c r="T3" s="739"/>
      <c r="U3" s="739"/>
      <c r="V3" s="739"/>
      <c r="W3" s="739"/>
      <c r="X3" s="737"/>
      <c r="Y3" s="737"/>
      <c r="Z3" s="738"/>
      <c r="AA3" s="740">
        <f>O3+1</f>
        <v>2020</v>
      </c>
      <c r="AB3" s="737"/>
      <c r="AC3" s="737"/>
      <c r="AD3" s="737"/>
      <c r="AE3" s="737"/>
      <c r="AF3" s="737"/>
      <c r="AG3" s="737"/>
      <c r="AH3" s="737"/>
      <c r="AI3" s="737"/>
      <c r="AJ3" s="737"/>
      <c r="AK3" s="737"/>
      <c r="AL3" s="738"/>
      <c r="AM3" s="740">
        <f>AA3+1</f>
        <v>2021</v>
      </c>
      <c r="AN3" s="737"/>
      <c r="AO3" s="737"/>
      <c r="AP3" s="737"/>
      <c r="AQ3" s="737"/>
      <c r="AR3" s="737"/>
      <c r="AS3" s="737"/>
      <c r="AT3" s="737"/>
      <c r="AU3" s="737"/>
      <c r="AV3" s="737"/>
      <c r="AW3" s="737"/>
      <c r="AX3" s="738"/>
      <c r="AY3" s="740">
        <f>AM3+1</f>
        <v>2022</v>
      </c>
      <c r="AZ3" s="741"/>
      <c r="BA3" s="741"/>
      <c r="BB3" s="741"/>
      <c r="BC3" s="741"/>
      <c r="BD3" s="741"/>
      <c r="BE3" s="741"/>
      <c r="BF3" s="741"/>
      <c r="BG3" s="741"/>
      <c r="BH3" s="741"/>
      <c r="BI3" s="741"/>
      <c r="BJ3" s="742"/>
      <c r="BK3" s="740">
        <f>AY3+1</f>
        <v>2023</v>
      </c>
      <c r="BL3" s="737"/>
      <c r="BM3" s="737"/>
      <c r="BN3" s="737"/>
      <c r="BO3" s="737"/>
      <c r="BP3" s="737"/>
      <c r="BQ3" s="737"/>
      <c r="BR3" s="737"/>
      <c r="BS3" s="737"/>
      <c r="BT3" s="737"/>
      <c r="BU3" s="737"/>
      <c r="BV3" s="738"/>
    </row>
    <row r="4" spans="1:74" s="12" customFormat="1" x14ac:dyDescent="0.25">
      <c r="A4" s="16"/>
      <c r="B4" s="17"/>
      <c r="C4" s="18" t="s">
        <v>472</v>
      </c>
      <c r="D4" s="18" t="s">
        <v>473</v>
      </c>
      <c r="E4" s="18" t="s">
        <v>474</v>
      </c>
      <c r="F4" s="18" t="s">
        <v>475</v>
      </c>
      <c r="G4" s="18" t="s">
        <v>476</v>
      </c>
      <c r="H4" s="18" t="s">
        <v>477</v>
      </c>
      <c r="I4" s="18" t="s">
        <v>478</v>
      </c>
      <c r="J4" s="18" t="s">
        <v>479</v>
      </c>
      <c r="K4" s="18" t="s">
        <v>480</v>
      </c>
      <c r="L4" s="18" t="s">
        <v>481</v>
      </c>
      <c r="M4" s="18" t="s">
        <v>482</v>
      </c>
      <c r="N4" s="18" t="s">
        <v>483</v>
      </c>
      <c r="O4" s="18" t="s">
        <v>472</v>
      </c>
      <c r="P4" s="18" t="s">
        <v>473</v>
      </c>
      <c r="Q4" s="18" t="s">
        <v>474</v>
      </c>
      <c r="R4" s="18" t="s">
        <v>475</v>
      </c>
      <c r="S4" s="18" t="s">
        <v>476</v>
      </c>
      <c r="T4" s="18" t="s">
        <v>477</v>
      </c>
      <c r="U4" s="18" t="s">
        <v>478</v>
      </c>
      <c r="V4" s="18" t="s">
        <v>479</v>
      </c>
      <c r="W4" s="18" t="s">
        <v>480</v>
      </c>
      <c r="X4" s="18" t="s">
        <v>481</v>
      </c>
      <c r="Y4" s="18" t="s">
        <v>482</v>
      </c>
      <c r="Z4" s="18" t="s">
        <v>483</v>
      </c>
      <c r="AA4" s="18" t="s">
        <v>472</v>
      </c>
      <c r="AB4" s="18" t="s">
        <v>473</v>
      </c>
      <c r="AC4" s="18" t="s">
        <v>474</v>
      </c>
      <c r="AD4" s="18" t="s">
        <v>475</v>
      </c>
      <c r="AE4" s="18" t="s">
        <v>476</v>
      </c>
      <c r="AF4" s="18" t="s">
        <v>477</v>
      </c>
      <c r="AG4" s="18" t="s">
        <v>478</v>
      </c>
      <c r="AH4" s="18" t="s">
        <v>479</v>
      </c>
      <c r="AI4" s="18" t="s">
        <v>480</v>
      </c>
      <c r="AJ4" s="18" t="s">
        <v>481</v>
      </c>
      <c r="AK4" s="18" t="s">
        <v>482</v>
      </c>
      <c r="AL4" s="18" t="s">
        <v>483</v>
      </c>
      <c r="AM4" s="18" t="s">
        <v>472</v>
      </c>
      <c r="AN4" s="18" t="s">
        <v>473</v>
      </c>
      <c r="AO4" s="18" t="s">
        <v>474</v>
      </c>
      <c r="AP4" s="18" t="s">
        <v>475</v>
      </c>
      <c r="AQ4" s="18" t="s">
        <v>476</v>
      </c>
      <c r="AR4" s="18" t="s">
        <v>477</v>
      </c>
      <c r="AS4" s="18" t="s">
        <v>478</v>
      </c>
      <c r="AT4" s="18" t="s">
        <v>479</v>
      </c>
      <c r="AU4" s="18" t="s">
        <v>480</v>
      </c>
      <c r="AV4" s="18" t="s">
        <v>481</v>
      </c>
      <c r="AW4" s="18" t="s">
        <v>482</v>
      </c>
      <c r="AX4" s="18" t="s">
        <v>483</v>
      </c>
      <c r="AY4" s="18" t="s">
        <v>472</v>
      </c>
      <c r="AZ4" s="18" t="s">
        <v>473</v>
      </c>
      <c r="BA4" s="18" t="s">
        <v>474</v>
      </c>
      <c r="BB4" s="18" t="s">
        <v>475</v>
      </c>
      <c r="BC4" s="18" t="s">
        <v>476</v>
      </c>
      <c r="BD4" s="18" t="s">
        <v>477</v>
      </c>
      <c r="BE4" s="18" t="s">
        <v>478</v>
      </c>
      <c r="BF4" s="18" t="s">
        <v>479</v>
      </c>
      <c r="BG4" s="18" t="s">
        <v>480</v>
      </c>
      <c r="BH4" s="18" t="s">
        <v>481</v>
      </c>
      <c r="BI4" s="18" t="s">
        <v>482</v>
      </c>
      <c r="BJ4" s="18" t="s">
        <v>483</v>
      </c>
      <c r="BK4" s="18" t="s">
        <v>472</v>
      </c>
      <c r="BL4" s="18" t="s">
        <v>473</v>
      </c>
      <c r="BM4" s="18" t="s">
        <v>474</v>
      </c>
      <c r="BN4" s="18" t="s">
        <v>475</v>
      </c>
      <c r="BO4" s="18" t="s">
        <v>476</v>
      </c>
      <c r="BP4" s="18" t="s">
        <v>477</v>
      </c>
      <c r="BQ4" s="18" t="s">
        <v>478</v>
      </c>
      <c r="BR4" s="18" t="s">
        <v>479</v>
      </c>
      <c r="BS4" s="18" t="s">
        <v>480</v>
      </c>
      <c r="BT4" s="18" t="s">
        <v>481</v>
      </c>
      <c r="BU4" s="18" t="s">
        <v>482</v>
      </c>
      <c r="BV4" s="18" t="s">
        <v>483</v>
      </c>
    </row>
    <row r="5" spans="1:74" ht="11.15" customHeight="1" x14ac:dyDescent="0.25">
      <c r="BG5" s="572"/>
      <c r="BK5" s="370"/>
      <c r="BL5" s="370"/>
      <c r="BM5" s="370"/>
      <c r="BN5" s="370"/>
      <c r="BO5" s="370"/>
      <c r="BP5" s="370"/>
      <c r="BQ5" s="370"/>
      <c r="BR5" s="370"/>
      <c r="BS5" s="370"/>
      <c r="BT5" s="370"/>
      <c r="BU5" s="370"/>
      <c r="BV5" s="370"/>
    </row>
    <row r="6" spans="1:74" ht="11.15" customHeight="1" x14ac:dyDescent="0.25">
      <c r="A6" s="159" t="s">
        <v>365</v>
      </c>
      <c r="B6" s="169" t="s">
        <v>379</v>
      </c>
      <c r="C6" s="244">
        <v>23.773958397000001</v>
      </c>
      <c r="D6" s="244">
        <v>24.342343443000001</v>
      </c>
      <c r="E6" s="244">
        <v>24.724136429000001</v>
      </c>
      <c r="F6" s="244">
        <v>24.492325966999999</v>
      </c>
      <c r="G6" s="244">
        <v>24.639919170999999</v>
      </c>
      <c r="H6" s="244">
        <v>24.785977299999999</v>
      </c>
      <c r="I6" s="244">
        <v>25.392922461000001</v>
      </c>
      <c r="J6" s="244">
        <v>26.334067719</v>
      </c>
      <c r="K6" s="244">
        <v>25.8921773</v>
      </c>
      <c r="L6" s="244">
        <v>26.101916428999999</v>
      </c>
      <c r="M6" s="244">
        <v>26.558421967000001</v>
      </c>
      <c r="N6" s="244">
        <v>26.645017202999998</v>
      </c>
      <c r="O6" s="244">
        <v>26.072114076999998</v>
      </c>
      <c r="P6" s="244">
        <v>26.028297543000001</v>
      </c>
      <c r="Q6" s="244">
        <v>26.363514465000002</v>
      </c>
      <c r="R6" s="244">
        <v>26.741242733</v>
      </c>
      <c r="S6" s="244">
        <v>26.624462657999999</v>
      </c>
      <c r="T6" s="244">
        <v>26.798859400000001</v>
      </c>
      <c r="U6" s="244">
        <v>26.406188076999999</v>
      </c>
      <c r="V6" s="244">
        <v>27.103212818999999</v>
      </c>
      <c r="W6" s="244">
        <v>27.153850732999999</v>
      </c>
      <c r="X6" s="244">
        <v>27.416669755000001</v>
      </c>
      <c r="Y6" s="244">
        <v>27.993661733</v>
      </c>
      <c r="Z6" s="244">
        <v>28.127731594</v>
      </c>
      <c r="AA6" s="244">
        <v>28.063984318999999</v>
      </c>
      <c r="AB6" s="244">
        <v>27.847625796999999</v>
      </c>
      <c r="AC6" s="244">
        <v>27.916179157999998</v>
      </c>
      <c r="AD6" s="244">
        <v>25.438532233</v>
      </c>
      <c r="AE6" s="244">
        <v>22.867006415999999</v>
      </c>
      <c r="AF6" s="244">
        <v>24.505106566999999</v>
      </c>
      <c r="AG6" s="244">
        <v>25.314110835000001</v>
      </c>
      <c r="AH6" s="244">
        <v>24.807808318999999</v>
      </c>
      <c r="AI6" s="244">
        <v>25.232500566999999</v>
      </c>
      <c r="AJ6" s="244">
        <v>25.026323965</v>
      </c>
      <c r="AK6" s="244">
        <v>26.144152200000001</v>
      </c>
      <c r="AL6" s="244">
        <v>25.956001544999999</v>
      </c>
      <c r="AM6" s="244">
        <v>26.020373076999999</v>
      </c>
      <c r="AN6" s="244">
        <v>23.305615113999998</v>
      </c>
      <c r="AO6" s="244">
        <v>25.985278465</v>
      </c>
      <c r="AP6" s="244">
        <v>26.091240833000001</v>
      </c>
      <c r="AQ6" s="244">
        <v>26.469784690000001</v>
      </c>
      <c r="AR6" s="244">
        <v>26.529948567000002</v>
      </c>
      <c r="AS6" s="244">
        <v>26.707401141999998</v>
      </c>
      <c r="AT6" s="244">
        <v>26.416526339000001</v>
      </c>
      <c r="AU6" s="244">
        <v>25.995705147999999</v>
      </c>
      <c r="AV6" s="244">
        <v>27.294427880000001</v>
      </c>
      <c r="AW6" s="244">
        <v>27.492939925999998</v>
      </c>
      <c r="AX6" s="244">
        <v>27.316147685000001</v>
      </c>
      <c r="AY6" s="368">
        <v>27.345971674000001</v>
      </c>
      <c r="AZ6" s="368">
        <v>27.317799855000001</v>
      </c>
      <c r="BA6" s="368">
        <v>27.379577923999999</v>
      </c>
      <c r="BB6" s="368">
        <v>27.520597343999999</v>
      </c>
      <c r="BC6" s="368">
        <v>27.585662946999999</v>
      </c>
      <c r="BD6" s="368">
        <v>27.625275686999998</v>
      </c>
      <c r="BE6" s="368">
        <v>27.644932692000001</v>
      </c>
      <c r="BF6" s="368">
        <v>27.974136911999999</v>
      </c>
      <c r="BG6" s="368">
        <v>27.995347268</v>
      </c>
      <c r="BH6" s="368">
        <v>27.932646618</v>
      </c>
      <c r="BI6" s="368">
        <v>28.188321919</v>
      </c>
      <c r="BJ6" s="368">
        <v>28.211908185999999</v>
      </c>
      <c r="BK6" s="368">
        <v>28.325439642999999</v>
      </c>
      <c r="BL6" s="368">
        <v>28.299284575000001</v>
      </c>
      <c r="BM6" s="368">
        <v>28.313180203999998</v>
      </c>
      <c r="BN6" s="368">
        <v>28.439482535</v>
      </c>
      <c r="BO6" s="368">
        <v>28.493241212000001</v>
      </c>
      <c r="BP6" s="368">
        <v>28.424779487999999</v>
      </c>
      <c r="BQ6" s="368">
        <v>28.407776659</v>
      </c>
      <c r="BR6" s="368">
        <v>28.672737193</v>
      </c>
      <c r="BS6" s="368">
        <v>28.621723898999999</v>
      </c>
      <c r="BT6" s="368">
        <v>28.546456997</v>
      </c>
      <c r="BU6" s="368">
        <v>28.833540810999999</v>
      </c>
      <c r="BV6" s="368">
        <v>28.750114245999999</v>
      </c>
    </row>
    <row r="7" spans="1:74" ht="11.15" customHeight="1" x14ac:dyDescent="0.25">
      <c r="A7" s="159" t="s">
        <v>246</v>
      </c>
      <c r="B7" s="170" t="s">
        <v>337</v>
      </c>
      <c r="C7" s="244">
        <v>5.1999483</v>
      </c>
      <c r="D7" s="244">
        <v>5.3609483000000004</v>
      </c>
      <c r="E7" s="244">
        <v>5.3999483000000001</v>
      </c>
      <c r="F7" s="244">
        <v>5.0339482999999996</v>
      </c>
      <c r="G7" s="244">
        <v>5.1849483000000003</v>
      </c>
      <c r="H7" s="244">
        <v>5.1129483000000002</v>
      </c>
      <c r="I7" s="244">
        <v>5.3269482999999997</v>
      </c>
      <c r="J7" s="244">
        <v>5.6129483000000002</v>
      </c>
      <c r="K7" s="244">
        <v>5.1899483000000002</v>
      </c>
      <c r="L7" s="244">
        <v>5.5059483</v>
      </c>
      <c r="M7" s="244">
        <v>5.6029483000000004</v>
      </c>
      <c r="N7" s="244">
        <v>5.6329482999999998</v>
      </c>
      <c r="O7" s="244">
        <v>5.3671309999999997</v>
      </c>
      <c r="P7" s="244">
        <v>5.3881309999999996</v>
      </c>
      <c r="Q7" s="244">
        <v>5.4731310000000004</v>
      </c>
      <c r="R7" s="244">
        <v>5.517131</v>
      </c>
      <c r="S7" s="244">
        <v>5.3421310000000002</v>
      </c>
      <c r="T7" s="244">
        <v>5.4791309999999998</v>
      </c>
      <c r="U7" s="244">
        <v>5.4751310000000002</v>
      </c>
      <c r="V7" s="244">
        <v>5.5021310000000003</v>
      </c>
      <c r="W7" s="244">
        <v>5.3591309999999996</v>
      </c>
      <c r="X7" s="244">
        <v>5.4301310000000003</v>
      </c>
      <c r="Y7" s="244">
        <v>5.6231309999999999</v>
      </c>
      <c r="Z7" s="244">
        <v>5.7681310000000003</v>
      </c>
      <c r="AA7" s="244">
        <v>5.5714041999999999</v>
      </c>
      <c r="AB7" s="244">
        <v>5.6874041999999996</v>
      </c>
      <c r="AC7" s="244">
        <v>5.5974041999999997</v>
      </c>
      <c r="AD7" s="244">
        <v>4.9664042000000004</v>
      </c>
      <c r="AE7" s="244">
        <v>4.7114041999999996</v>
      </c>
      <c r="AF7" s="244">
        <v>4.9804041999999997</v>
      </c>
      <c r="AG7" s="244">
        <v>4.9444042000000001</v>
      </c>
      <c r="AH7" s="244">
        <v>4.8364041999999996</v>
      </c>
      <c r="AI7" s="244">
        <v>4.9684042000000002</v>
      </c>
      <c r="AJ7" s="244">
        <v>5.2554042000000001</v>
      </c>
      <c r="AK7" s="244">
        <v>5.5844041999999998</v>
      </c>
      <c r="AL7" s="244">
        <v>5.7274041999999996</v>
      </c>
      <c r="AM7" s="244">
        <v>5.7197851000000002</v>
      </c>
      <c r="AN7" s="244">
        <v>5.5137850999999998</v>
      </c>
      <c r="AO7" s="244">
        <v>5.6177850999999999</v>
      </c>
      <c r="AP7" s="244">
        <v>5.2427850999999999</v>
      </c>
      <c r="AQ7" s="244">
        <v>5.3347851000000004</v>
      </c>
      <c r="AR7" s="244">
        <v>5.5237850999999996</v>
      </c>
      <c r="AS7" s="244">
        <v>5.6507851000000002</v>
      </c>
      <c r="AT7" s="244">
        <v>5.4675697708</v>
      </c>
      <c r="AU7" s="244">
        <v>5.5159705403999997</v>
      </c>
      <c r="AV7" s="244">
        <v>5.7629698961000004</v>
      </c>
      <c r="AW7" s="244">
        <v>5.8059713169</v>
      </c>
      <c r="AX7" s="244">
        <v>5.7718480262999998</v>
      </c>
      <c r="AY7" s="368">
        <v>5.8423513944999996</v>
      </c>
      <c r="AZ7" s="368">
        <v>5.8199069139999997</v>
      </c>
      <c r="BA7" s="368">
        <v>5.7800559750999998</v>
      </c>
      <c r="BB7" s="368">
        <v>5.7972455236</v>
      </c>
      <c r="BC7" s="368">
        <v>5.7705167827999997</v>
      </c>
      <c r="BD7" s="368">
        <v>5.7908810602000003</v>
      </c>
      <c r="BE7" s="368">
        <v>5.7764548672</v>
      </c>
      <c r="BF7" s="368">
        <v>5.8099682429000001</v>
      </c>
      <c r="BG7" s="368">
        <v>5.8452054514</v>
      </c>
      <c r="BH7" s="368">
        <v>5.8398936576000002</v>
      </c>
      <c r="BI7" s="368">
        <v>5.8534855534999997</v>
      </c>
      <c r="BJ7" s="368">
        <v>5.8122900001</v>
      </c>
      <c r="BK7" s="368">
        <v>5.8867008739999998</v>
      </c>
      <c r="BL7" s="368">
        <v>5.8640339039000002</v>
      </c>
      <c r="BM7" s="368">
        <v>5.8231624897999996</v>
      </c>
      <c r="BN7" s="368">
        <v>5.8411221971999998</v>
      </c>
      <c r="BO7" s="368">
        <v>5.8139579541000002</v>
      </c>
      <c r="BP7" s="368">
        <v>5.8341051857000004</v>
      </c>
      <c r="BQ7" s="368">
        <v>5.8195610700999998</v>
      </c>
      <c r="BR7" s="368">
        <v>5.8528240159999996</v>
      </c>
      <c r="BS7" s="368">
        <v>5.8878356946999997</v>
      </c>
      <c r="BT7" s="368">
        <v>5.8822334135999998</v>
      </c>
      <c r="BU7" s="368">
        <v>5.8956096116000003</v>
      </c>
      <c r="BV7" s="368">
        <v>5.8547576707999998</v>
      </c>
    </row>
    <row r="8" spans="1:74" ht="11.15" customHeight="1" x14ac:dyDescent="0.25">
      <c r="A8" s="159" t="s">
        <v>247</v>
      </c>
      <c r="B8" s="170" t="s">
        <v>338</v>
      </c>
      <c r="C8" s="244">
        <v>2.1976059999999999</v>
      </c>
      <c r="D8" s="244">
        <v>2.1607059999999998</v>
      </c>
      <c r="E8" s="244">
        <v>2.1236060000000001</v>
      </c>
      <c r="F8" s="244">
        <v>2.1561059999999999</v>
      </c>
      <c r="G8" s="244">
        <v>2.1217060000000001</v>
      </c>
      <c r="H8" s="244">
        <v>2.1030060000000002</v>
      </c>
      <c r="I8" s="244">
        <v>2.1009060000000002</v>
      </c>
      <c r="J8" s="244">
        <v>2.066106</v>
      </c>
      <c r="K8" s="244">
        <v>2.0751059999999999</v>
      </c>
      <c r="L8" s="244">
        <v>1.999306</v>
      </c>
      <c r="M8" s="244">
        <v>1.9264060000000001</v>
      </c>
      <c r="N8" s="244">
        <v>1.9236979999999999</v>
      </c>
      <c r="O8" s="244">
        <v>1.8580444</v>
      </c>
      <c r="P8" s="244">
        <v>1.9388444</v>
      </c>
      <c r="Q8" s="244">
        <v>1.9323444000000001</v>
      </c>
      <c r="R8" s="244">
        <v>1.9123444000000001</v>
      </c>
      <c r="S8" s="244">
        <v>1.8960444000000001</v>
      </c>
      <c r="T8" s="244">
        <v>1.9000444000000001</v>
      </c>
      <c r="U8" s="244">
        <v>1.8969444</v>
      </c>
      <c r="V8" s="244">
        <v>1.9252444</v>
      </c>
      <c r="W8" s="244">
        <v>1.9531444</v>
      </c>
      <c r="X8" s="244">
        <v>1.8985444</v>
      </c>
      <c r="Y8" s="244">
        <v>1.9360444000000001</v>
      </c>
      <c r="Z8" s="244">
        <v>1.9518443999999999</v>
      </c>
      <c r="AA8" s="244">
        <v>1.9912847</v>
      </c>
      <c r="AB8" s="244">
        <v>1.9943846999999999</v>
      </c>
      <c r="AC8" s="244">
        <v>2.0108847000000001</v>
      </c>
      <c r="AD8" s="244">
        <v>1.9956847</v>
      </c>
      <c r="AE8" s="244">
        <v>1.9110847</v>
      </c>
      <c r="AF8" s="244">
        <v>1.8951846999999999</v>
      </c>
      <c r="AG8" s="244">
        <v>1.8790846999999999</v>
      </c>
      <c r="AH8" s="244">
        <v>1.9207847</v>
      </c>
      <c r="AI8" s="244">
        <v>1.9221847000000001</v>
      </c>
      <c r="AJ8" s="244">
        <v>1.8871846999999999</v>
      </c>
      <c r="AK8" s="244">
        <v>1.8867847</v>
      </c>
      <c r="AL8" s="244">
        <v>1.9119847000000001</v>
      </c>
      <c r="AM8" s="244">
        <v>1.9014853</v>
      </c>
      <c r="AN8" s="244">
        <v>1.9274853000000001</v>
      </c>
      <c r="AO8" s="244">
        <v>1.9521853</v>
      </c>
      <c r="AP8" s="244">
        <v>1.9481853</v>
      </c>
      <c r="AQ8" s="244">
        <v>1.9467852999999999</v>
      </c>
      <c r="AR8" s="244">
        <v>1.9409852999999999</v>
      </c>
      <c r="AS8" s="244">
        <v>1.9313853000000001</v>
      </c>
      <c r="AT8" s="244">
        <v>1.8633573745000001</v>
      </c>
      <c r="AU8" s="244">
        <v>1.8997573745</v>
      </c>
      <c r="AV8" s="244">
        <v>1.9128250162</v>
      </c>
      <c r="AW8" s="244">
        <v>1.932012828</v>
      </c>
      <c r="AX8" s="244">
        <v>1.9409278422</v>
      </c>
      <c r="AY8" s="368">
        <v>1.9739503799</v>
      </c>
      <c r="AZ8" s="368">
        <v>1.9611229412</v>
      </c>
      <c r="BA8" s="368">
        <v>1.9477987492</v>
      </c>
      <c r="BB8" s="368">
        <v>1.9347111205</v>
      </c>
      <c r="BC8" s="368">
        <v>1.935727464</v>
      </c>
      <c r="BD8" s="368">
        <v>1.9207920265</v>
      </c>
      <c r="BE8" s="368">
        <v>1.9080360244000001</v>
      </c>
      <c r="BF8" s="368">
        <v>1.8953867690999999</v>
      </c>
      <c r="BG8" s="368">
        <v>1.8840519161</v>
      </c>
      <c r="BH8" s="368">
        <v>1.8702934601000001</v>
      </c>
      <c r="BI8" s="368">
        <v>1.8581240658</v>
      </c>
      <c r="BJ8" s="368">
        <v>1.8460146863</v>
      </c>
      <c r="BK8" s="368">
        <v>1.9138913686000001</v>
      </c>
      <c r="BL8" s="368">
        <v>1.9015818714999999</v>
      </c>
      <c r="BM8" s="368">
        <v>1.8887572139</v>
      </c>
      <c r="BN8" s="368">
        <v>1.8761825379999999</v>
      </c>
      <c r="BO8" s="368">
        <v>1.8637293583000001</v>
      </c>
      <c r="BP8" s="368">
        <v>1.8515896022</v>
      </c>
      <c r="BQ8" s="368">
        <v>1.8392426884999999</v>
      </c>
      <c r="BR8" s="368">
        <v>1.8270721766</v>
      </c>
      <c r="BS8" s="368">
        <v>1.8150499039000001</v>
      </c>
      <c r="BT8" s="368">
        <v>1.8028657831999999</v>
      </c>
      <c r="BU8" s="368">
        <v>1.7911533988999999</v>
      </c>
      <c r="BV8" s="368">
        <v>1.7795844753000001</v>
      </c>
    </row>
    <row r="9" spans="1:74" ht="11.15" customHeight="1" x14ac:dyDescent="0.25">
      <c r="A9" s="159" t="s">
        <v>248</v>
      </c>
      <c r="B9" s="170" t="s">
        <v>339</v>
      </c>
      <c r="C9" s="244">
        <v>16.376404097000002</v>
      </c>
      <c r="D9" s="244">
        <v>16.820689142999999</v>
      </c>
      <c r="E9" s="244">
        <v>17.200582129000001</v>
      </c>
      <c r="F9" s="244">
        <v>17.302271666999999</v>
      </c>
      <c r="G9" s="244">
        <v>17.333264871000001</v>
      </c>
      <c r="H9" s="244">
        <v>17.570022999999999</v>
      </c>
      <c r="I9" s="244">
        <v>17.965068161000001</v>
      </c>
      <c r="J9" s="244">
        <v>18.655013418999999</v>
      </c>
      <c r="K9" s="244">
        <v>18.627123000000001</v>
      </c>
      <c r="L9" s="244">
        <v>18.596662128999998</v>
      </c>
      <c r="M9" s="244">
        <v>19.029067667</v>
      </c>
      <c r="N9" s="244">
        <v>19.088370903000001</v>
      </c>
      <c r="O9" s="244">
        <v>18.846938677000001</v>
      </c>
      <c r="P9" s="244">
        <v>18.701322142999999</v>
      </c>
      <c r="Q9" s="244">
        <v>18.958039065000001</v>
      </c>
      <c r="R9" s="244">
        <v>19.311767332999999</v>
      </c>
      <c r="S9" s="244">
        <v>19.386287257999999</v>
      </c>
      <c r="T9" s="244">
        <v>19.419684</v>
      </c>
      <c r="U9" s="244">
        <v>19.034112677</v>
      </c>
      <c r="V9" s="244">
        <v>19.675837419</v>
      </c>
      <c r="W9" s="244">
        <v>19.841575333000002</v>
      </c>
      <c r="X9" s="244">
        <v>20.087994354999999</v>
      </c>
      <c r="Y9" s="244">
        <v>20.434486332999999</v>
      </c>
      <c r="Z9" s="244">
        <v>20.407756194000001</v>
      </c>
      <c r="AA9" s="244">
        <v>20.501295419000002</v>
      </c>
      <c r="AB9" s="244">
        <v>20.165836896999998</v>
      </c>
      <c r="AC9" s="244">
        <v>20.307890258</v>
      </c>
      <c r="AD9" s="244">
        <v>18.476443332999999</v>
      </c>
      <c r="AE9" s="244">
        <v>16.244517515999998</v>
      </c>
      <c r="AF9" s="244">
        <v>17.629517666999998</v>
      </c>
      <c r="AG9" s="244">
        <v>18.490621935</v>
      </c>
      <c r="AH9" s="244">
        <v>18.050619419</v>
      </c>
      <c r="AI9" s="244">
        <v>18.341911667000002</v>
      </c>
      <c r="AJ9" s="244">
        <v>17.883735065</v>
      </c>
      <c r="AK9" s="244">
        <v>18.672963299999999</v>
      </c>
      <c r="AL9" s="244">
        <v>18.316612644999999</v>
      </c>
      <c r="AM9" s="244">
        <v>18.399102676999998</v>
      </c>
      <c r="AN9" s="244">
        <v>15.864344714</v>
      </c>
      <c r="AO9" s="244">
        <v>18.415308065000001</v>
      </c>
      <c r="AP9" s="244">
        <v>18.900270432999999</v>
      </c>
      <c r="AQ9" s="244">
        <v>19.188214290000001</v>
      </c>
      <c r="AR9" s="244">
        <v>19.065178166999999</v>
      </c>
      <c r="AS9" s="244">
        <v>19.125230741999999</v>
      </c>
      <c r="AT9" s="244">
        <v>19.085599194</v>
      </c>
      <c r="AU9" s="244">
        <v>18.579977233000001</v>
      </c>
      <c r="AV9" s="244">
        <v>19.618632968</v>
      </c>
      <c r="AW9" s="244">
        <v>19.754955781</v>
      </c>
      <c r="AX9" s="244">
        <v>19.603371816999999</v>
      </c>
      <c r="AY9" s="368">
        <v>19.529669899999998</v>
      </c>
      <c r="AZ9" s="368">
        <v>19.536770000000001</v>
      </c>
      <c r="BA9" s="368">
        <v>19.651723199999999</v>
      </c>
      <c r="BB9" s="368">
        <v>19.788640699999998</v>
      </c>
      <c r="BC9" s="368">
        <v>19.879418699999999</v>
      </c>
      <c r="BD9" s="368">
        <v>19.913602600000001</v>
      </c>
      <c r="BE9" s="368">
        <v>19.960441800000002</v>
      </c>
      <c r="BF9" s="368">
        <v>20.2687819</v>
      </c>
      <c r="BG9" s="368">
        <v>20.266089900000001</v>
      </c>
      <c r="BH9" s="368">
        <v>20.222459499999999</v>
      </c>
      <c r="BI9" s="368">
        <v>20.476712299999999</v>
      </c>
      <c r="BJ9" s="368">
        <v>20.553603500000001</v>
      </c>
      <c r="BK9" s="368">
        <v>20.524847399999999</v>
      </c>
      <c r="BL9" s="368">
        <v>20.533668800000001</v>
      </c>
      <c r="BM9" s="368">
        <v>20.601260499999999</v>
      </c>
      <c r="BN9" s="368">
        <v>20.722177800000001</v>
      </c>
      <c r="BO9" s="368">
        <v>20.815553900000001</v>
      </c>
      <c r="BP9" s="368">
        <v>20.739084699999999</v>
      </c>
      <c r="BQ9" s="368">
        <v>20.748972899999998</v>
      </c>
      <c r="BR9" s="368">
        <v>20.992840999999999</v>
      </c>
      <c r="BS9" s="368">
        <v>20.918838300000001</v>
      </c>
      <c r="BT9" s="368">
        <v>20.8613578</v>
      </c>
      <c r="BU9" s="368">
        <v>21.146777799999999</v>
      </c>
      <c r="BV9" s="368">
        <v>21.115772100000001</v>
      </c>
    </row>
    <row r="10" spans="1:74" ht="11.15" customHeight="1" x14ac:dyDescent="0.2">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443"/>
      <c r="AZ10" s="443"/>
      <c r="BA10" s="443"/>
      <c r="BB10" s="443"/>
      <c r="BC10" s="443"/>
      <c r="BD10" s="443"/>
      <c r="BE10" s="443"/>
      <c r="BF10" s="443"/>
      <c r="BG10" s="443"/>
      <c r="BH10" s="443"/>
      <c r="BI10" s="443"/>
      <c r="BJ10" s="369"/>
      <c r="BK10" s="369"/>
      <c r="BL10" s="369"/>
      <c r="BM10" s="369"/>
      <c r="BN10" s="369"/>
      <c r="BO10" s="369"/>
      <c r="BP10" s="369"/>
      <c r="BQ10" s="369"/>
      <c r="BR10" s="369"/>
      <c r="BS10" s="369"/>
      <c r="BT10" s="369"/>
      <c r="BU10" s="369"/>
      <c r="BV10" s="369"/>
    </row>
    <row r="11" spans="1:74" ht="11.15" customHeight="1" x14ac:dyDescent="0.25">
      <c r="A11" s="159" t="s">
        <v>364</v>
      </c>
      <c r="B11" s="169" t="s">
        <v>380</v>
      </c>
      <c r="C11" s="244">
        <v>5.3982551705999997</v>
      </c>
      <c r="D11" s="244">
        <v>5.3120022074</v>
      </c>
      <c r="E11" s="244">
        <v>5.4218716224000003</v>
      </c>
      <c r="F11" s="244">
        <v>5.9263696748000001</v>
      </c>
      <c r="G11" s="244">
        <v>6.1342458279000001</v>
      </c>
      <c r="H11" s="244">
        <v>6.3136852316000001</v>
      </c>
      <c r="I11" s="244">
        <v>6.3582566623999996</v>
      </c>
      <c r="J11" s="244">
        <v>6.1479060750999999</v>
      </c>
      <c r="K11" s="244">
        <v>6.1030644766000002</v>
      </c>
      <c r="L11" s="244">
        <v>6.0174519349000004</v>
      </c>
      <c r="M11" s="244">
        <v>5.8138895523</v>
      </c>
      <c r="N11" s="244">
        <v>5.6777498655</v>
      </c>
      <c r="O11" s="244">
        <v>5.4772326006999998</v>
      </c>
      <c r="P11" s="244">
        <v>5.3147833208000002</v>
      </c>
      <c r="Q11" s="244">
        <v>5.4821705008999997</v>
      </c>
      <c r="R11" s="244">
        <v>5.9006437447</v>
      </c>
      <c r="S11" s="244">
        <v>6.3881686859000002</v>
      </c>
      <c r="T11" s="244">
        <v>6.3267250578000001</v>
      </c>
      <c r="U11" s="244">
        <v>6.5819210425000003</v>
      </c>
      <c r="V11" s="244">
        <v>6.9413349659000003</v>
      </c>
      <c r="W11" s="244">
        <v>6.8348667143000004</v>
      </c>
      <c r="X11" s="244">
        <v>6.7072126557000002</v>
      </c>
      <c r="Y11" s="244">
        <v>6.4738235301999998</v>
      </c>
      <c r="Z11" s="244">
        <v>6.1097633734999999</v>
      </c>
      <c r="AA11" s="244">
        <v>6.1150186223</v>
      </c>
      <c r="AB11" s="244">
        <v>5.9448099868000002</v>
      </c>
      <c r="AC11" s="244">
        <v>5.9754752794000003</v>
      </c>
      <c r="AD11" s="244">
        <v>5.8402118110999997</v>
      </c>
      <c r="AE11" s="244">
        <v>5.8937622196000001</v>
      </c>
      <c r="AF11" s="244">
        <v>6.4107292969999996</v>
      </c>
      <c r="AG11" s="244">
        <v>6.6681055231000004</v>
      </c>
      <c r="AH11" s="244">
        <v>6.6763327888999999</v>
      </c>
      <c r="AI11" s="244">
        <v>6.5474393724000004</v>
      </c>
      <c r="AJ11" s="244">
        <v>6.3026292131000003</v>
      </c>
      <c r="AK11" s="244">
        <v>5.8514619329000004</v>
      </c>
      <c r="AL11" s="244">
        <v>5.5214619440000003</v>
      </c>
      <c r="AM11" s="244">
        <v>5.6439914116000001</v>
      </c>
      <c r="AN11" s="244">
        <v>5.5644097292000003</v>
      </c>
      <c r="AO11" s="244">
        <v>5.6597929324000003</v>
      </c>
      <c r="AP11" s="244">
        <v>6.0560392006999999</v>
      </c>
      <c r="AQ11" s="244">
        <v>6.3881738920000002</v>
      </c>
      <c r="AR11" s="244">
        <v>6.3772426024</v>
      </c>
      <c r="AS11" s="244">
        <v>6.7073920330999997</v>
      </c>
      <c r="AT11" s="244">
        <v>6.6648757362</v>
      </c>
      <c r="AU11" s="244">
        <v>6.6387305086000001</v>
      </c>
      <c r="AV11" s="244">
        <v>6.0571589302</v>
      </c>
      <c r="AW11" s="244">
        <v>5.7870340050999998</v>
      </c>
      <c r="AX11" s="244">
        <v>5.5175885061000001</v>
      </c>
      <c r="AY11" s="368">
        <v>5.6470034438000001</v>
      </c>
      <c r="AZ11" s="368">
        <v>5.8984679771000001</v>
      </c>
      <c r="BA11" s="368">
        <v>5.9777283184999996</v>
      </c>
      <c r="BB11" s="368">
        <v>6.3696995718</v>
      </c>
      <c r="BC11" s="368">
        <v>6.7956476361</v>
      </c>
      <c r="BD11" s="368">
        <v>6.8314407291999997</v>
      </c>
      <c r="BE11" s="368">
        <v>7.0529459289999998</v>
      </c>
      <c r="BF11" s="368">
        <v>7.0971540707000003</v>
      </c>
      <c r="BG11" s="368">
        <v>7.1346640381000004</v>
      </c>
      <c r="BH11" s="368">
        <v>6.7541106597000002</v>
      </c>
      <c r="BI11" s="368">
        <v>6.5521625081000003</v>
      </c>
      <c r="BJ11" s="368">
        <v>6.4447430575000002</v>
      </c>
      <c r="BK11" s="368">
        <v>6.1709501507000004</v>
      </c>
      <c r="BL11" s="368">
        <v>6.2462486684999998</v>
      </c>
      <c r="BM11" s="368">
        <v>6.2878735282999996</v>
      </c>
      <c r="BN11" s="368">
        <v>6.6831412675999999</v>
      </c>
      <c r="BO11" s="368">
        <v>7.1433995542000002</v>
      </c>
      <c r="BP11" s="368">
        <v>7.1362151751000003</v>
      </c>
      <c r="BQ11" s="368">
        <v>7.2667830036999996</v>
      </c>
      <c r="BR11" s="368">
        <v>7.3347632709999999</v>
      </c>
      <c r="BS11" s="368">
        <v>7.4521110541000004</v>
      </c>
      <c r="BT11" s="368">
        <v>7.1123481554000003</v>
      </c>
      <c r="BU11" s="368">
        <v>6.8301216631999999</v>
      </c>
      <c r="BV11" s="368">
        <v>6.6500937482999998</v>
      </c>
    </row>
    <row r="12" spans="1:74" ht="11.15" customHeight="1" x14ac:dyDescent="0.25">
      <c r="A12" s="159" t="s">
        <v>249</v>
      </c>
      <c r="B12" s="170" t="s">
        <v>340</v>
      </c>
      <c r="C12" s="244">
        <v>0.67287363363999997</v>
      </c>
      <c r="D12" s="244">
        <v>0.66015829385000002</v>
      </c>
      <c r="E12" s="244">
        <v>0.66001466537999998</v>
      </c>
      <c r="F12" s="244">
        <v>0.67470859808999994</v>
      </c>
      <c r="G12" s="244">
        <v>0.68891504012000004</v>
      </c>
      <c r="H12" s="244">
        <v>0.69054063038000002</v>
      </c>
      <c r="I12" s="244">
        <v>0.68520286916999995</v>
      </c>
      <c r="J12" s="244">
        <v>0.66394414415000003</v>
      </c>
      <c r="K12" s="244">
        <v>0.68239937276999996</v>
      </c>
      <c r="L12" s="244">
        <v>0.66949362287000003</v>
      </c>
      <c r="M12" s="244">
        <v>0.69828360389999999</v>
      </c>
      <c r="N12" s="244">
        <v>0.66079892876000002</v>
      </c>
      <c r="O12" s="244">
        <v>0.69144861132000002</v>
      </c>
      <c r="P12" s="244">
        <v>0.67670199473000003</v>
      </c>
      <c r="Q12" s="244">
        <v>0.71873756494999996</v>
      </c>
      <c r="R12" s="244">
        <v>0.74164714416999999</v>
      </c>
      <c r="S12" s="244">
        <v>0.74153159788</v>
      </c>
      <c r="T12" s="244">
        <v>0.71596804232</v>
      </c>
      <c r="U12" s="244">
        <v>0.71183033225000003</v>
      </c>
      <c r="V12" s="244">
        <v>0.74526899417000003</v>
      </c>
      <c r="W12" s="244">
        <v>0.74646830601000003</v>
      </c>
      <c r="X12" s="244">
        <v>0.73094765113000004</v>
      </c>
      <c r="Y12" s="244">
        <v>0.73101285309999997</v>
      </c>
      <c r="Z12" s="244">
        <v>0.72771305278999998</v>
      </c>
      <c r="AA12" s="244">
        <v>0.69616054705999997</v>
      </c>
      <c r="AB12" s="244">
        <v>0.72119799214000002</v>
      </c>
      <c r="AC12" s="244">
        <v>0.71544326784000001</v>
      </c>
      <c r="AD12" s="244">
        <v>0.61496925461999996</v>
      </c>
      <c r="AE12" s="244">
        <v>0.60952850993999996</v>
      </c>
      <c r="AF12" s="244">
        <v>0.63076933359999998</v>
      </c>
      <c r="AG12" s="244">
        <v>0.66133737539000004</v>
      </c>
      <c r="AH12" s="244">
        <v>0.65106809907999996</v>
      </c>
      <c r="AI12" s="244">
        <v>0.65607379978000002</v>
      </c>
      <c r="AJ12" s="244">
        <v>0.63381265392999997</v>
      </c>
      <c r="AK12" s="244">
        <v>0.64302426273000002</v>
      </c>
      <c r="AL12" s="244">
        <v>0.64164195208999997</v>
      </c>
      <c r="AM12" s="244">
        <v>0.65270601274999995</v>
      </c>
      <c r="AN12" s="244">
        <v>0.63281379954999994</v>
      </c>
      <c r="AO12" s="244">
        <v>0.66415273936999997</v>
      </c>
      <c r="AP12" s="244">
        <v>0.65856321444999999</v>
      </c>
      <c r="AQ12" s="244">
        <v>0.70844088951999995</v>
      </c>
      <c r="AR12" s="244">
        <v>0.70485427219999996</v>
      </c>
      <c r="AS12" s="244">
        <v>0.72943424558000003</v>
      </c>
      <c r="AT12" s="244">
        <v>0.71842757409000002</v>
      </c>
      <c r="AU12" s="244">
        <v>0.73344603334000003</v>
      </c>
      <c r="AV12" s="244">
        <v>0.73413206079000004</v>
      </c>
      <c r="AW12" s="244">
        <v>0.72302392246000002</v>
      </c>
      <c r="AX12" s="244">
        <v>0.72159139010999995</v>
      </c>
      <c r="AY12" s="368">
        <v>0.71380728059999998</v>
      </c>
      <c r="AZ12" s="368">
        <v>0.73796849349000004</v>
      </c>
      <c r="BA12" s="368">
        <v>0.73193873078000005</v>
      </c>
      <c r="BB12" s="368">
        <v>0.72693004018999996</v>
      </c>
      <c r="BC12" s="368">
        <v>0.74842294606000004</v>
      </c>
      <c r="BD12" s="368">
        <v>0.74776297263000002</v>
      </c>
      <c r="BE12" s="368">
        <v>0.77305011127000001</v>
      </c>
      <c r="BF12" s="368">
        <v>0.76237131073999997</v>
      </c>
      <c r="BG12" s="368">
        <v>0.77887578886999997</v>
      </c>
      <c r="BH12" s="368">
        <v>0.78037649079000004</v>
      </c>
      <c r="BI12" s="368">
        <v>0.77077893099000006</v>
      </c>
      <c r="BJ12" s="368">
        <v>0.76780987546000001</v>
      </c>
      <c r="BK12" s="368">
        <v>0.75514074850000001</v>
      </c>
      <c r="BL12" s="368">
        <v>0.77979771953999999</v>
      </c>
      <c r="BM12" s="368">
        <v>0.77411855813999997</v>
      </c>
      <c r="BN12" s="368">
        <v>0.76959344249999995</v>
      </c>
      <c r="BO12" s="368">
        <v>0.7910330163</v>
      </c>
      <c r="BP12" s="368">
        <v>0.78997954469999998</v>
      </c>
      <c r="BQ12" s="368">
        <v>0.81603527061000003</v>
      </c>
      <c r="BR12" s="368">
        <v>0.80494134717999999</v>
      </c>
      <c r="BS12" s="368">
        <v>0.82279020739999997</v>
      </c>
      <c r="BT12" s="368">
        <v>0.82508418672999995</v>
      </c>
      <c r="BU12" s="368">
        <v>0.81647690625000002</v>
      </c>
      <c r="BV12" s="368">
        <v>0.81256734561999999</v>
      </c>
    </row>
    <row r="13" spans="1:74" ht="11.15" customHeight="1" x14ac:dyDescent="0.25">
      <c r="A13" s="159" t="s">
        <v>250</v>
      </c>
      <c r="B13" s="170" t="s">
        <v>341</v>
      </c>
      <c r="C13" s="244">
        <v>2.9176066964</v>
      </c>
      <c r="D13" s="244">
        <v>2.9209192610999999</v>
      </c>
      <c r="E13" s="244">
        <v>2.9617736174</v>
      </c>
      <c r="F13" s="244">
        <v>3.4350647402000001</v>
      </c>
      <c r="G13" s="244">
        <v>3.6314207216000001</v>
      </c>
      <c r="H13" s="244">
        <v>3.8178919224999999</v>
      </c>
      <c r="I13" s="244">
        <v>3.8800939343</v>
      </c>
      <c r="J13" s="244">
        <v>3.6995488753000001</v>
      </c>
      <c r="K13" s="244">
        <v>3.6160968408</v>
      </c>
      <c r="L13" s="244">
        <v>3.5440109944999998</v>
      </c>
      <c r="M13" s="244">
        <v>3.3025902954999999</v>
      </c>
      <c r="N13" s="244">
        <v>3.1943774217000001</v>
      </c>
      <c r="O13" s="244">
        <v>2.9518427640999998</v>
      </c>
      <c r="P13" s="244">
        <v>2.7850690002</v>
      </c>
      <c r="Q13" s="244">
        <v>2.9254258537000002</v>
      </c>
      <c r="R13" s="244">
        <v>3.3303906525999998</v>
      </c>
      <c r="S13" s="244">
        <v>3.8052267544</v>
      </c>
      <c r="T13" s="244">
        <v>3.7734121924999999</v>
      </c>
      <c r="U13" s="244">
        <v>4.0469938307</v>
      </c>
      <c r="V13" s="244">
        <v>4.3491678758000001</v>
      </c>
      <c r="W13" s="244">
        <v>4.2419706335000003</v>
      </c>
      <c r="X13" s="244">
        <v>4.2173200173999996</v>
      </c>
      <c r="Y13" s="244">
        <v>3.8924632947000002</v>
      </c>
      <c r="Z13" s="244">
        <v>3.5290343374000002</v>
      </c>
      <c r="AA13" s="244">
        <v>3.5299053508</v>
      </c>
      <c r="AB13" s="244">
        <v>3.3208141380999998</v>
      </c>
      <c r="AC13" s="244">
        <v>3.3969458593000001</v>
      </c>
      <c r="AD13" s="244">
        <v>3.7573997567999999</v>
      </c>
      <c r="AE13" s="244">
        <v>3.7712778158</v>
      </c>
      <c r="AF13" s="244">
        <v>4.1060969084999996</v>
      </c>
      <c r="AG13" s="244">
        <v>4.3100096747999999</v>
      </c>
      <c r="AH13" s="244">
        <v>4.3175134829999999</v>
      </c>
      <c r="AI13" s="244">
        <v>4.1930494792999999</v>
      </c>
      <c r="AJ13" s="244">
        <v>3.9399494750000001</v>
      </c>
      <c r="AK13" s="244">
        <v>3.4534111907999998</v>
      </c>
      <c r="AL13" s="244">
        <v>3.1202614895999998</v>
      </c>
      <c r="AM13" s="244">
        <v>3.2265276546999999</v>
      </c>
      <c r="AN13" s="244">
        <v>3.1791518218000001</v>
      </c>
      <c r="AO13" s="244">
        <v>3.2591979476000001</v>
      </c>
      <c r="AP13" s="244">
        <v>3.6987168303</v>
      </c>
      <c r="AQ13" s="244">
        <v>3.9924623544000002</v>
      </c>
      <c r="AR13" s="244">
        <v>3.9887466099000002</v>
      </c>
      <c r="AS13" s="244">
        <v>4.2531906969</v>
      </c>
      <c r="AT13" s="244">
        <v>4.2017255171999999</v>
      </c>
      <c r="AU13" s="244">
        <v>4.1909012483000003</v>
      </c>
      <c r="AV13" s="244">
        <v>3.5965669130000002</v>
      </c>
      <c r="AW13" s="244">
        <v>3.4053690349000001</v>
      </c>
      <c r="AX13" s="244">
        <v>3.2368880071000001</v>
      </c>
      <c r="AY13" s="368">
        <v>3.2463217616</v>
      </c>
      <c r="AZ13" s="368">
        <v>3.3628530397</v>
      </c>
      <c r="BA13" s="368">
        <v>3.4639331367000001</v>
      </c>
      <c r="BB13" s="368">
        <v>3.9031069190999998</v>
      </c>
      <c r="BC13" s="368">
        <v>4.3190980804999999</v>
      </c>
      <c r="BD13" s="368">
        <v>4.3735185674999997</v>
      </c>
      <c r="BE13" s="368">
        <v>4.5148319916000004</v>
      </c>
      <c r="BF13" s="368">
        <v>4.5238892894999996</v>
      </c>
      <c r="BG13" s="368">
        <v>4.5094062981</v>
      </c>
      <c r="BH13" s="368">
        <v>4.1099088333999996</v>
      </c>
      <c r="BI13" s="368">
        <v>3.8609030957999999</v>
      </c>
      <c r="BJ13" s="368">
        <v>3.6935094800999999</v>
      </c>
      <c r="BK13" s="368">
        <v>3.4621889826999999</v>
      </c>
      <c r="BL13" s="368">
        <v>3.4828436286</v>
      </c>
      <c r="BM13" s="368">
        <v>3.5333567603999998</v>
      </c>
      <c r="BN13" s="368">
        <v>3.9737977723000002</v>
      </c>
      <c r="BO13" s="368">
        <v>4.4263499413999998</v>
      </c>
      <c r="BP13" s="368">
        <v>4.4391843591000004</v>
      </c>
      <c r="BQ13" s="368">
        <v>4.5073762562999997</v>
      </c>
      <c r="BR13" s="368">
        <v>4.5637852581000002</v>
      </c>
      <c r="BS13" s="368">
        <v>4.6489634559999997</v>
      </c>
      <c r="BT13" s="368">
        <v>4.3108431706000001</v>
      </c>
      <c r="BU13" s="368">
        <v>3.9834949921999998</v>
      </c>
      <c r="BV13" s="368">
        <v>3.7685285626999998</v>
      </c>
    </row>
    <row r="14" spans="1:74" ht="11.15" customHeight="1" x14ac:dyDescent="0.25">
      <c r="A14" s="159" t="s">
        <v>251</v>
      </c>
      <c r="B14" s="170" t="s">
        <v>342</v>
      </c>
      <c r="C14" s="244">
        <v>0.88747290000000001</v>
      </c>
      <c r="D14" s="244">
        <v>0.85052289999999997</v>
      </c>
      <c r="E14" s="244">
        <v>0.88347290000000001</v>
      </c>
      <c r="F14" s="244">
        <v>0.89247290000000001</v>
      </c>
      <c r="G14" s="244">
        <v>0.89347290000000001</v>
      </c>
      <c r="H14" s="244">
        <v>0.89147290000000001</v>
      </c>
      <c r="I14" s="244">
        <v>0.88787389999999999</v>
      </c>
      <c r="J14" s="244">
        <v>0.89347290000000001</v>
      </c>
      <c r="K14" s="244">
        <v>0.89547290000000002</v>
      </c>
      <c r="L14" s="244">
        <v>0.90632690000000005</v>
      </c>
      <c r="M14" s="244">
        <v>0.91071190000000002</v>
      </c>
      <c r="N14" s="244">
        <v>0.91682490000000005</v>
      </c>
      <c r="O14" s="244">
        <v>0.92655184999999995</v>
      </c>
      <c r="P14" s="244">
        <v>0.92026843999999997</v>
      </c>
      <c r="Q14" s="244">
        <v>0.91245514000000005</v>
      </c>
      <c r="R14" s="244">
        <v>0.91859042999999996</v>
      </c>
      <c r="S14" s="244">
        <v>0.92209757999999997</v>
      </c>
      <c r="T14" s="244">
        <v>0.919767</v>
      </c>
      <c r="U14" s="244">
        <v>0.89632887999999999</v>
      </c>
      <c r="V14" s="244">
        <v>0.91044258</v>
      </c>
      <c r="W14" s="244">
        <v>0.90707641999999999</v>
      </c>
      <c r="X14" s="244">
        <v>0.91026401999999995</v>
      </c>
      <c r="Y14" s="244">
        <v>0.90779626999999996</v>
      </c>
      <c r="Z14" s="244">
        <v>0.90980099999999997</v>
      </c>
      <c r="AA14" s="244">
        <v>0.91103639999999997</v>
      </c>
      <c r="AB14" s="244">
        <v>0.90555339999999995</v>
      </c>
      <c r="AC14" s="244">
        <v>0.88427739999999999</v>
      </c>
      <c r="AD14" s="244">
        <v>0.82332839999999996</v>
      </c>
      <c r="AE14" s="244">
        <v>0.75944040000000002</v>
      </c>
      <c r="AF14" s="244">
        <v>0.7570694</v>
      </c>
      <c r="AG14" s="244">
        <v>0.76215140000000003</v>
      </c>
      <c r="AH14" s="244">
        <v>0.76925540000000003</v>
      </c>
      <c r="AI14" s="244">
        <v>0.7764084</v>
      </c>
      <c r="AJ14" s="244">
        <v>0.77853939999999999</v>
      </c>
      <c r="AK14" s="244">
        <v>0.78810539999999996</v>
      </c>
      <c r="AL14" s="244">
        <v>0.78718239999999995</v>
      </c>
      <c r="AM14" s="244">
        <v>0.77338839999999998</v>
      </c>
      <c r="AN14" s="244">
        <v>0.77375439999999995</v>
      </c>
      <c r="AO14" s="244">
        <v>0.77341340000000003</v>
      </c>
      <c r="AP14" s="244">
        <v>0.77347339999999998</v>
      </c>
      <c r="AQ14" s="244">
        <v>0.73146639999999996</v>
      </c>
      <c r="AR14" s="244">
        <v>0.72213939999999999</v>
      </c>
      <c r="AS14" s="244">
        <v>0.75898540000000003</v>
      </c>
      <c r="AT14" s="244">
        <v>0.77562778306000002</v>
      </c>
      <c r="AU14" s="244">
        <v>0.73762778305999999</v>
      </c>
      <c r="AV14" s="244">
        <v>0.76761380462999995</v>
      </c>
      <c r="AW14" s="244">
        <v>0.77585090606999996</v>
      </c>
      <c r="AX14" s="244">
        <v>0.77510519815000001</v>
      </c>
      <c r="AY14" s="368">
        <v>0.80324908947999996</v>
      </c>
      <c r="AZ14" s="368">
        <v>0.80580612910000005</v>
      </c>
      <c r="BA14" s="368">
        <v>0.79592173622999995</v>
      </c>
      <c r="BB14" s="368">
        <v>0.74343135089000001</v>
      </c>
      <c r="BC14" s="368">
        <v>0.70313474719000002</v>
      </c>
      <c r="BD14" s="368">
        <v>0.69427852970000004</v>
      </c>
      <c r="BE14" s="368">
        <v>0.72964544472000004</v>
      </c>
      <c r="BF14" s="368">
        <v>0.74596270654999997</v>
      </c>
      <c r="BG14" s="368">
        <v>0.74310435505000005</v>
      </c>
      <c r="BH14" s="368">
        <v>0.73823665217000001</v>
      </c>
      <c r="BI14" s="368">
        <v>0.78610103296</v>
      </c>
      <c r="BJ14" s="368">
        <v>0.79530155220999998</v>
      </c>
      <c r="BK14" s="368">
        <v>0.71811059652999998</v>
      </c>
      <c r="BL14" s="368">
        <v>0.72041468641999995</v>
      </c>
      <c r="BM14" s="368">
        <v>0.71161018964</v>
      </c>
      <c r="BN14" s="368">
        <v>0.66489927630000001</v>
      </c>
      <c r="BO14" s="368">
        <v>0.62900895784999999</v>
      </c>
      <c r="BP14" s="368">
        <v>0.62113223922000005</v>
      </c>
      <c r="BQ14" s="368">
        <v>0.65257305146</v>
      </c>
      <c r="BR14" s="368">
        <v>0.66709084738000002</v>
      </c>
      <c r="BS14" s="368">
        <v>0.66454227246999997</v>
      </c>
      <c r="BT14" s="368">
        <v>0.66017295768999995</v>
      </c>
      <c r="BU14" s="368">
        <v>0.70276933604000003</v>
      </c>
      <c r="BV14" s="368">
        <v>0.71098991923999999</v>
      </c>
    </row>
    <row r="15" spans="1:74" ht="11.15" customHeight="1" x14ac:dyDescent="0.25">
      <c r="A15" s="159" t="s">
        <v>1338</v>
      </c>
      <c r="B15" s="170" t="s">
        <v>1339</v>
      </c>
      <c r="C15" s="244">
        <v>0.51681545712999999</v>
      </c>
      <c r="D15" s="244">
        <v>0.51656532263999999</v>
      </c>
      <c r="E15" s="244">
        <v>0.51513026623000002</v>
      </c>
      <c r="F15" s="244">
        <v>0.52047464799999998</v>
      </c>
      <c r="G15" s="244">
        <v>0.51951274139000003</v>
      </c>
      <c r="H15" s="244">
        <v>0.52097245400000003</v>
      </c>
      <c r="I15" s="244">
        <v>0.52721705022999998</v>
      </c>
      <c r="J15" s="244">
        <v>0.53387600000000002</v>
      </c>
      <c r="K15" s="244">
        <v>0.52237598500000004</v>
      </c>
      <c r="L15" s="244">
        <v>0.51736694387000004</v>
      </c>
      <c r="M15" s="244">
        <v>0.51884882902999996</v>
      </c>
      <c r="N15" s="244">
        <v>0.52332914306</v>
      </c>
      <c r="O15" s="244">
        <v>0.52772786368000002</v>
      </c>
      <c r="P15" s="244">
        <v>0.53720484543000002</v>
      </c>
      <c r="Q15" s="244">
        <v>0.53399155225999995</v>
      </c>
      <c r="R15" s="244">
        <v>0.53279745499999998</v>
      </c>
      <c r="S15" s="244">
        <v>0.5357082071</v>
      </c>
      <c r="T15" s="244">
        <v>0.53473493162999997</v>
      </c>
      <c r="U15" s="244">
        <v>0.54519621610000002</v>
      </c>
      <c r="V15" s="244">
        <v>0.55408144299999995</v>
      </c>
      <c r="W15" s="244">
        <v>0.55075260420000005</v>
      </c>
      <c r="X15" s="244">
        <v>0.47114215761</v>
      </c>
      <c r="Y15" s="244">
        <v>0.55020385299999996</v>
      </c>
      <c r="Z15" s="244">
        <v>0.54584500000000002</v>
      </c>
      <c r="AA15" s="244">
        <v>0.53863299161</v>
      </c>
      <c r="AB15" s="244">
        <v>0.54054014655000004</v>
      </c>
      <c r="AC15" s="244">
        <v>0.54461852128999999</v>
      </c>
      <c r="AD15" s="244">
        <v>0.213871749</v>
      </c>
      <c r="AE15" s="244">
        <v>0.33913522000000001</v>
      </c>
      <c r="AF15" s="244">
        <v>0.51847807866999995</v>
      </c>
      <c r="AG15" s="244">
        <v>0.52537729323000004</v>
      </c>
      <c r="AH15" s="244">
        <v>0.51943510355</v>
      </c>
      <c r="AI15" s="244">
        <v>0.51555256299999996</v>
      </c>
      <c r="AJ15" s="244">
        <v>0.51225273387000003</v>
      </c>
      <c r="AK15" s="244">
        <v>0.51461987232999995</v>
      </c>
      <c r="AL15" s="244">
        <v>0.51573127871000002</v>
      </c>
      <c r="AM15" s="244">
        <v>0.51230897839</v>
      </c>
      <c r="AN15" s="244">
        <v>0.50565228786000005</v>
      </c>
      <c r="AO15" s="244">
        <v>0.50620480225999998</v>
      </c>
      <c r="AP15" s="244">
        <v>0.50297464933000002</v>
      </c>
      <c r="AQ15" s="244">
        <v>0.50209030161000001</v>
      </c>
      <c r="AR15" s="244">
        <v>0.49754764699999998</v>
      </c>
      <c r="AS15" s="244">
        <v>0.49659284097</v>
      </c>
      <c r="AT15" s="244">
        <v>0.48868389908999998</v>
      </c>
      <c r="AU15" s="244">
        <v>0.48885539365000003</v>
      </c>
      <c r="AV15" s="244">
        <v>0.48503607601999998</v>
      </c>
      <c r="AW15" s="244">
        <v>0.49379726618999997</v>
      </c>
      <c r="AX15" s="244">
        <v>0.29375274723</v>
      </c>
      <c r="AY15" s="368">
        <v>0.39381986062000002</v>
      </c>
      <c r="AZ15" s="368">
        <v>0.50376389046000003</v>
      </c>
      <c r="BA15" s="368">
        <v>0.51378537045999995</v>
      </c>
      <c r="BB15" s="368">
        <v>0.52378990554000004</v>
      </c>
      <c r="BC15" s="368">
        <v>0.53878094346000005</v>
      </c>
      <c r="BD15" s="368">
        <v>0.52375186890000003</v>
      </c>
      <c r="BE15" s="368">
        <v>0.52375342972000005</v>
      </c>
      <c r="BF15" s="368">
        <v>0.52875424454999997</v>
      </c>
      <c r="BG15" s="368">
        <v>0.53374780232999997</v>
      </c>
      <c r="BH15" s="368">
        <v>0.53876794951999996</v>
      </c>
      <c r="BI15" s="368">
        <v>0.52374529706999995</v>
      </c>
      <c r="BJ15" s="368">
        <v>0.52872743711000003</v>
      </c>
      <c r="BK15" s="368">
        <v>0.53506746708999997</v>
      </c>
      <c r="BL15" s="368">
        <v>0.54138482475000005</v>
      </c>
      <c r="BM15" s="368">
        <v>0.54785824743</v>
      </c>
      <c r="BN15" s="368">
        <v>0.55439017061999996</v>
      </c>
      <c r="BO15" s="368">
        <v>0.56099791991000003</v>
      </c>
      <c r="BP15" s="368">
        <v>0.56765764344000003</v>
      </c>
      <c r="BQ15" s="368">
        <v>0.57443709648999997</v>
      </c>
      <c r="BR15" s="368">
        <v>0.58128781761000003</v>
      </c>
      <c r="BS15" s="368">
        <v>0.58821428591000002</v>
      </c>
      <c r="BT15" s="368">
        <v>0.59525723539999997</v>
      </c>
      <c r="BU15" s="368">
        <v>0.60233610202999999</v>
      </c>
      <c r="BV15" s="368">
        <v>0.60949398409</v>
      </c>
    </row>
    <row r="16" spans="1:74" ht="11.15" customHeight="1" x14ac:dyDescent="0.25">
      <c r="A16" s="159" t="s">
        <v>252</v>
      </c>
      <c r="B16" s="170" t="s">
        <v>343</v>
      </c>
      <c r="C16" s="244">
        <v>0.40348648348999999</v>
      </c>
      <c r="D16" s="244">
        <v>0.36383642980999997</v>
      </c>
      <c r="E16" s="244">
        <v>0.40148017334000002</v>
      </c>
      <c r="F16" s="244">
        <v>0.40364878854000003</v>
      </c>
      <c r="G16" s="244">
        <v>0.40092442485000002</v>
      </c>
      <c r="H16" s="244">
        <v>0.39280732464000001</v>
      </c>
      <c r="I16" s="244">
        <v>0.37786890869</v>
      </c>
      <c r="J16" s="244">
        <v>0.35706415559999999</v>
      </c>
      <c r="K16" s="244">
        <v>0.38671937802</v>
      </c>
      <c r="L16" s="244">
        <v>0.38025347372000001</v>
      </c>
      <c r="M16" s="244">
        <v>0.38345492386000002</v>
      </c>
      <c r="N16" s="244">
        <v>0.38241947192999998</v>
      </c>
      <c r="O16" s="244">
        <v>0.37966151162</v>
      </c>
      <c r="P16" s="244">
        <v>0.39553904048999999</v>
      </c>
      <c r="Q16" s="244">
        <v>0.39156038994999998</v>
      </c>
      <c r="R16" s="244">
        <v>0.37721806291999999</v>
      </c>
      <c r="S16" s="244">
        <v>0.38360454650999998</v>
      </c>
      <c r="T16" s="244">
        <v>0.38284289137999999</v>
      </c>
      <c r="U16" s="244">
        <v>0.38157178342999998</v>
      </c>
      <c r="V16" s="244">
        <v>0.38237407289000003</v>
      </c>
      <c r="W16" s="244">
        <v>0.38859875063999999</v>
      </c>
      <c r="X16" s="244">
        <v>0.37753880960000002</v>
      </c>
      <c r="Y16" s="244">
        <v>0.39234725932999998</v>
      </c>
      <c r="Z16" s="244">
        <v>0.39736998329000001</v>
      </c>
      <c r="AA16" s="244">
        <v>0.43928333289999999</v>
      </c>
      <c r="AB16" s="244">
        <v>0.45670431</v>
      </c>
      <c r="AC16" s="244">
        <v>0.43419023096999998</v>
      </c>
      <c r="AD16" s="244">
        <v>0.43064265067000002</v>
      </c>
      <c r="AE16" s="244">
        <v>0.41438027386999998</v>
      </c>
      <c r="AF16" s="244">
        <v>0.39831557632999998</v>
      </c>
      <c r="AG16" s="244">
        <v>0.40922977968000002</v>
      </c>
      <c r="AH16" s="244">
        <v>0.41906070323</v>
      </c>
      <c r="AI16" s="244">
        <v>0.40635513027999998</v>
      </c>
      <c r="AJ16" s="244">
        <v>0.43807495031999999</v>
      </c>
      <c r="AK16" s="244">
        <v>0.45230120705999999</v>
      </c>
      <c r="AL16" s="244">
        <v>0.45664482362999997</v>
      </c>
      <c r="AM16" s="244">
        <v>0.47906036581</v>
      </c>
      <c r="AN16" s="244">
        <v>0.47303741999999999</v>
      </c>
      <c r="AO16" s="244">
        <v>0.45682404322999998</v>
      </c>
      <c r="AP16" s="244">
        <v>0.42231110666999999</v>
      </c>
      <c r="AQ16" s="244">
        <v>0.45371394645000002</v>
      </c>
      <c r="AR16" s="244">
        <v>0.46395467333000001</v>
      </c>
      <c r="AS16" s="244">
        <v>0.46918884968000002</v>
      </c>
      <c r="AT16" s="244">
        <v>0.48041096275</v>
      </c>
      <c r="AU16" s="244">
        <v>0.48790005019999999</v>
      </c>
      <c r="AV16" s="244">
        <v>0.47381007576</v>
      </c>
      <c r="AW16" s="244">
        <v>0.38899287546</v>
      </c>
      <c r="AX16" s="244">
        <v>0.49025116346999997</v>
      </c>
      <c r="AY16" s="368">
        <v>0.48980545144999998</v>
      </c>
      <c r="AZ16" s="368">
        <v>0.48807642441999999</v>
      </c>
      <c r="BA16" s="368">
        <v>0.47214934436</v>
      </c>
      <c r="BB16" s="368">
        <v>0.47244135606999998</v>
      </c>
      <c r="BC16" s="368">
        <v>0.48621091891000001</v>
      </c>
      <c r="BD16" s="368">
        <v>0.49212879039000001</v>
      </c>
      <c r="BE16" s="368">
        <v>0.51166495162000003</v>
      </c>
      <c r="BF16" s="368">
        <v>0.53617651934999999</v>
      </c>
      <c r="BG16" s="368">
        <v>0.56952979371000001</v>
      </c>
      <c r="BH16" s="368">
        <v>0.58682073375999999</v>
      </c>
      <c r="BI16" s="368">
        <v>0.61063415124999998</v>
      </c>
      <c r="BJ16" s="368">
        <v>0.65939471267000005</v>
      </c>
      <c r="BK16" s="368">
        <v>0.70044235591000004</v>
      </c>
      <c r="BL16" s="368">
        <v>0.72180780911999998</v>
      </c>
      <c r="BM16" s="368">
        <v>0.72092977263000002</v>
      </c>
      <c r="BN16" s="368">
        <v>0.72046060595000005</v>
      </c>
      <c r="BO16" s="368">
        <v>0.73600971874999999</v>
      </c>
      <c r="BP16" s="368">
        <v>0.71826138866</v>
      </c>
      <c r="BQ16" s="368">
        <v>0.71636132884000003</v>
      </c>
      <c r="BR16" s="368">
        <v>0.71765800070999997</v>
      </c>
      <c r="BS16" s="368">
        <v>0.72760083235999995</v>
      </c>
      <c r="BT16" s="368">
        <v>0.72099060493</v>
      </c>
      <c r="BU16" s="368">
        <v>0.72504432673999997</v>
      </c>
      <c r="BV16" s="368">
        <v>0.74851393668999999</v>
      </c>
    </row>
    <row r="17" spans="1:74" ht="11.15" customHeight="1" x14ac:dyDescent="0.2">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443"/>
      <c r="AZ17" s="443"/>
      <c r="BA17" s="443"/>
      <c r="BB17" s="443"/>
      <c r="BC17" s="443"/>
      <c r="BD17" s="443"/>
      <c r="BE17" s="443"/>
      <c r="BF17" s="443"/>
      <c r="BG17" s="443"/>
      <c r="BH17" s="443"/>
      <c r="BI17" s="443"/>
      <c r="BJ17" s="369"/>
      <c r="BK17" s="369"/>
      <c r="BL17" s="369"/>
      <c r="BM17" s="369"/>
      <c r="BN17" s="369"/>
      <c r="BO17" s="369"/>
      <c r="BP17" s="369"/>
      <c r="BQ17" s="369"/>
      <c r="BR17" s="369"/>
      <c r="BS17" s="369"/>
      <c r="BT17" s="369"/>
      <c r="BU17" s="369"/>
      <c r="BV17" s="369"/>
    </row>
    <row r="18" spans="1:74" ht="11.15" customHeight="1" x14ac:dyDescent="0.25">
      <c r="A18" s="159" t="s">
        <v>345</v>
      </c>
      <c r="B18" s="169" t="s">
        <v>381</v>
      </c>
      <c r="C18" s="244">
        <v>4.3385518317000002</v>
      </c>
      <c r="D18" s="244">
        <v>4.2338399302000003</v>
      </c>
      <c r="E18" s="244">
        <v>4.1344438243999999</v>
      </c>
      <c r="F18" s="244">
        <v>4.2388256146999996</v>
      </c>
      <c r="G18" s="244">
        <v>3.9401136915000001</v>
      </c>
      <c r="H18" s="244">
        <v>4.0613009433</v>
      </c>
      <c r="I18" s="244">
        <v>4.2014239127000002</v>
      </c>
      <c r="J18" s="244">
        <v>3.9982360636999998</v>
      </c>
      <c r="K18" s="244">
        <v>3.7645014042999998</v>
      </c>
      <c r="L18" s="244">
        <v>4.1825965469000002</v>
      </c>
      <c r="M18" s="244">
        <v>4.2107956237000002</v>
      </c>
      <c r="N18" s="244">
        <v>4.2209377792999998</v>
      </c>
      <c r="O18" s="244">
        <v>4.1356670599000003</v>
      </c>
      <c r="P18" s="244">
        <v>4.1429676688999999</v>
      </c>
      <c r="Q18" s="244">
        <v>4.1198237889999998</v>
      </c>
      <c r="R18" s="244">
        <v>4.0373739143999998</v>
      </c>
      <c r="S18" s="244">
        <v>3.8923164261999998</v>
      </c>
      <c r="T18" s="244">
        <v>3.6251340809000001</v>
      </c>
      <c r="U18" s="244">
        <v>3.9505125867999999</v>
      </c>
      <c r="V18" s="244">
        <v>3.7682278188999998</v>
      </c>
      <c r="W18" s="244">
        <v>3.8346204167</v>
      </c>
      <c r="X18" s="244">
        <v>3.9975559018000002</v>
      </c>
      <c r="Y18" s="244">
        <v>4.2726680748000003</v>
      </c>
      <c r="Z18" s="244">
        <v>4.3306201120000001</v>
      </c>
      <c r="AA18" s="244">
        <v>4.3295533089999996</v>
      </c>
      <c r="AB18" s="244">
        <v>4.4532249728000002</v>
      </c>
      <c r="AC18" s="244">
        <v>4.2799798559999997</v>
      </c>
      <c r="AD18" s="244">
        <v>4.4088813757</v>
      </c>
      <c r="AE18" s="244">
        <v>4.2519970950000001</v>
      </c>
      <c r="AF18" s="244">
        <v>4.1167257215999999</v>
      </c>
      <c r="AG18" s="244">
        <v>4.2843483088000003</v>
      </c>
      <c r="AH18" s="244">
        <v>4.0809709079000003</v>
      </c>
      <c r="AI18" s="244">
        <v>3.8378189711999999</v>
      </c>
      <c r="AJ18" s="244">
        <v>4.0582552563999998</v>
      </c>
      <c r="AK18" s="244">
        <v>4.1650400991999996</v>
      </c>
      <c r="AL18" s="244">
        <v>4.3906990562999999</v>
      </c>
      <c r="AM18" s="244">
        <v>4.3467092477999998</v>
      </c>
      <c r="AN18" s="244">
        <v>4.2653753405000003</v>
      </c>
      <c r="AO18" s="244">
        <v>4.3438674742999996</v>
      </c>
      <c r="AP18" s="244">
        <v>3.9875302712999998</v>
      </c>
      <c r="AQ18" s="244">
        <v>3.8221628978000002</v>
      </c>
      <c r="AR18" s="244">
        <v>3.7066057086000002</v>
      </c>
      <c r="AS18" s="244">
        <v>4.0770912652</v>
      </c>
      <c r="AT18" s="244">
        <v>4.1769240208999996</v>
      </c>
      <c r="AU18" s="244">
        <v>4.1429831971000004</v>
      </c>
      <c r="AV18" s="244">
        <v>4.1770743861000001</v>
      </c>
      <c r="AW18" s="244">
        <v>4.1372191401</v>
      </c>
      <c r="AX18" s="244">
        <v>4.2676629102000003</v>
      </c>
      <c r="AY18" s="368">
        <v>4.2461328882</v>
      </c>
      <c r="AZ18" s="368">
        <v>4.2744495746000002</v>
      </c>
      <c r="BA18" s="368">
        <v>4.2173209019</v>
      </c>
      <c r="BB18" s="368">
        <v>4.2625543149</v>
      </c>
      <c r="BC18" s="368">
        <v>4.1428320376999999</v>
      </c>
      <c r="BD18" s="368">
        <v>4.1366637583000001</v>
      </c>
      <c r="BE18" s="368">
        <v>4.1040128323999996</v>
      </c>
      <c r="BF18" s="368">
        <v>4.0625352715999998</v>
      </c>
      <c r="BG18" s="368">
        <v>3.9482866353000001</v>
      </c>
      <c r="BH18" s="368">
        <v>4.2557601641999998</v>
      </c>
      <c r="BI18" s="368">
        <v>4.3377840464000004</v>
      </c>
      <c r="BJ18" s="368">
        <v>4.3955268634999998</v>
      </c>
      <c r="BK18" s="368">
        <v>4.420430874</v>
      </c>
      <c r="BL18" s="368">
        <v>4.4683868473999997</v>
      </c>
      <c r="BM18" s="368">
        <v>4.5040675136999999</v>
      </c>
      <c r="BN18" s="368">
        <v>4.5293417146000001</v>
      </c>
      <c r="BO18" s="368">
        <v>4.4543106097000003</v>
      </c>
      <c r="BP18" s="368">
        <v>4.4713439455000001</v>
      </c>
      <c r="BQ18" s="368">
        <v>4.4998537397999998</v>
      </c>
      <c r="BR18" s="368">
        <v>4.3942107000000004</v>
      </c>
      <c r="BS18" s="368">
        <v>4.2858737132</v>
      </c>
      <c r="BT18" s="368">
        <v>4.5707668438000004</v>
      </c>
      <c r="BU18" s="368">
        <v>4.5734229828000004</v>
      </c>
      <c r="BV18" s="368">
        <v>4.5739398187000004</v>
      </c>
    </row>
    <row r="19" spans="1:74" ht="11.15" customHeight="1" x14ac:dyDescent="0.25">
      <c r="A19" s="159" t="s">
        <v>253</v>
      </c>
      <c r="B19" s="170" t="s">
        <v>344</v>
      </c>
      <c r="C19" s="244">
        <v>2.0311920902999998</v>
      </c>
      <c r="D19" s="244">
        <v>1.9549729429</v>
      </c>
      <c r="E19" s="244">
        <v>1.9086385419</v>
      </c>
      <c r="F19" s="244">
        <v>1.8753894667</v>
      </c>
      <c r="G19" s="244">
        <v>1.6637343484</v>
      </c>
      <c r="H19" s="244">
        <v>1.8537938</v>
      </c>
      <c r="I19" s="244">
        <v>1.9195953160999999</v>
      </c>
      <c r="J19" s="244">
        <v>1.8769856386999999</v>
      </c>
      <c r="K19" s="244">
        <v>1.6162414667</v>
      </c>
      <c r="L19" s="244">
        <v>1.863796929</v>
      </c>
      <c r="M19" s="244">
        <v>1.8818891333000001</v>
      </c>
      <c r="N19" s="244">
        <v>1.8587243484</v>
      </c>
      <c r="O19" s="244">
        <v>1.8260446322999999</v>
      </c>
      <c r="P19" s="244">
        <v>1.7523545286</v>
      </c>
      <c r="Q19" s="244">
        <v>1.7617243096999999</v>
      </c>
      <c r="R19" s="244">
        <v>1.7252626</v>
      </c>
      <c r="S19" s="244">
        <v>1.5947349548</v>
      </c>
      <c r="T19" s="244">
        <v>1.4044726000000001</v>
      </c>
      <c r="U19" s="244">
        <v>1.7213465676999999</v>
      </c>
      <c r="V19" s="244">
        <v>1.6687946323</v>
      </c>
      <c r="W19" s="244">
        <v>1.5812215999999999</v>
      </c>
      <c r="X19" s="244">
        <v>1.7962178580999999</v>
      </c>
      <c r="Y19" s="244">
        <v>1.9934262667</v>
      </c>
      <c r="Z19" s="244">
        <v>2.0798765677</v>
      </c>
      <c r="AA19" s="244">
        <v>1.9832422354999999</v>
      </c>
      <c r="AB19" s="244">
        <v>2.1074609896999998</v>
      </c>
      <c r="AC19" s="244">
        <v>2.0633890096999998</v>
      </c>
      <c r="AD19" s="244">
        <v>2.0980042999999999</v>
      </c>
      <c r="AE19" s="244">
        <v>2.0422870741999999</v>
      </c>
      <c r="AF19" s="244">
        <v>1.8631776333000001</v>
      </c>
      <c r="AG19" s="244">
        <v>2.0670412677000001</v>
      </c>
      <c r="AH19" s="244">
        <v>2.0274751386999998</v>
      </c>
      <c r="AI19" s="244">
        <v>1.7765853</v>
      </c>
      <c r="AJ19" s="244">
        <v>1.8840225581000001</v>
      </c>
      <c r="AK19" s="244">
        <v>2.0367816332999999</v>
      </c>
      <c r="AL19" s="244">
        <v>2.1348109451999999</v>
      </c>
      <c r="AM19" s="244">
        <v>2.1282150323</v>
      </c>
      <c r="AN19" s="244">
        <v>2.1097870714</v>
      </c>
      <c r="AO19" s="244">
        <v>2.0987940644999998</v>
      </c>
      <c r="AP19" s="244">
        <v>2.0020633333000002</v>
      </c>
      <c r="AQ19" s="244">
        <v>1.8522666452000001</v>
      </c>
      <c r="AR19" s="244">
        <v>1.850684</v>
      </c>
      <c r="AS19" s="244">
        <v>2.0409666452000002</v>
      </c>
      <c r="AT19" s="244">
        <v>2.0975592295999999</v>
      </c>
      <c r="AU19" s="244">
        <v>2.0391636811999998</v>
      </c>
      <c r="AV19" s="244">
        <v>2.0667860758000001</v>
      </c>
      <c r="AW19" s="244">
        <v>2.0051161834000002</v>
      </c>
      <c r="AX19" s="244">
        <v>2.1323022056999998</v>
      </c>
      <c r="AY19" s="368">
        <v>2.1247533381000001</v>
      </c>
      <c r="AZ19" s="368">
        <v>2.1549909211</v>
      </c>
      <c r="BA19" s="368">
        <v>2.1075392985999999</v>
      </c>
      <c r="BB19" s="368">
        <v>2.1677751706000001</v>
      </c>
      <c r="BC19" s="368">
        <v>2.0622594855999998</v>
      </c>
      <c r="BD19" s="368">
        <v>2.0568161999000001</v>
      </c>
      <c r="BE19" s="368">
        <v>2.0992342026999999</v>
      </c>
      <c r="BF19" s="368">
        <v>2.1513063396000001</v>
      </c>
      <c r="BG19" s="368">
        <v>1.9066141830000001</v>
      </c>
      <c r="BH19" s="368">
        <v>2.1710646310000001</v>
      </c>
      <c r="BI19" s="368">
        <v>2.2375957580999999</v>
      </c>
      <c r="BJ19" s="368">
        <v>2.2834817538999999</v>
      </c>
      <c r="BK19" s="368">
        <v>2.3137954917000001</v>
      </c>
      <c r="BL19" s="368">
        <v>2.3491670505000002</v>
      </c>
      <c r="BM19" s="368">
        <v>2.3844093970000002</v>
      </c>
      <c r="BN19" s="368">
        <v>2.4147260626999998</v>
      </c>
      <c r="BO19" s="368">
        <v>2.3186542625</v>
      </c>
      <c r="BP19" s="368">
        <v>2.3226736001999999</v>
      </c>
      <c r="BQ19" s="368">
        <v>2.4263578186000001</v>
      </c>
      <c r="BR19" s="368">
        <v>2.4284312367999998</v>
      </c>
      <c r="BS19" s="368">
        <v>2.1801343888</v>
      </c>
      <c r="BT19" s="368">
        <v>2.4385001564</v>
      </c>
      <c r="BU19" s="368">
        <v>2.4436698126</v>
      </c>
      <c r="BV19" s="368">
        <v>2.4484943120999998</v>
      </c>
    </row>
    <row r="20" spans="1:74" ht="11.15" customHeight="1" x14ac:dyDescent="0.25">
      <c r="A20" s="159" t="s">
        <v>1022</v>
      </c>
      <c r="B20" s="170" t="s">
        <v>1023</v>
      </c>
      <c r="C20" s="244">
        <v>1.1637479339000001</v>
      </c>
      <c r="D20" s="244">
        <v>1.1429454217999999</v>
      </c>
      <c r="E20" s="244">
        <v>1.0947861270999999</v>
      </c>
      <c r="F20" s="244">
        <v>1.2248542257999999</v>
      </c>
      <c r="G20" s="244">
        <v>1.1315558645999999</v>
      </c>
      <c r="H20" s="244">
        <v>1.0778321327</v>
      </c>
      <c r="I20" s="244">
        <v>1.1510743771</v>
      </c>
      <c r="J20" s="244">
        <v>1.0466523527</v>
      </c>
      <c r="K20" s="244">
        <v>1.0196088901</v>
      </c>
      <c r="L20" s="244">
        <v>1.1748783853</v>
      </c>
      <c r="M20" s="244">
        <v>1.1798149302000001</v>
      </c>
      <c r="N20" s="244">
        <v>1.2196491185</v>
      </c>
      <c r="O20" s="244">
        <v>1.1906158547000001</v>
      </c>
      <c r="P20" s="244">
        <v>1.2689503665999999</v>
      </c>
      <c r="Q20" s="244">
        <v>1.2375049310999999</v>
      </c>
      <c r="R20" s="244">
        <v>1.1930641701</v>
      </c>
      <c r="S20" s="244">
        <v>1.1906066873000001</v>
      </c>
      <c r="T20" s="244">
        <v>1.1290243903999999</v>
      </c>
      <c r="U20" s="244">
        <v>1.1324733269</v>
      </c>
      <c r="V20" s="244">
        <v>1.0058959000000001</v>
      </c>
      <c r="W20" s="244">
        <v>1.1868028562999999</v>
      </c>
      <c r="X20" s="244">
        <v>1.1133860123999999</v>
      </c>
      <c r="Y20" s="244">
        <v>1.1941747176999999</v>
      </c>
      <c r="Z20" s="244">
        <v>1.154011806</v>
      </c>
      <c r="AA20" s="244">
        <v>1.2049125484000001</v>
      </c>
      <c r="AB20" s="244">
        <v>1.1932865172</v>
      </c>
      <c r="AC20" s="244">
        <v>1.0857158387000001</v>
      </c>
      <c r="AD20" s="244">
        <v>1.2017086667000001</v>
      </c>
      <c r="AE20" s="244">
        <v>1.0866333871</v>
      </c>
      <c r="AF20" s="244">
        <v>1.1407516666999999</v>
      </c>
      <c r="AG20" s="244">
        <v>1.0818422258</v>
      </c>
      <c r="AH20" s="244">
        <v>0.91298209676999997</v>
      </c>
      <c r="AI20" s="244">
        <v>0.93444066667000003</v>
      </c>
      <c r="AJ20" s="244">
        <v>1.0325210323</v>
      </c>
      <c r="AK20" s="244">
        <v>0.99945133333000002</v>
      </c>
      <c r="AL20" s="244">
        <v>1.1181923039999999</v>
      </c>
      <c r="AM20" s="244">
        <v>1.073005692</v>
      </c>
      <c r="AN20" s="244">
        <v>1.0155791275999999</v>
      </c>
      <c r="AO20" s="244">
        <v>1.0834588220000001</v>
      </c>
      <c r="AP20" s="244">
        <v>0.83180896706999996</v>
      </c>
      <c r="AQ20" s="244">
        <v>0.86464539127999995</v>
      </c>
      <c r="AR20" s="244">
        <v>0.73010838330000005</v>
      </c>
      <c r="AS20" s="244">
        <v>0.88490710771000003</v>
      </c>
      <c r="AT20" s="244">
        <v>0.94653742063000001</v>
      </c>
      <c r="AU20" s="244">
        <v>0.96947719476000005</v>
      </c>
      <c r="AV20" s="244">
        <v>0.98382341205000001</v>
      </c>
      <c r="AW20" s="244">
        <v>0.99235744663000003</v>
      </c>
      <c r="AX20" s="244">
        <v>0.99458871032999996</v>
      </c>
      <c r="AY20" s="368">
        <v>0.99313661892000005</v>
      </c>
      <c r="AZ20" s="368">
        <v>0.98813024169999997</v>
      </c>
      <c r="BA20" s="368">
        <v>0.98171098646999999</v>
      </c>
      <c r="BB20" s="368">
        <v>0.97568590074999995</v>
      </c>
      <c r="BC20" s="368">
        <v>0.96998798181000001</v>
      </c>
      <c r="BD20" s="368">
        <v>0.96474298923000001</v>
      </c>
      <c r="BE20" s="368">
        <v>0.88897797319000005</v>
      </c>
      <c r="BF20" s="368">
        <v>0.79036552431999996</v>
      </c>
      <c r="BG20" s="368">
        <v>0.92088298931000001</v>
      </c>
      <c r="BH20" s="368">
        <v>0.96331929906000002</v>
      </c>
      <c r="BI20" s="368">
        <v>0.97571960823000004</v>
      </c>
      <c r="BJ20" s="368">
        <v>0.98810045860999995</v>
      </c>
      <c r="BK20" s="368">
        <v>0.99579456170000002</v>
      </c>
      <c r="BL20" s="368">
        <v>1.0045537817000001</v>
      </c>
      <c r="BM20" s="368">
        <v>1.0068560153999999</v>
      </c>
      <c r="BN20" s="368">
        <v>1.0095865098000001</v>
      </c>
      <c r="BO20" s="368">
        <v>1.0124301550000001</v>
      </c>
      <c r="BP20" s="368">
        <v>1.0198607797999999</v>
      </c>
      <c r="BQ20" s="368">
        <v>0.94459781910999996</v>
      </c>
      <c r="BR20" s="368">
        <v>0.84955862481</v>
      </c>
      <c r="BS20" s="368">
        <v>0.97099000348999998</v>
      </c>
      <c r="BT20" s="368">
        <v>0.99788101331000001</v>
      </c>
      <c r="BU20" s="368">
        <v>0.99273146933</v>
      </c>
      <c r="BV20" s="368">
        <v>0.98776414406000002</v>
      </c>
    </row>
    <row r="21" spans="1:74" ht="11.15" customHeight="1" x14ac:dyDescent="0.2">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443"/>
      <c r="AZ21" s="443"/>
      <c r="BA21" s="443"/>
      <c r="BB21" s="443"/>
      <c r="BC21" s="443"/>
      <c r="BD21" s="443"/>
      <c r="BE21" s="443"/>
      <c r="BF21" s="443"/>
      <c r="BG21" s="443"/>
      <c r="BH21" s="443"/>
      <c r="BI21" s="443"/>
      <c r="BJ21" s="369"/>
      <c r="BK21" s="369"/>
      <c r="BL21" s="369"/>
      <c r="BM21" s="369"/>
      <c r="BN21" s="369"/>
      <c r="BO21" s="369"/>
      <c r="BP21" s="369"/>
      <c r="BQ21" s="369"/>
      <c r="BR21" s="369"/>
      <c r="BS21" s="369"/>
      <c r="BT21" s="369"/>
      <c r="BU21" s="369"/>
      <c r="BV21" s="369"/>
    </row>
    <row r="22" spans="1:74" ht="11.15" customHeight="1" x14ac:dyDescent="0.25">
      <c r="A22" s="159" t="s">
        <v>370</v>
      </c>
      <c r="B22" s="169" t="s">
        <v>919</v>
      </c>
      <c r="C22" s="244">
        <v>14.343159795</v>
      </c>
      <c r="D22" s="244">
        <v>14.390647676</v>
      </c>
      <c r="E22" s="244">
        <v>14.371139921999999</v>
      </c>
      <c r="F22" s="244">
        <v>14.303486484</v>
      </c>
      <c r="G22" s="244">
        <v>14.363204344</v>
      </c>
      <c r="H22" s="244">
        <v>14.462325565</v>
      </c>
      <c r="I22" s="244">
        <v>14.607786399</v>
      </c>
      <c r="J22" s="244">
        <v>14.393754811000001</v>
      </c>
      <c r="K22" s="244">
        <v>14.709335158</v>
      </c>
      <c r="L22" s="244">
        <v>14.759176102</v>
      </c>
      <c r="M22" s="244">
        <v>14.806994917999999</v>
      </c>
      <c r="N22" s="244">
        <v>14.924772368999999</v>
      </c>
      <c r="O22" s="244">
        <v>14.837954785999999</v>
      </c>
      <c r="P22" s="244">
        <v>14.823304715000001</v>
      </c>
      <c r="Q22" s="244">
        <v>14.724437601</v>
      </c>
      <c r="R22" s="244">
        <v>14.325808903</v>
      </c>
      <c r="S22" s="244">
        <v>14.230156799</v>
      </c>
      <c r="T22" s="244">
        <v>14.590736582</v>
      </c>
      <c r="U22" s="244">
        <v>14.559604910999999</v>
      </c>
      <c r="V22" s="244">
        <v>14.570983744999999</v>
      </c>
      <c r="W22" s="244">
        <v>14.506041986</v>
      </c>
      <c r="X22" s="244">
        <v>14.524658632</v>
      </c>
      <c r="Y22" s="244">
        <v>14.667089384000001</v>
      </c>
      <c r="Z22" s="244">
        <v>14.692631726</v>
      </c>
      <c r="AA22" s="244">
        <v>14.718707057</v>
      </c>
      <c r="AB22" s="244">
        <v>14.713710345999999</v>
      </c>
      <c r="AC22" s="244">
        <v>14.687552857</v>
      </c>
      <c r="AD22" s="244">
        <v>14.738056647000001</v>
      </c>
      <c r="AE22" s="244">
        <v>12.475313534</v>
      </c>
      <c r="AF22" s="244">
        <v>12.269700253</v>
      </c>
      <c r="AG22" s="244">
        <v>12.320117146999999</v>
      </c>
      <c r="AH22" s="244">
        <v>12.868314719000001</v>
      </c>
      <c r="AI22" s="244">
        <v>12.892282700000001</v>
      </c>
      <c r="AJ22" s="244">
        <v>13.032673224</v>
      </c>
      <c r="AK22" s="244">
        <v>13.129098533000001</v>
      </c>
      <c r="AL22" s="244">
        <v>13.164657507999999</v>
      </c>
      <c r="AM22" s="244">
        <v>13.302184284999999</v>
      </c>
      <c r="AN22" s="244">
        <v>13.356949762999999</v>
      </c>
      <c r="AO22" s="244">
        <v>13.473792583</v>
      </c>
      <c r="AP22" s="244">
        <v>13.622057369</v>
      </c>
      <c r="AQ22" s="244">
        <v>13.625338530000001</v>
      </c>
      <c r="AR22" s="244">
        <v>13.594163505999999</v>
      </c>
      <c r="AS22" s="244">
        <v>13.658531633000001</v>
      </c>
      <c r="AT22" s="244">
        <v>13.367052595000001</v>
      </c>
      <c r="AU22" s="244">
        <v>13.727275538000001</v>
      </c>
      <c r="AV22" s="244">
        <v>14.128018363000001</v>
      </c>
      <c r="AW22" s="244">
        <v>14.279095084</v>
      </c>
      <c r="AX22" s="244">
        <v>14.294086995000001</v>
      </c>
      <c r="AY22" s="368">
        <v>14.313168195999999</v>
      </c>
      <c r="AZ22" s="368">
        <v>14.358529407000001</v>
      </c>
      <c r="BA22" s="368">
        <v>14.400832797</v>
      </c>
      <c r="BB22" s="368">
        <v>14.475264854000001</v>
      </c>
      <c r="BC22" s="368">
        <v>14.504767892</v>
      </c>
      <c r="BD22" s="368">
        <v>14.647617197000001</v>
      </c>
      <c r="BE22" s="368">
        <v>14.723368848</v>
      </c>
      <c r="BF22" s="368">
        <v>14.701678340999999</v>
      </c>
      <c r="BG22" s="368">
        <v>14.78778677</v>
      </c>
      <c r="BH22" s="368">
        <v>14.824892851</v>
      </c>
      <c r="BI22" s="368">
        <v>14.932546722</v>
      </c>
      <c r="BJ22" s="368">
        <v>14.938157414999999</v>
      </c>
      <c r="BK22" s="368">
        <v>14.987677207999999</v>
      </c>
      <c r="BL22" s="368">
        <v>14.983648504</v>
      </c>
      <c r="BM22" s="368">
        <v>14.927055374</v>
      </c>
      <c r="BN22" s="368">
        <v>14.932207641</v>
      </c>
      <c r="BO22" s="368">
        <v>14.778578014000001</v>
      </c>
      <c r="BP22" s="368">
        <v>14.98505132</v>
      </c>
      <c r="BQ22" s="368">
        <v>14.992515444</v>
      </c>
      <c r="BR22" s="368">
        <v>14.873863441999999</v>
      </c>
      <c r="BS22" s="368">
        <v>14.945711511000001</v>
      </c>
      <c r="BT22" s="368">
        <v>14.993197909999999</v>
      </c>
      <c r="BU22" s="368">
        <v>15.077095796</v>
      </c>
      <c r="BV22" s="368">
        <v>15.077865563</v>
      </c>
    </row>
    <row r="23" spans="1:74" ht="11.15" customHeight="1" x14ac:dyDescent="0.25">
      <c r="A23" s="159" t="s">
        <v>254</v>
      </c>
      <c r="B23" s="170" t="s">
        <v>366</v>
      </c>
      <c r="C23" s="244">
        <v>0.81720447753000003</v>
      </c>
      <c r="D23" s="244">
        <v>0.80860447752999998</v>
      </c>
      <c r="E23" s="244">
        <v>0.79660447752999997</v>
      </c>
      <c r="F23" s="244">
        <v>0.78830447752999999</v>
      </c>
      <c r="G23" s="244">
        <v>0.80360447752999997</v>
      </c>
      <c r="H23" s="244">
        <v>0.79460447752999996</v>
      </c>
      <c r="I23" s="244">
        <v>0.77560447752999995</v>
      </c>
      <c r="J23" s="244">
        <v>0.77660447752999995</v>
      </c>
      <c r="K23" s="244">
        <v>0.79860447752999997</v>
      </c>
      <c r="L23" s="244">
        <v>0.78560447752999996</v>
      </c>
      <c r="M23" s="244">
        <v>0.80360447752999997</v>
      </c>
      <c r="N23" s="244">
        <v>0.79260447752999996</v>
      </c>
      <c r="O23" s="244">
        <v>0.79568507642999997</v>
      </c>
      <c r="P23" s="244">
        <v>0.80868507642999998</v>
      </c>
      <c r="Q23" s="244">
        <v>0.80068507642999998</v>
      </c>
      <c r="R23" s="244">
        <v>0.76368507643000005</v>
      </c>
      <c r="S23" s="244">
        <v>0.77868507642999996</v>
      </c>
      <c r="T23" s="244">
        <v>0.77068507642999995</v>
      </c>
      <c r="U23" s="244">
        <v>0.78068507642999996</v>
      </c>
      <c r="V23" s="244">
        <v>0.75168507643000004</v>
      </c>
      <c r="W23" s="244">
        <v>0.75768507643000005</v>
      </c>
      <c r="X23" s="244">
        <v>0.72068507643000002</v>
      </c>
      <c r="Y23" s="244">
        <v>0.77868507642999996</v>
      </c>
      <c r="Z23" s="244">
        <v>0.77368507642999995</v>
      </c>
      <c r="AA23" s="244">
        <v>0.77154685767999998</v>
      </c>
      <c r="AB23" s="244">
        <v>0.75314685768</v>
      </c>
      <c r="AC23" s="244">
        <v>0.76644685767999998</v>
      </c>
      <c r="AD23" s="244">
        <v>0.77394685768000004</v>
      </c>
      <c r="AE23" s="244">
        <v>0.65254685767999998</v>
      </c>
      <c r="AF23" s="244">
        <v>0.65154685767999998</v>
      </c>
      <c r="AG23" s="244">
        <v>0.65264685767999997</v>
      </c>
      <c r="AH23" s="244">
        <v>0.67164685767999999</v>
      </c>
      <c r="AI23" s="244">
        <v>0.65604685768000004</v>
      </c>
      <c r="AJ23" s="244">
        <v>0.67774685767999998</v>
      </c>
      <c r="AK23" s="244">
        <v>0.68874685767999999</v>
      </c>
      <c r="AL23" s="244">
        <v>0.69134685768000004</v>
      </c>
      <c r="AM23" s="244">
        <v>0.75502404593000005</v>
      </c>
      <c r="AN23" s="244">
        <v>0.74402404593000004</v>
      </c>
      <c r="AO23" s="244">
        <v>0.73782404592999995</v>
      </c>
      <c r="AP23" s="244">
        <v>0.70102404593000001</v>
      </c>
      <c r="AQ23" s="244">
        <v>0.67702404592999998</v>
      </c>
      <c r="AR23" s="244">
        <v>0.70812404593</v>
      </c>
      <c r="AS23" s="244">
        <v>0.72002404593000002</v>
      </c>
      <c r="AT23" s="244">
        <v>0.71439610355000005</v>
      </c>
      <c r="AU23" s="244">
        <v>0.70589610354999999</v>
      </c>
      <c r="AV23" s="244">
        <v>0.70718719679999997</v>
      </c>
      <c r="AW23" s="244">
        <v>0.71126641808000002</v>
      </c>
      <c r="AX23" s="244">
        <v>0.71962635389999996</v>
      </c>
      <c r="AY23" s="368">
        <v>0.72783267232000004</v>
      </c>
      <c r="AZ23" s="368">
        <v>0.73438910717000006</v>
      </c>
      <c r="BA23" s="368">
        <v>0.74086745959</v>
      </c>
      <c r="BB23" s="368">
        <v>0.73729904486999998</v>
      </c>
      <c r="BC23" s="368">
        <v>0.73871942986000005</v>
      </c>
      <c r="BD23" s="368">
        <v>0.74035465332999995</v>
      </c>
      <c r="BE23" s="368">
        <v>0.74195306673999994</v>
      </c>
      <c r="BF23" s="368">
        <v>0.73821529910999995</v>
      </c>
      <c r="BG23" s="368">
        <v>0.73452257916999997</v>
      </c>
      <c r="BH23" s="368">
        <v>0.73853932972000003</v>
      </c>
      <c r="BI23" s="368">
        <v>0.73541240343000003</v>
      </c>
      <c r="BJ23" s="368">
        <v>0.73232315465999998</v>
      </c>
      <c r="BK23" s="368">
        <v>0.73113710544999999</v>
      </c>
      <c r="BL23" s="368">
        <v>0.72818820823999997</v>
      </c>
      <c r="BM23" s="368">
        <v>0.71009522572999995</v>
      </c>
      <c r="BN23" s="368">
        <v>0.70163153641999998</v>
      </c>
      <c r="BO23" s="368">
        <v>0.71363533265000001</v>
      </c>
      <c r="BP23" s="368">
        <v>0.71072666205000001</v>
      </c>
      <c r="BQ23" s="368">
        <v>0.70775934176999999</v>
      </c>
      <c r="BR23" s="368">
        <v>0.69383899496000001</v>
      </c>
      <c r="BS23" s="368">
        <v>0.69495795007000005</v>
      </c>
      <c r="BT23" s="368">
        <v>0.71846793920999996</v>
      </c>
      <c r="BU23" s="368">
        <v>0.71966964096999997</v>
      </c>
      <c r="BV23" s="368">
        <v>0.72090993962000005</v>
      </c>
    </row>
    <row r="24" spans="1:74" ht="11.15" customHeight="1" x14ac:dyDescent="0.25">
      <c r="A24" s="159" t="s">
        <v>255</v>
      </c>
      <c r="B24" s="170" t="s">
        <v>367</v>
      </c>
      <c r="C24" s="244">
        <v>1.9497282027</v>
      </c>
      <c r="D24" s="244">
        <v>2.0031007021999998</v>
      </c>
      <c r="E24" s="244">
        <v>1.9801323937999999</v>
      </c>
      <c r="F24" s="244">
        <v>1.9315269503000001</v>
      </c>
      <c r="G24" s="244">
        <v>1.971759687</v>
      </c>
      <c r="H24" s="244">
        <v>1.9738625651999999</v>
      </c>
      <c r="I24" s="244">
        <v>1.9941328066999999</v>
      </c>
      <c r="J24" s="244">
        <v>1.7823588963000001</v>
      </c>
      <c r="K24" s="244">
        <v>1.9215044911000001</v>
      </c>
      <c r="L24" s="244">
        <v>1.9339683484000001</v>
      </c>
      <c r="M24" s="244">
        <v>2.0059817842999998</v>
      </c>
      <c r="N24" s="244">
        <v>2.0583757121000001</v>
      </c>
      <c r="O24" s="244">
        <v>2.0479610226</v>
      </c>
      <c r="P24" s="244">
        <v>2.0608621999999999</v>
      </c>
      <c r="Q24" s="244">
        <v>1.9804880806</v>
      </c>
      <c r="R24" s="244">
        <v>1.7368296933</v>
      </c>
      <c r="S24" s="244">
        <v>1.7812478870999999</v>
      </c>
      <c r="T24" s="244">
        <v>2.0489451333000002</v>
      </c>
      <c r="U24" s="244">
        <v>2.0423790226</v>
      </c>
      <c r="V24" s="244">
        <v>1.9323302161</v>
      </c>
      <c r="W24" s="244">
        <v>1.8986889467000001</v>
      </c>
      <c r="X24" s="244">
        <v>1.9745324355</v>
      </c>
      <c r="Y24" s="244">
        <v>2.0397480733000002</v>
      </c>
      <c r="Z24" s="244">
        <v>2.0512174419</v>
      </c>
      <c r="AA24" s="244">
        <v>2.0473572710000001</v>
      </c>
      <c r="AB24" s="244">
        <v>2.0787306276000002</v>
      </c>
      <c r="AC24" s="244">
        <v>2.0429186839</v>
      </c>
      <c r="AD24" s="244">
        <v>2.0439404933</v>
      </c>
      <c r="AE24" s="244">
        <v>1.8406886194000001</v>
      </c>
      <c r="AF24" s="244">
        <v>1.704477</v>
      </c>
      <c r="AG24" s="244">
        <v>1.7014261032</v>
      </c>
      <c r="AH24" s="244">
        <v>1.7407880305000001</v>
      </c>
      <c r="AI24" s="244">
        <v>1.6859510799999999</v>
      </c>
      <c r="AJ24" s="244">
        <v>1.7734167613</v>
      </c>
      <c r="AK24" s="244">
        <v>1.8307742467000001</v>
      </c>
      <c r="AL24" s="244">
        <v>1.8312633677000001</v>
      </c>
      <c r="AM24" s="244">
        <v>1.8013956525000001</v>
      </c>
      <c r="AN24" s="244">
        <v>1.9186329838</v>
      </c>
      <c r="AO24" s="244">
        <v>1.8860012978</v>
      </c>
      <c r="AP24" s="244">
        <v>1.8519923778</v>
      </c>
      <c r="AQ24" s="244">
        <v>1.8818128175</v>
      </c>
      <c r="AR24" s="244">
        <v>1.8594485595000001</v>
      </c>
      <c r="AS24" s="244">
        <v>1.8658343328</v>
      </c>
      <c r="AT24" s="244">
        <v>1.6146734541000001</v>
      </c>
      <c r="AU24" s="244">
        <v>1.6906004906000001</v>
      </c>
      <c r="AV24" s="244">
        <v>1.9580278684000001</v>
      </c>
      <c r="AW24" s="244">
        <v>2.0370483699999999</v>
      </c>
      <c r="AX24" s="244">
        <v>2.0384759457000001</v>
      </c>
      <c r="AY24" s="368">
        <v>2.0394964202999999</v>
      </c>
      <c r="AZ24" s="368">
        <v>2.0407010605</v>
      </c>
      <c r="BA24" s="368">
        <v>2.0120306109000001</v>
      </c>
      <c r="BB24" s="368">
        <v>2.0140364549999998</v>
      </c>
      <c r="BC24" s="368">
        <v>1.9568242265</v>
      </c>
      <c r="BD24" s="368">
        <v>2.0158673867000001</v>
      </c>
      <c r="BE24" s="368">
        <v>2.0159720218000001</v>
      </c>
      <c r="BF24" s="368">
        <v>1.9192909354000001</v>
      </c>
      <c r="BG24" s="368">
        <v>1.9641907474</v>
      </c>
      <c r="BH24" s="368">
        <v>1.9643824560000001</v>
      </c>
      <c r="BI24" s="368">
        <v>2.0447588896000002</v>
      </c>
      <c r="BJ24" s="368">
        <v>2.0415477976999998</v>
      </c>
      <c r="BK24" s="368">
        <v>2.0798740951000001</v>
      </c>
      <c r="BL24" s="368">
        <v>2.0767492387000002</v>
      </c>
      <c r="BM24" s="368">
        <v>2.0308390578000002</v>
      </c>
      <c r="BN24" s="368">
        <v>2.0278433943</v>
      </c>
      <c r="BO24" s="368">
        <v>1.8385268572</v>
      </c>
      <c r="BP24" s="368">
        <v>2.0369143215999999</v>
      </c>
      <c r="BQ24" s="368">
        <v>2.0339426598000001</v>
      </c>
      <c r="BR24" s="368">
        <v>1.9144318544000001</v>
      </c>
      <c r="BS24" s="368">
        <v>1.9652383032</v>
      </c>
      <c r="BT24" s="368">
        <v>1.9842458540000001</v>
      </c>
      <c r="BU24" s="368">
        <v>2.0677794365</v>
      </c>
      <c r="BV24" s="368">
        <v>2.0703446648999999</v>
      </c>
    </row>
    <row r="25" spans="1:74" ht="11.15" customHeight="1" x14ac:dyDescent="0.25">
      <c r="A25" s="159" t="s">
        <v>256</v>
      </c>
      <c r="B25" s="170" t="s">
        <v>368</v>
      </c>
      <c r="C25" s="244">
        <v>11.175493583</v>
      </c>
      <c r="D25" s="244">
        <v>11.177809964</v>
      </c>
      <c r="E25" s="244">
        <v>11.191690518</v>
      </c>
      <c r="F25" s="244">
        <v>11.187958523000001</v>
      </c>
      <c r="G25" s="244">
        <v>11.195213646999999</v>
      </c>
      <c r="H25" s="244">
        <v>11.288574990000001</v>
      </c>
      <c r="I25" s="244">
        <v>11.440106583</v>
      </c>
      <c r="J25" s="244">
        <v>11.436819905</v>
      </c>
      <c r="K25" s="244">
        <v>11.590326657</v>
      </c>
      <c r="L25" s="244">
        <v>11.639671743999999</v>
      </c>
      <c r="M25" s="244">
        <v>11.597852122999999</v>
      </c>
      <c r="N25" s="244">
        <v>11.676794646999999</v>
      </c>
      <c r="O25" s="244">
        <v>11.599108104999999</v>
      </c>
      <c r="P25" s="244">
        <v>11.556903857</v>
      </c>
      <c r="Q25" s="244">
        <v>11.525455792000001</v>
      </c>
      <c r="R25" s="244">
        <v>11.461809323000001</v>
      </c>
      <c r="S25" s="244">
        <v>11.33532505</v>
      </c>
      <c r="T25" s="244">
        <v>11.38218109</v>
      </c>
      <c r="U25" s="244">
        <v>11.376893244</v>
      </c>
      <c r="V25" s="244">
        <v>11.526401599</v>
      </c>
      <c r="W25" s="244">
        <v>11.486364823000001</v>
      </c>
      <c r="X25" s="244">
        <v>11.462157696</v>
      </c>
      <c r="Y25" s="244">
        <v>11.479694522999999</v>
      </c>
      <c r="Z25" s="244">
        <v>11.497507212</v>
      </c>
      <c r="AA25" s="244">
        <v>11.541134488999999</v>
      </c>
      <c r="AB25" s="244">
        <v>11.522200421999999</v>
      </c>
      <c r="AC25" s="244">
        <v>11.518718875999999</v>
      </c>
      <c r="AD25" s="244">
        <v>11.563714857000001</v>
      </c>
      <c r="AE25" s="244">
        <v>9.6256006181</v>
      </c>
      <c r="AF25" s="244">
        <v>9.5583419567999997</v>
      </c>
      <c r="AG25" s="244">
        <v>9.6107987471000005</v>
      </c>
      <c r="AH25" s="244">
        <v>10.100466392</v>
      </c>
      <c r="AI25" s="244">
        <v>10.195001323</v>
      </c>
      <c r="AJ25" s="244">
        <v>10.226424165999999</v>
      </c>
      <c r="AK25" s="244">
        <v>10.254862989999999</v>
      </c>
      <c r="AL25" s="244">
        <v>10.287617844</v>
      </c>
      <c r="AM25" s="244">
        <v>10.404126547000001</v>
      </c>
      <c r="AN25" s="244">
        <v>10.352994693999999</v>
      </c>
      <c r="AO25" s="244">
        <v>10.5086972</v>
      </c>
      <c r="AP25" s="244">
        <v>10.728067906</v>
      </c>
      <c r="AQ25" s="244">
        <v>10.724565627</v>
      </c>
      <c r="AR25" s="244">
        <v>10.682126861</v>
      </c>
      <c r="AS25" s="244">
        <v>10.730252215</v>
      </c>
      <c r="AT25" s="244">
        <v>10.696325433</v>
      </c>
      <c r="AU25" s="244">
        <v>10.989086339</v>
      </c>
      <c r="AV25" s="244">
        <v>11.118259284000001</v>
      </c>
      <c r="AW25" s="244">
        <v>11.184634392</v>
      </c>
      <c r="AX25" s="244">
        <v>11.189574615</v>
      </c>
      <c r="AY25" s="368">
        <v>11.208101697</v>
      </c>
      <c r="AZ25" s="368">
        <v>11.237669141</v>
      </c>
      <c r="BA25" s="368">
        <v>11.297873063000001</v>
      </c>
      <c r="BB25" s="368">
        <v>11.367640868000001</v>
      </c>
      <c r="BC25" s="368">
        <v>11.445664099</v>
      </c>
      <c r="BD25" s="368">
        <v>11.527961235999999</v>
      </c>
      <c r="BE25" s="368">
        <v>11.601265048</v>
      </c>
      <c r="BF25" s="368">
        <v>11.681047104999999</v>
      </c>
      <c r="BG25" s="368">
        <v>11.725955301999999</v>
      </c>
      <c r="BH25" s="368">
        <v>11.761423666000001</v>
      </c>
      <c r="BI25" s="368">
        <v>11.790807627</v>
      </c>
      <c r="BJ25" s="368">
        <v>11.804025137</v>
      </c>
      <c r="BK25" s="368">
        <v>11.809599178999999</v>
      </c>
      <c r="BL25" s="368">
        <v>11.810323391000001</v>
      </c>
      <c r="BM25" s="368">
        <v>11.820121480999999</v>
      </c>
      <c r="BN25" s="368">
        <v>11.837143305</v>
      </c>
      <c r="BO25" s="368">
        <v>11.860197423000001</v>
      </c>
      <c r="BP25" s="368">
        <v>11.871573303</v>
      </c>
      <c r="BQ25" s="368">
        <v>11.884490963999999</v>
      </c>
      <c r="BR25" s="368">
        <v>11.900527473</v>
      </c>
      <c r="BS25" s="368">
        <v>11.920641913000001</v>
      </c>
      <c r="BT25" s="368">
        <v>11.928370201</v>
      </c>
      <c r="BU25" s="368">
        <v>11.926664634</v>
      </c>
      <c r="BV25" s="368">
        <v>11.925033803</v>
      </c>
    </row>
    <row r="26" spans="1:74" ht="11.15" customHeight="1" x14ac:dyDescent="0.25">
      <c r="A26" s="159" t="s">
        <v>855</v>
      </c>
      <c r="B26" s="170" t="s">
        <v>856</v>
      </c>
      <c r="C26" s="244">
        <v>0.29569794234000002</v>
      </c>
      <c r="D26" s="244">
        <v>0.29553394234000002</v>
      </c>
      <c r="E26" s="244">
        <v>0.29904794233999998</v>
      </c>
      <c r="F26" s="244">
        <v>0.29301994234000001</v>
      </c>
      <c r="G26" s="244">
        <v>0.28904594233999997</v>
      </c>
      <c r="H26" s="244">
        <v>0.30112094233999998</v>
      </c>
      <c r="I26" s="244">
        <v>0.29449294234000001</v>
      </c>
      <c r="J26" s="244">
        <v>0.29449294234000001</v>
      </c>
      <c r="K26" s="244">
        <v>0.29449294234000001</v>
      </c>
      <c r="L26" s="244">
        <v>0.29449294234000001</v>
      </c>
      <c r="M26" s="244">
        <v>0.29449294234000001</v>
      </c>
      <c r="N26" s="244">
        <v>0.29201994234</v>
      </c>
      <c r="O26" s="244">
        <v>0.28792283212000003</v>
      </c>
      <c r="P26" s="244">
        <v>0.28792283212000003</v>
      </c>
      <c r="Q26" s="244">
        <v>0.31037090196</v>
      </c>
      <c r="R26" s="244">
        <v>0.25561505980999999</v>
      </c>
      <c r="S26" s="244">
        <v>0.22687003479000001</v>
      </c>
      <c r="T26" s="244">
        <v>0.28058753215999999</v>
      </c>
      <c r="U26" s="244">
        <v>0.25207381788</v>
      </c>
      <c r="V26" s="244">
        <v>0.25428810358999998</v>
      </c>
      <c r="W26" s="244">
        <v>0.25650238931000002</v>
      </c>
      <c r="X26" s="244">
        <v>0.25871667502000001</v>
      </c>
      <c r="Y26" s="244">
        <v>0.26093096072999999</v>
      </c>
      <c r="Z26" s="244">
        <v>0.26314524644999998</v>
      </c>
      <c r="AA26" s="244">
        <v>0.25111421891000002</v>
      </c>
      <c r="AB26" s="244">
        <v>0.25111421891000002</v>
      </c>
      <c r="AC26" s="244">
        <v>0.25111421891000002</v>
      </c>
      <c r="AD26" s="244">
        <v>0.25111421891000002</v>
      </c>
      <c r="AE26" s="244">
        <v>0.25111421891000002</v>
      </c>
      <c r="AF26" s="244">
        <v>0.25111421891000002</v>
      </c>
      <c r="AG26" s="244">
        <v>0.25111421891000002</v>
      </c>
      <c r="AH26" s="244">
        <v>0.25111421891000002</v>
      </c>
      <c r="AI26" s="244">
        <v>0.25111421891000002</v>
      </c>
      <c r="AJ26" s="244">
        <v>0.25111421891000002</v>
      </c>
      <c r="AK26" s="244">
        <v>0.25111421891000002</v>
      </c>
      <c r="AL26" s="244">
        <v>0.25111421891000002</v>
      </c>
      <c r="AM26" s="244">
        <v>0.23842894958999999</v>
      </c>
      <c r="AN26" s="244">
        <v>0.23842894958999999</v>
      </c>
      <c r="AO26" s="244">
        <v>0.23842894958999999</v>
      </c>
      <c r="AP26" s="244">
        <v>0.23842894958999999</v>
      </c>
      <c r="AQ26" s="244">
        <v>0.23842894958999999</v>
      </c>
      <c r="AR26" s="244">
        <v>0.23842894958999999</v>
      </c>
      <c r="AS26" s="244">
        <v>0.23842894958999999</v>
      </c>
      <c r="AT26" s="244">
        <v>0.23829052562</v>
      </c>
      <c r="AU26" s="244">
        <v>0.23829052562</v>
      </c>
      <c r="AV26" s="244">
        <v>0.23828511757000001</v>
      </c>
      <c r="AW26" s="244">
        <v>0.23833321955</v>
      </c>
      <c r="AX26" s="244">
        <v>0.23839109838</v>
      </c>
      <c r="AY26" s="368">
        <v>0.22677496321000001</v>
      </c>
      <c r="AZ26" s="368">
        <v>0.22684772967</v>
      </c>
      <c r="BA26" s="368">
        <v>0.22681980365000001</v>
      </c>
      <c r="BB26" s="368">
        <v>0.22681390762</v>
      </c>
      <c r="BC26" s="368">
        <v>0.22682555917</v>
      </c>
      <c r="BD26" s="368">
        <v>0.22686335882</v>
      </c>
      <c r="BE26" s="368">
        <v>0.22686132961</v>
      </c>
      <c r="BF26" s="368">
        <v>0.22686027025</v>
      </c>
      <c r="BG26" s="368">
        <v>0.22686864574000001</v>
      </c>
      <c r="BH26" s="368">
        <v>0.22684245250000001</v>
      </c>
      <c r="BI26" s="368">
        <v>0.22687190281</v>
      </c>
      <c r="BJ26" s="368">
        <v>0.22689512244000001</v>
      </c>
      <c r="BK26" s="368">
        <v>0.23646208246</v>
      </c>
      <c r="BL26" s="368">
        <v>0.23653780297999999</v>
      </c>
      <c r="BM26" s="368">
        <v>0.23651009085999999</v>
      </c>
      <c r="BN26" s="368">
        <v>0.23650698272000001</v>
      </c>
      <c r="BO26" s="368">
        <v>0.23650716158999999</v>
      </c>
      <c r="BP26" s="368">
        <v>0.23654285955000001</v>
      </c>
      <c r="BQ26" s="368">
        <v>0.23652722545999999</v>
      </c>
      <c r="BR26" s="368">
        <v>0.23652451568999999</v>
      </c>
      <c r="BS26" s="368">
        <v>0.23653017392</v>
      </c>
      <c r="BT26" s="368">
        <v>0.23649252427</v>
      </c>
      <c r="BU26" s="368">
        <v>0.23651760513</v>
      </c>
      <c r="BV26" s="368">
        <v>0.23655069777000001</v>
      </c>
    </row>
    <row r="27" spans="1:74" ht="11.15" customHeight="1" x14ac:dyDescent="0.25">
      <c r="A27" s="159" t="s">
        <v>369</v>
      </c>
      <c r="B27" s="170" t="s">
        <v>920</v>
      </c>
      <c r="C27" s="244">
        <v>0.10503559</v>
      </c>
      <c r="D27" s="244">
        <v>0.10559859000000001</v>
      </c>
      <c r="E27" s="244">
        <v>0.10366459</v>
      </c>
      <c r="F27" s="244">
        <v>0.10267659</v>
      </c>
      <c r="G27" s="244">
        <v>0.10358059</v>
      </c>
      <c r="H27" s="244">
        <v>0.10416259</v>
      </c>
      <c r="I27" s="244">
        <v>0.10344958999999999</v>
      </c>
      <c r="J27" s="244">
        <v>0.10347859</v>
      </c>
      <c r="K27" s="244">
        <v>0.10440658999999999</v>
      </c>
      <c r="L27" s="244">
        <v>0.10543859</v>
      </c>
      <c r="M27" s="244">
        <v>0.10506359</v>
      </c>
      <c r="N27" s="244">
        <v>0.10497759</v>
      </c>
      <c r="O27" s="244">
        <v>0.10727775000000001</v>
      </c>
      <c r="P27" s="244">
        <v>0.10893075000000001</v>
      </c>
      <c r="Q27" s="244">
        <v>0.10743775</v>
      </c>
      <c r="R27" s="244">
        <v>0.10786975</v>
      </c>
      <c r="S27" s="244">
        <v>0.10802875000000001</v>
      </c>
      <c r="T27" s="244">
        <v>0.10833775</v>
      </c>
      <c r="U27" s="244">
        <v>0.10757375</v>
      </c>
      <c r="V27" s="244">
        <v>0.10627875000000001</v>
      </c>
      <c r="W27" s="244">
        <v>0.10680075</v>
      </c>
      <c r="X27" s="244">
        <v>0.10856675</v>
      </c>
      <c r="Y27" s="244">
        <v>0.10803074999999999</v>
      </c>
      <c r="Z27" s="244">
        <v>0.10707675</v>
      </c>
      <c r="AA27" s="244">
        <v>0.10755422000000001</v>
      </c>
      <c r="AB27" s="244">
        <v>0.10851822</v>
      </c>
      <c r="AC27" s="244">
        <v>0.10835422</v>
      </c>
      <c r="AD27" s="244">
        <v>0.10534022</v>
      </c>
      <c r="AE27" s="244">
        <v>0.10536321999999999</v>
      </c>
      <c r="AF27" s="244">
        <v>0.10422022</v>
      </c>
      <c r="AG27" s="244">
        <v>0.10413122</v>
      </c>
      <c r="AH27" s="244">
        <v>0.10429922</v>
      </c>
      <c r="AI27" s="244">
        <v>0.10416922000000001</v>
      </c>
      <c r="AJ27" s="244">
        <v>0.10397122</v>
      </c>
      <c r="AK27" s="244">
        <v>0.10360022000000001</v>
      </c>
      <c r="AL27" s="244">
        <v>0.10331522</v>
      </c>
      <c r="AM27" s="244">
        <v>0.10320909</v>
      </c>
      <c r="AN27" s="244">
        <v>0.10286909</v>
      </c>
      <c r="AO27" s="244">
        <v>0.10284109</v>
      </c>
      <c r="AP27" s="244">
        <v>0.10254409</v>
      </c>
      <c r="AQ27" s="244">
        <v>0.10350709</v>
      </c>
      <c r="AR27" s="244">
        <v>0.10603509</v>
      </c>
      <c r="AS27" s="244">
        <v>0.10399209</v>
      </c>
      <c r="AT27" s="244">
        <v>0.10336707899</v>
      </c>
      <c r="AU27" s="244">
        <v>0.10340207898999999</v>
      </c>
      <c r="AV27" s="244">
        <v>0.1062588958</v>
      </c>
      <c r="AW27" s="244">
        <v>0.10781268384000001</v>
      </c>
      <c r="AX27" s="244">
        <v>0.10801898231</v>
      </c>
      <c r="AY27" s="368">
        <v>0.11096244251</v>
      </c>
      <c r="AZ27" s="368">
        <v>0.11892236869</v>
      </c>
      <c r="BA27" s="368">
        <v>0.12324186054</v>
      </c>
      <c r="BB27" s="368">
        <v>0.12947457862</v>
      </c>
      <c r="BC27" s="368">
        <v>0.13673457690999999</v>
      </c>
      <c r="BD27" s="368">
        <v>0.13657056281999999</v>
      </c>
      <c r="BE27" s="368">
        <v>0.13731738200999999</v>
      </c>
      <c r="BF27" s="368">
        <v>0.136264732</v>
      </c>
      <c r="BG27" s="368">
        <v>0.13624949585000001</v>
      </c>
      <c r="BH27" s="368">
        <v>0.13370494668999999</v>
      </c>
      <c r="BI27" s="368">
        <v>0.13469589899000001</v>
      </c>
      <c r="BJ27" s="368">
        <v>0.13336620404999999</v>
      </c>
      <c r="BK27" s="368">
        <v>0.1306047464</v>
      </c>
      <c r="BL27" s="368">
        <v>0.13184986349</v>
      </c>
      <c r="BM27" s="368">
        <v>0.12948951852999999</v>
      </c>
      <c r="BN27" s="368">
        <v>0.12908242247000001</v>
      </c>
      <c r="BO27" s="368">
        <v>0.12971123899000001</v>
      </c>
      <c r="BP27" s="368">
        <v>0.12929417414</v>
      </c>
      <c r="BQ27" s="368">
        <v>0.12979525276000001</v>
      </c>
      <c r="BR27" s="368">
        <v>0.12854060356999999</v>
      </c>
      <c r="BS27" s="368">
        <v>0.12834317069000001</v>
      </c>
      <c r="BT27" s="368">
        <v>0.12562139089999999</v>
      </c>
      <c r="BU27" s="368">
        <v>0.12646447899999999</v>
      </c>
      <c r="BV27" s="368">
        <v>0.12502645759</v>
      </c>
    </row>
    <row r="28" spans="1:74" ht="11.15" customHeight="1" x14ac:dyDescent="0.2">
      <c r="C28" s="217"/>
      <c r="D28" s="217"/>
      <c r="E28" s="217"/>
      <c r="F28" s="217"/>
      <c r="G28" s="217"/>
      <c r="H28" s="217"/>
      <c r="I28" s="217"/>
      <c r="J28" s="217"/>
      <c r="K28" s="217"/>
      <c r="L28" s="217"/>
      <c r="M28" s="217"/>
      <c r="N28" s="217"/>
      <c r="O28" s="217"/>
      <c r="P28" s="217"/>
      <c r="Q28" s="217"/>
      <c r="R28" s="217"/>
      <c r="S28" s="217"/>
      <c r="T28" s="217"/>
      <c r="U28" s="217"/>
      <c r="V28" s="217"/>
      <c r="W28" s="217"/>
      <c r="X28" s="217"/>
      <c r="Y28" s="217"/>
      <c r="Z28" s="217"/>
      <c r="AA28" s="217"/>
      <c r="AB28" s="217"/>
      <c r="AC28" s="217"/>
      <c r="AD28" s="217"/>
      <c r="AE28" s="217"/>
      <c r="AF28" s="217"/>
      <c r="AG28" s="217"/>
      <c r="AH28" s="217"/>
      <c r="AI28" s="217"/>
      <c r="AJ28" s="217"/>
      <c r="AK28" s="217"/>
      <c r="AL28" s="217"/>
      <c r="AM28" s="217"/>
      <c r="AN28" s="217"/>
      <c r="AO28" s="217"/>
      <c r="AP28" s="217"/>
      <c r="AQ28" s="217"/>
      <c r="AR28" s="217"/>
      <c r="AS28" s="217"/>
      <c r="AT28" s="217"/>
      <c r="AU28" s="217"/>
      <c r="AV28" s="217"/>
      <c r="AW28" s="217"/>
      <c r="AX28" s="217"/>
      <c r="AY28" s="443"/>
      <c r="AZ28" s="443"/>
      <c r="BA28" s="443"/>
      <c r="BB28" s="443"/>
      <c r="BC28" s="443"/>
      <c r="BD28" s="443"/>
      <c r="BE28" s="443"/>
      <c r="BF28" s="443"/>
      <c r="BG28" s="443"/>
      <c r="BH28" s="443"/>
      <c r="BI28" s="443"/>
      <c r="BJ28" s="369"/>
      <c r="BK28" s="369"/>
      <c r="BL28" s="369"/>
      <c r="BM28" s="369"/>
      <c r="BN28" s="369"/>
      <c r="BO28" s="369"/>
      <c r="BP28" s="369"/>
      <c r="BQ28" s="369"/>
      <c r="BR28" s="369"/>
      <c r="BS28" s="369"/>
      <c r="BT28" s="369"/>
      <c r="BU28" s="369"/>
      <c r="BV28" s="369"/>
    </row>
    <row r="29" spans="1:74" ht="11.15" customHeight="1" x14ac:dyDescent="0.25">
      <c r="A29" s="159" t="s">
        <v>372</v>
      </c>
      <c r="B29" s="169" t="s">
        <v>382</v>
      </c>
      <c r="C29" s="244">
        <v>3.1312840129000001</v>
      </c>
      <c r="D29" s="244">
        <v>3.1167111143000001</v>
      </c>
      <c r="E29" s="244">
        <v>3.1843663355</v>
      </c>
      <c r="F29" s="244">
        <v>3.1856604000000002</v>
      </c>
      <c r="G29" s="244">
        <v>3.1970374000000001</v>
      </c>
      <c r="H29" s="244">
        <v>3.2082174000000001</v>
      </c>
      <c r="I29" s="244">
        <v>3.2125864000000002</v>
      </c>
      <c r="J29" s="244">
        <v>3.1987334000000001</v>
      </c>
      <c r="K29" s="244">
        <v>3.1919694000000001</v>
      </c>
      <c r="L29" s="244">
        <v>3.2192954</v>
      </c>
      <c r="M29" s="244">
        <v>3.2206983999999999</v>
      </c>
      <c r="N29" s="244">
        <v>3.2107289483999999</v>
      </c>
      <c r="O29" s="244">
        <v>3.2103581676999999</v>
      </c>
      <c r="P29" s="244">
        <v>3.2055313429000001</v>
      </c>
      <c r="Q29" s="244">
        <v>3.1815840065000001</v>
      </c>
      <c r="R29" s="244">
        <v>3.1931228667</v>
      </c>
      <c r="S29" s="244">
        <v>3.1839465225999999</v>
      </c>
      <c r="T29" s="244">
        <v>3.1904531999999999</v>
      </c>
      <c r="U29" s="244">
        <v>3.1867150710000001</v>
      </c>
      <c r="V29" s="244">
        <v>3.1900926516000001</v>
      </c>
      <c r="W29" s="244">
        <v>3.1960495333000001</v>
      </c>
      <c r="X29" s="244">
        <v>3.2101172</v>
      </c>
      <c r="Y29" s="244">
        <v>3.1958722000000002</v>
      </c>
      <c r="Z29" s="244">
        <v>3.1879992000000001</v>
      </c>
      <c r="AA29" s="244">
        <v>3.0826612999999998</v>
      </c>
      <c r="AB29" s="244">
        <v>3.1260723000000001</v>
      </c>
      <c r="AC29" s="244">
        <v>3.2623353000000002</v>
      </c>
      <c r="AD29" s="244">
        <v>3.3249732999999999</v>
      </c>
      <c r="AE29" s="244">
        <v>2.9829702999999999</v>
      </c>
      <c r="AF29" s="244">
        <v>3.0639433</v>
      </c>
      <c r="AG29" s="244">
        <v>3.0599162999999998</v>
      </c>
      <c r="AH29" s="244">
        <v>3.0878893000000001</v>
      </c>
      <c r="AI29" s="244">
        <v>3.0948633000000001</v>
      </c>
      <c r="AJ29" s="244">
        <v>3.1268362999999999</v>
      </c>
      <c r="AK29" s="244">
        <v>3.1218092999999998</v>
      </c>
      <c r="AL29" s="244">
        <v>3.1327832999999998</v>
      </c>
      <c r="AM29" s="244">
        <v>3.1527935</v>
      </c>
      <c r="AN29" s="244">
        <v>3.1474674999999999</v>
      </c>
      <c r="AO29" s="244">
        <v>3.1574404999999999</v>
      </c>
      <c r="AP29" s="244">
        <v>3.1754145</v>
      </c>
      <c r="AQ29" s="244">
        <v>3.1823885000000001</v>
      </c>
      <c r="AR29" s="244">
        <v>3.1913624999999999</v>
      </c>
      <c r="AS29" s="244">
        <v>3.2013365</v>
      </c>
      <c r="AT29" s="244">
        <v>3.2091987817000001</v>
      </c>
      <c r="AU29" s="244">
        <v>3.2212977817000001</v>
      </c>
      <c r="AV29" s="244">
        <v>3.1186798693000002</v>
      </c>
      <c r="AW29" s="244">
        <v>3.1133710811999999</v>
      </c>
      <c r="AX29" s="244">
        <v>3.1360921319999999</v>
      </c>
      <c r="AY29" s="368">
        <v>3.1779373068000001</v>
      </c>
      <c r="AZ29" s="368">
        <v>3.1761097928000002</v>
      </c>
      <c r="BA29" s="368">
        <v>3.1786390286000001</v>
      </c>
      <c r="BB29" s="368">
        <v>3.1763655850000001</v>
      </c>
      <c r="BC29" s="368">
        <v>3.1745082391000001</v>
      </c>
      <c r="BD29" s="368">
        <v>3.1731442693999998</v>
      </c>
      <c r="BE29" s="368">
        <v>3.1714648147000002</v>
      </c>
      <c r="BF29" s="368">
        <v>3.1701493250000001</v>
      </c>
      <c r="BG29" s="368">
        <v>3.1686656269000002</v>
      </c>
      <c r="BH29" s="368">
        <v>3.1667064539999998</v>
      </c>
      <c r="BI29" s="368">
        <v>3.1654315276</v>
      </c>
      <c r="BJ29" s="368">
        <v>3.1642493883</v>
      </c>
      <c r="BK29" s="368">
        <v>3.2054543263999999</v>
      </c>
      <c r="BL29" s="368">
        <v>3.2038336232</v>
      </c>
      <c r="BM29" s="368">
        <v>3.2022014216999999</v>
      </c>
      <c r="BN29" s="368">
        <v>3.2005157950999998</v>
      </c>
      <c r="BO29" s="368">
        <v>3.1991612551999999</v>
      </c>
      <c r="BP29" s="368">
        <v>3.1983444057999999</v>
      </c>
      <c r="BQ29" s="368">
        <v>3.1973360890000002</v>
      </c>
      <c r="BR29" s="368">
        <v>3.1963775793</v>
      </c>
      <c r="BS29" s="368">
        <v>3.1955419005999999</v>
      </c>
      <c r="BT29" s="368">
        <v>3.1944245773</v>
      </c>
      <c r="BU29" s="368">
        <v>3.1936619489</v>
      </c>
      <c r="BV29" s="368">
        <v>3.1930633263999999</v>
      </c>
    </row>
    <row r="30" spans="1:74" ht="11.15" customHeight="1" x14ac:dyDescent="0.25">
      <c r="A30" s="159" t="s">
        <v>257</v>
      </c>
      <c r="B30" s="170" t="s">
        <v>371</v>
      </c>
      <c r="C30" s="244">
        <v>0.97597391290000002</v>
      </c>
      <c r="D30" s="244">
        <v>0.97590801428999996</v>
      </c>
      <c r="E30" s="244">
        <v>0.97596423548</v>
      </c>
      <c r="F30" s="244">
        <v>0.97667230000000005</v>
      </c>
      <c r="G30" s="244">
        <v>0.97792230000000002</v>
      </c>
      <c r="H30" s="244">
        <v>0.98242229999999997</v>
      </c>
      <c r="I30" s="244">
        <v>0.98442229999999997</v>
      </c>
      <c r="J30" s="244">
        <v>0.98342229999999997</v>
      </c>
      <c r="K30" s="244">
        <v>0.99912230000000002</v>
      </c>
      <c r="L30" s="244">
        <v>1.0042222999999999</v>
      </c>
      <c r="M30" s="244">
        <v>1.0100623</v>
      </c>
      <c r="N30" s="244">
        <v>1.0011158484</v>
      </c>
      <c r="O30" s="244">
        <v>0.97921206774000003</v>
      </c>
      <c r="P30" s="244">
        <v>0.98029824286</v>
      </c>
      <c r="Q30" s="244">
        <v>0.97896690644999995</v>
      </c>
      <c r="R30" s="244">
        <v>0.97940776666999996</v>
      </c>
      <c r="S30" s="244">
        <v>0.97923142257999995</v>
      </c>
      <c r="T30" s="244">
        <v>0.98001110000000002</v>
      </c>
      <c r="U30" s="244">
        <v>0.97962497097000001</v>
      </c>
      <c r="V30" s="244">
        <v>0.97924755160999999</v>
      </c>
      <c r="W30" s="244">
        <v>0.98169443332999995</v>
      </c>
      <c r="X30" s="244">
        <v>0.99451809999999996</v>
      </c>
      <c r="Y30" s="244">
        <v>0.98034310000000002</v>
      </c>
      <c r="Z30" s="244">
        <v>0.97984309999999997</v>
      </c>
      <c r="AA30" s="244">
        <v>0.9675397</v>
      </c>
      <c r="AB30" s="244">
        <v>0.96426970000000001</v>
      </c>
      <c r="AC30" s="244">
        <v>1.0872697</v>
      </c>
      <c r="AD30" s="244">
        <v>1.1172697</v>
      </c>
      <c r="AE30" s="244">
        <v>0.84726970000000001</v>
      </c>
      <c r="AF30" s="244">
        <v>0.90226969999999995</v>
      </c>
      <c r="AG30" s="244">
        <v>0.90126969999999995</v>
      </c>
      <c r="AH30" s="244">
        <v>0.93026969999999998</v>
      </c>
      <c r="AI30" s="244">
        <v>0.92626969999999997</v>
      </c>
      <c r="AJ30" s="244">
        <v>0.9532697</v>
      </c>
      <c r="AK30" s="244">
        <v>0.94926969999999999</v>
      </c>
      <c r="AL30" s="244">
        <v>0.9542697</v>
      </c>
      <c r="AM30" s="244">
        <v>0.96741520000000003</v>
      </c>
      <c r="AN30" s="244">
        <v>0.95841520000000002</v>
      </c>
      <c r="AO30" s="244">
        <v>0.96141520000000003</v>
      </c>
      <c r="AP30" s="244">
        <v>0.95941520000000002</v>
      </c>
      <c r="AQ30" s="244">
        <v>0.96441520000000003</v>
      </c>
      <c r="AR30" s="244">
        <v>0.97141520000000003</v>
      </c>
      <c r="AS30" s="244">
        <v>0.97541520000000004</v>
      </c>
      <c r="AT30" s="244">
        <v>0.98235182236999996</v>
      </c>
      <c r="AU30" s="244">
        <v>0.99235182236999997</v>
      </c>
      <c r="AV30" s="244">
        <v>1.0004711881999999</v>
      </c>
      <c r="AW30" s="244">
        <v>1.0064225662999999</v>
      </c>
      <c r="AX30" s="244">
        <v>1.0184897038</v>
      </c>
      <c r="AY30" s="368">
        <v>1.0361849342</v>
      </c>
      <c r="AZ30" s="368">
        <v>1.0360863829</v>
      </c>
      <c r="BA30" s="368">
        <v>1.0360050059000001</v>
      </c>
      <c r="BB30" s="368">
        <v>1.0359056205999999</v>
      </c>
      <c r="BC30" s="368">
        <v>1.0358556479000001</v>
      </c>
      <c r="BD30" s="368">
        <v>1.0358024183000001</v>
      </c>
      <c r="BE30" s="368">
        <v>1.0357460597999999</v>
      </c>
      <c r="BF30" s="368">
        <v>1.0356834416</v>
      </c>
      <c r="BG30" s="368">
        <v>1.0356922766000001</v>
      </c>
      <c r="BH30" s="368">
        <v>1.0356305940999999</v>
      </c>
      <c r="BI30" s="368">
        <v>1.0355961682999999</v>
      </c>
      <c r="BJ30" s="368">
        <v>1.0356692827</v>
      </c>
      <c r="BK30" s="368">
        <v>1.0705030919</v>
      </c>
      <c r="BL30" s="368">
        <v>1.0704260763</v>
      </c>
      <c r="BM30" s="368">
        <v>1.0703641929000001</v>
      </c>
      <c r="BN30" s="368">
        <v>1.0702847242</v>
      </c>
      <c r="BO30" s="368">
        <v>1.0702474088</v>
      </c>
      <c r="BP30" s="368">
        <v>1.0702104307</v>
      </c>
      <c r="BQ30" s="368">
        <v>1.0701643833000001</v>
      </c>
      <c r="BR30" s="368">
        <v>1.0701169071000001</v>
      </c>
      <c r="BS30" s="368">
        <v>1.0701397757</v>
      </c>
      <c r="BT30" s="368">
        <v>1.0700875277999999</v>
      </c>
      <c r="BU30" s="368">
        <v>1.0700652105999999</v>
      </c>
      <c r="BV30" s="368">
        <v>1.0701564075000001</v>
      </c>
    </row>
    <row r="31" spans="1:74" ht="11.15" customHeight="1" x14ac:dyDescent="0.25">
      <c r="A31" s="159" t="s">
        <v>1110</v>
      </c>
      <c r="B31" s="170" t="s">
        <v>1109</v>
      </c>
      <c r="C31" s="244">
        <v>1.9229783</v>
      </c>
      <c r="D31" s="244">
        <v>1.8829783</v>
      </c>
      <c r="E31" s="244">
        <v>1.9029783</v>
      </c>
      <c r="F31" s="244">
        <v>1.9029783</v>
      </c>
      <c r="G31" s="244">
        <v>1.9129783</v>
      </c>
      <c r="H31" s="244">
        <v>1.9229783</v>
      </c>
      <c r="I31" s="244">
        <v>1.9229783</v>
      </c>
      <c r="J31" s="244">
        <v>1.9129783</v>
      </c>
      <c r="K31" s="244">
        <v>1.8929783</v>
      </c>
      <c r="L31" s="244">
        <v>1.9129783</v>
      </c>
      <c r="M31" s="244">
        <v>1.9129783</v>
      </c>
      <c r="N31" s="244">
        <v>1.9179782999999999</v>
      </c>
      <c r="O31" s="244">
        <v>1.9230773999999999</v>
      </c>
      <c r="P31" s="244">
        <v>1.9030773999999999</v>
      </c>
      <c r="Q31" s="244">
        <v>1.9230773999999999</v>
      </c>
      <c r="R31" s="244">
        <v>1.8930773999999999</v>
      </c>
      <c r="S31" s="244">
        <v>1.8930773999999999</v>
      </c>
      <c r="T31" s="244">
        <v>1.8930773999999999</v>
      </c>
      <c r="U31" s="244">
        <v>1.8930773999999999</v>
      </c>
      <c r="V31" s="244">
        <v>1.8920774</v>
      </c>
      <c r="W31" s="244">
        <v>1.8920774</v>
      </c>
      <c r="X31" s="244">
        <v>1.8920774</v>
      </c>
      <c r="Y31" s="244">
        <v>1.8920774</v>
      </c>
      <c r="Z31" s="244">
        <v>1.8920774</v>
      </c>
      <c r="AA31" s="244">
        <v>1.8426902000000001</v>
      </c>
      <c r="AB31" s="244">
        <v>1.8326902</v>
      </c>
      <c r="AC31" s="244">
        <v>1.8396901999999999</v>
      </c>
      <c r="AD31" s="244">
        <v>1.8656902</v>
      </c>
      <c r="AE31" s="244">
        <v>1.8626902000000001</v>
      </c>
      <c r="AF31" s="244">
        <v>1.8756902</v>
      </c>
      <c r="AG31" s="244">
        <v>1.8776902</v>
      </c>
      <c r="AH31" s="244">
        <v>1.8756902</v>
      </c>
      <c r="AI31" s="244">
        <v>1.8756902</v>
      </c>
      <c r="AJ31" s="244">
        <v>1.8756902</v>
      </c>
      <c r="AK31" s="244">
        <v>1.8746902000000001</v>
      </c>
      <c r="AL31" s="244">
        <v>1.8806902000000001</v>
      </c>
      <c r="AM31" s="244">
        <v>1.880457</v>
      </c>
      <c r="AN31" s="244">
        <v>1.8854569999999999</v>
      </c>
      <c r="AO31" s="244">
        <v>1.8924570000000001</v>
      </c>
      <c r="AP31" s="244">
        <v>1.9124570000000001</v>
      </c>
      <c r="AQ31" s="244">
        <v>1.9124570000000001</v>
      </c>
      <c r="AR31" s="244">
        <v>1.9124570000000001</v>
      </c>
      <c r="AS31" s="244">
        <v>1.915457</v>
      </c>
      <c r="AT31" s="244">
        <v>1.9151229125</v>
      </c>
      <c r="AU31" s="244">
        <v>1.9151229125</v>
      </c>
      <c r="AV31" s="244">
        <v>1.8331098592999999</v>
      </c>
      <c r="AW31" s="244">
        <v>1.8232259613999999</v>
      </c>
      <c r="AX31" s="244">
        <v>1.8353656616</v>
      </c>
      <c r="AY31" s="368">
        <v>1.8531550603</v>
      </c>
      <c r="AZ31" s="368">
        <v>1.8533306942000001</v>
      </c>
      <c r="BA31" s="368">
        <v>1.8582632901</v>
      </c>
      <c r="BB31" s="368">
        <v>1.8582490591</v>
      </c>
      <c r="BC31" s="368">
        <v>1.8582771819999999</v>
      </c>
      <c r="BD31" s="368">
        <v>1.8583684177999999</v>
      </c>
      <c r="BE31" s="368">
        <v>1.8583635198999999</v>
      </c>
      <c r="BF31" s="368">
        <v>1.858360963</v>
      </c>
      <c r="BG31" s="368">
        <v>1.8583811786</v>
      </c>
      <c r="BH31" s="368">
        <v>1.8583179568999999</v>
      </c>
      <c r="BI31" s="368">
        <v>1.8583890401000001</v>
      </c>
      <c r="BJ31" s="368">
        <v>1.8584450845</v>
      </c>
      <c r="BK31" s="368">
        <v>1.8583194707999999</v>
      </c>
      <c r="BL31" s="368">
        <v>1.8585022348</v>
      </c>
      <c r="BM31" s="368">
        <v>1.8584353469999999</v>
      </c>
      <c r="BN31" s="368">
        <v>1.858427845</v>
      </c>
      <c r="BO31" s="368">
        <v>1.8584282767</v>
      </c>
      <c r="BP31" s="368">
        <v>1.8585144397</v>
      </c>
      <c r="BQ31" s="368">
        <v>1.8584767042000001</v>
      </c>
      <c r="BR31" s="368">
        <v>1.8584701637000001</v>
      </c>
      <c r="BS31" s="368">
        <v>1.8584838208000001</v>
      </c>
      <c r="BT31" s="368">
        <v>1.8583929471</v>
      </c>
      <c r="BU31" s="368">
        <v>1.8584534839</v>
      </c>
      <c r="BV31" s="368">
        <v>1.8585333584999999</v>
      </c>
    </row>
    <row r="32" spans="1:74" ht="11.15" customHeight="1" x14ac:dyDescent="0.2">
      <c r="C32" s="217"/>
      <c r="D32" s="217"/>
      <c r="E32" s="217"/>
      <c r="F32" s="217"/>
      <c r="G32" s="217"/>
      <c r="H32" s="217"/>
      <c r="I32" s="217"/>
      <c r="J32" s="217"/>
      <c r="K32" s="217"/>
      <c r="L32" s="217"/>
      <c r="M32" s="217"/>
      <c r="N32" s="217"/>
      <c r="O32" s="217"/>
      <c r="P32" s="217"/>
      <c r="Q32" s="217"/>
      <c r="R32" s="217"/>
      <c r="S32" s="217"/>
      <c r="T32" s="217"/>
      <c r="U32" s="217"/>
      <c r="V32" s="217"/>
      <c r="W32" s="217"/>
      <c r="X32" s="217"/>
      <c r="Y32" s="217"/>
      <c r="Z32" s="217"/>
      <c r="AA32" s="217"/>
      <c r="AB32" s="217"/>
      <c r="AC32" s="217"/>
      <c r="AD32" s="217"/>
      <c r="AE32" s="217"/>
      <c r="AF32" s="217"/>
      <c r="AG32" s="217"/>
      <c r="AH32" s="217"/>
      <c r="AI32" s="217"/>
      <c r="AJ32" s="217"/>
      <c r="AK32" s="217"/>
      <c r="AL32" s="217"/>
      <c r="AM32" s="217"/>
      <c r="AN32" s="217"/>
      <c r="AO32" s="217"/>
      <c r="AP32" s="217"/>
      <c r="AQ32" s="217"/>
      <c r="AR32" s="217"/>
      <c r="AS32" s="217"/>
      <c r="AT32" s="217"/>
      <c r="AU32" s="217"/>
      <c r="AV32" s="217"/>
      <c r="AW32" s="217"/>
      <c r="AX32" s="217"/>
      <c r="AY32" s="443"/>
      <c r="AZ32" s="443"/>
      <c r="BA32" s="443"/>
      <c r="BB32" s="443"/>
      <c r="BC32" s="443"/>
      <c r="BD32" s="443"/>
      <c r="BE32" s="443"/>
      <c r="BF32" s="443"/>
      <c r="BG32" s="443"/>
      <c r="BH32" s="443"/>
      <c r="BI32" s="443"/>
      <c r="BJ32" s="369"/>
      <c r="BK32" s="369"/>
      <c r="BL32" s="369"/>
      <c r="BM32" s="369"/>
      <c r="BN32" s="369"/>
      <c r="BO32" s="369"/>
      <c r="BP32" s="369"/>
      <c r="BQ32" s="369"/>
      <c r="BR32" s="369"/>
      <c r="BS32" s="369"/>
      <c r="BT32" s="369"/>
      <c r="BU32" s="369"/>
      <c r="BV32" s="369"/>
    </row>
    <row r="33" spans="1:74" ht="11.15" customHeight="1" x14ac:dyDescent="0.25">
      <c r="A33" s="159" t="s">
        <v>373</v>
      </c>
      <c r="B33" s="169" t="s">
        <v>383</v>
      </c>
      <c r="C33" s="244">
        <v>9.2044707667000001</v>
      </c>
      <c r="D33" s="244">
        <v>9.1798829885999993</v>
      </c>
      <c r="E33" s="244">
        <v>9.217172089</v>
      </c>
      <c r="F33" s="244">
        <v>9.0890114842000003</v>
      </c>
      <c r="G33" s="244">
        <v>9.0644607010999998</v>
      </c>
      <c r="H33" s="244">
        <v>9.2396210178999993</v>
      </c>
      <c r="I33" s="244">
        <v>9.0362222314</v>
      </c>
      <c r="J33" s="244">
        <v>9.0267453457000002</v>
      </c>
      <c r="K33" s="244">
        <v>9.0232685130999997</v>
      </c>
      <c r="L33" s="244">
        <v>9.1424030233</v>
      </c>
      <c r="M33" s="244">
        <v>9.1508864461999995</v>
      </c>
      <c r="N33" s="244">
        <v>9.2357710395999995</v>
      </c>
      <c r="O33" s="244">
        <v>9.2470265362999999</v>
      </c>
      <c r="P33" s="244">
        <v>9.2987413277000002</v>
      </c>
      <c r="Q33" s="244">
        <v>9.4396638425999999</v>
      </c>
      <c r="R33" s="244">
        <v>9.3219780418999996</v>
      </c>
      <c r="S33" s="244">
        <v>9.3140532869000001</v>
      </c>
      <c r="T33" s="244">
        <v>9.4349932533</v>
      </c>
      <c r="U33" s="244">
        <v>9.1965970939999995</v>
      </c>
      <c r="V33" s="244">
        <v>9.2298167466999992</v>
      </c>
      <c r="W33" s="244">
        <v>9.1996820891999995</v>
      </c>
      <c r="X33" s="244">
        <v>9.3076528447999998</v>
      </c>
      <c r="Y33" s="244">
        <v>9.3493723559999999</v>
      </c>
      <c r="Z33" s="244">
        <v>9.2473833185000007</v>
      </c>
      <c r="AA33" s="244">
        <v>9.3310146877999998</v>
      </c>
      <c r="AB33" s="244">
        <v>9.1821910571000007</v>
      </c>
      <c r="AC33" s="244">
        <v>9.2349615597000003</v>
      </c>
      <c r="AD33" s="244">
        <v>8.9830336315999997</v>
      </c>
      <c r="AE33" s="244">
        <v>8.9014434802999993</v>
      </c>
      <c r="AF33" s="244">
        <v>9.0750096495000001</v>
      </c>
      <c r="AG33" s="244">
        <v>8.9943775536999997</v>
      </c>
      <c r="AH33" s="244">
        <v>9.0947392499999999</v>
      </c>
      <c r="AI33" s="244">
        <v>8.9628806805999996</v>
      </c>
      <c r="AJ33" s="244">
        <v>8.9854081026999992</v>
      </c>
      <c r="AK33" s="244">
        <v>8.9782033704999993</v>
      </c>
      <c r="AL33" s="244">
        <v>8.9316585652999994</v>
      </c>
      <c r="AM33" s="244">
        <v>9.2163511729999996</v>
      </c>
      <c r="AN33" s="244">
        <v>9.0872921795000003</v>
      </c>
      <c r="AO33" s="244">
        <v>9.2535294425999997</v>
      </c>
      <c r="AP33" s="244">
        <v>9.1474875878000006</v>
      </c>
      <c r="AQ33" s="244">
        <v>9.0755875185000008</v>
      </c>
      <c r="AR33" s="244">
        <v>9.0890840500000003</v>
      </c>
      <c r="AS33" s="244">
        <v>9.0529968216000007</v>
      </c>
      <c r="AT33" s="244">
        <v>9.0543768065000005</v>
      </c>
      <c r="AU33" s="244">
        <v>9.0364849006999997</v>
      </c>
      <c r="AV33" s="244">
        <v>8.9553826114999993</v>
      </c>
      <c r="AW33" s="244">
        <v>9.0232054093999992</v>
      </c>
      <c r="AX33" s="244">
        <v>9.0549810363999992</v>
      </c>
      <c r="AY33" s="368">
        <v>9.0960277253000008</v>
      </c>
      <c r="AZ33" s="368">
        <v>9.0908195619000001</v>
      </c>
      <c r="BA33" s="368">
        <v>9.0752321550000001</v>
      </c>
      <c r="BB33" s="368">
        <v>9.0708182535000006</v>
      </c>
      <c r="BC33" s="368">
        <v>9.0586735497999999</v>
      </c>
      <c r="BD33" s="368">
        <v>9.1155505251999998</v>
      </c>
      <c r="BE33" s="368">
        <v>9.0395141563999992</v>
      </c>
      <c r="BF33" s="368">
        <v>9.0642518327000001</v>
      </c>
      <c r="BG33" s="368">
        <v>9.0792060806000006</v>
      </c>
      <c r="BH33" s="368">
        <v>9.0850684931999997</v>
      </c>
      <c r="BI33" s="368">
        <v>9.0945782896999994</v>
      </c>
      <c r="BJ33" s="368">
        <v>9.0438669339000004</v>
      </c>
      <c r="BK33" s="368">
        <v>9.0496972617000004</v>
      </c>
      <c r="BL33" s="368">
        <v>9.0409689298</v>
      </c>
      <c r="BM33" s="368">
        <v>9.0251922470999997</v>
      </c>
      <c r="BN33" s="368">
        <v>9.0224495390000001</v>
      </c>
      <c r="BO33" s="368">
        <v>9.0134972449999999</v>
      </c>
      <c r="BP33" s="368">
        <v>9.0701145816000004</v>
      </c>
      <c r="BQ33" s="368">
        <v>8.9928677987000007</v>
      </c>
      <c r="BR33" s="368">
        <v>9.0192348507000002</v>
      </c>
      <c r="BS33" s="368">
        <v>9.0352519802</v>
      </c>
      <c r="BT33" s="368">
        <v>9.0443212212000006</v>
      </c>
      <c r="BU33" s="368">
        <v>9.0575363635000006</v>
      </c>
      <c r="BV33" s="368">
        <v>9.0152551316</v>
      </c>
    </row>
    <row r="34" spans="1:74" ht="11.15" customHeight="1" x14ac:dyDescent="0.25">
      <c r="A34" s="159" t="s">
        <v>258</v>
      </c>
      <c r="B34" s="170" t="s">
        <v>332</v>
      </c>
      <c r="C34" s="244">
        <v>0.35632959305</v>
      </c>
      <c r="D34" s="244">
        <v>0.35926507952999998</v>
      </c>
      <c r="E34" s="244">
        <v>0.35794984314</v>
      </c>
      <c r="F34" s="244">
        <v>0.34807185247</v>
      </c>
      <c r="G34" s="244">
        <v>0.31086030001999998</v>
      </c>
      <c r="H34" s="244">
        <v>0.35046383744999998</v>
      </c>
      <c r="I34" s="244">
        <v>0.35711508766</v>
      </c>
      <c r="J34" s="244">
        <v>0.36618468777000002</v>
      </c>
      <c r="K34" s="244">
        <v>0.38285742004000001</v>
      </c>
      <c r="L34" s="244">
        <v>0.39649746724000001</v>
      </c>
      <c r="M34" s="244">
        <v>0.40244420968</v>
      </c>
      <c r="N34" s="244">
        <v>0.42479888607999999</v>
      </c>
      <c r="O34" s="244">
        <v>0.39953051138000001</v>
      </c>
      <c r="P34" s="244">
        <v>0.43570566727999999</v>
      </c>
      <c r="Q34" s="244">
        <v>0.41953621646</v>
      </c>
      <c r="R34" s="244">
        <v>0.45885626349000003</v>
      </c>
      <c r="S34" s="244">
        <v>0.44159991337999999</v>
      </c>
      <c r="T34" s="244">
        <v>0.48666199829000001</v>
      </c>
      <c r="U34" s="244">
        <v>0.49039096449000003</v>
      </c>
      <c r="V34" s="244">
        <v>0.51644300359999995</v>
      </c>
      <c r="W34" s="244">
        <v>0.51155610996000001</v>
      </c>
      <c r="X34" s="244">
        <v>0.55071525318000003</v>
      </c>
      <c r="Y34" s="244">
        <v>0.53255770756999998</v>
      </c>
      <c r="Z34" s="244">
        <v>0.52788932772999997</v>
      </c>
      <c r="AA34" s="244">
        <v>0.48134102326</v>
      </c>
      <c r="AB34" s="244">
        <v>0.45143616613999998</v>
      </c>
      <c r="AC34" s="244">
        <v>0.51014948678000005</v>
      </c>
      <c r="AD34" s="244">
        <v>0.52189023325999995</v>
      </c>
      <c r="AE34" s="244">
        <v>0.45478461865999997</v>
      </c>
      <c r="AF34" s="244">
        <v>0.49391702953</v>
      </c>
      <c r="AG34" s="244">
        <v>0.47533819548</v>
      </c>
      <c r="AH34" s="244">
        <v>0.51388874641000004</v>
      </c>
      <c r="AI34" s="244">
        <v>0.48705025358999998</v>
      </c>
      <c r="AJ34" s="244">
        <v>0.49207140334999999</v>
      </c>
      <c r="AK34" s="244">
        <v>0.47757069054000001</v>
      </c>
      <c r="AL34" s="244">
        <v>0.47539033365</v>
      </c>
      <c r="AM34" s="244">
        <v>0.47017275721000001</v>
      </c>
      <c r="AN34" s="244">
        <v>0.42930702649000002</v>
      </c>
      <c r="AO34" s="244">
        <v>0.50976091121</v>
      </c>
      <c r="AP34" s="244">
        <v>0.47500389782000002</v>
      </c>
      <c r="AQ34" s="244">
        <v>0.42472077752999998</v>
      </c>
      <c r="AR34" s="244">
        <v>0.35967949999999999</v>
      </c>
      <c r="AS34" s="244">
        <v>0.47167900000000001</v>
      </c>
      <c r="AT34" s="244">
        <v>0.50482727592999999</v>
      </c>
      <c r="AU34" s="244">
        <v>0.47982727593000002</v>
      </c>
      <c r="AV34" s="244">
        <v>0.48282863002999998</v>
      </c>
      <c r="AW34" s="244">
        <v>0.47812588882000001</v>
      </c>
      <c r="AX34" s="244">
        <v>0.45748162229</v>
      </c>
      <c r="AY34" s="368">
        <v>0.48191354009999998</v>
      </c>
      <c r="AZ34" s="368">
        <v>0.48216250249999998</v>
      </c>
      <c r="BA34" s="368">
        <v>0.48178961651000002</v>
      </c>
      <c r="BB34" s="368">
        <v>0.48155071585999998</v>
      </c>
      <c r="BC34" s="368">
        <v>0.48141823883000001</v>
      </c>
      <c r="BD34" s="368">
        <v>0.48144519408999997</v>
      </c>
      <c r="BE34" s="368">
        <v>0.48122530197000002</v>
      </c>
      <c r="BF34" s="368">
        <v>0.48100986231999998</v>
      </c>
      <c r="BG34" s="368">
        <v>0.47885104604000001</v>
      </c>
      <c r="BH34" s="368">
        <v>0.47647789408000002</v>
      </c>
      <c r="BI34" s="368">
        <v>0.47444601798000002</v>
      </c>
      <c r="BJ34" s="368">
        <v>0.47237439980000001</v>
      </c>
      <c r="BK34" s="368">
        <v>0.46720961969000002</v>
      </c>
      <c r="BL34" s="368">
        <v>0.46566357671000003</v>
      </c>
      <c r="BM34" s="368">
        <v>0.46347914846999999</v>
      </c>
      <c r="BN34" s="368">
        <v>0.46144488746000001</v>
      </c>
      <c r="BO34" s="368">
        <v>0.45942954740000003</v>
      </c>
      <c r="BP34" s="368">
        <v>0.45763166421000001</v>
      </c>
      <c r="BQ34" s="368">
        <v>0.45451639604999999</v>
      </c>
      <c r="BR34" s="368">
        <v>0.45247949956</v>
      </c>
      <c r="BS34" s="368">
        <v>0.45049294596</v>
      </c>
      <c r="BT34" s="368">
        <v>0.44823851860000002</v>
      </c>
      <c r="BU34" s="368">
        <v>0.44636928729999997</v>
      </c>
      <c r="BV34" s="368">
        <v>0.44454829439999999</v>
      </c>
    </row>
    <row r="35" spans="1:74" ht="11.15" customHeight="1" x14ac:dyDescent="0.25">
      <c r="A35" s="159" t="s">
        <v>259</v>
      </c>
      <c r="B35" s="170" t="s">
        <v>333</v>
      </c>
      <c r="C35" s="244">
        <v>4.7535229000000001</v>
      </c>
      <c r="D35" s="244">
        <v>4.7085229000000002</v>
      </c>
      <c r="E35" s="244">
        <v>4.7725229000000002</v>
      </c>
      <c r="F35" s="244">
        <v>4.7595229000000003</v>
      </c>
      <c r="G35" s="244">
        <v>4.7465229000000004</v>
      </c>
      <c r="H35" s="244">
        <v>4.8435229</v>
      </c>
      <c r="I35" s="244">
        <v>4.7015228999999996</v>
      </c>
      <c r="J35" s="244">
        <v>4.7365228999999998</v>
      </c>
      <c r="K35" s="244">
        <v>4.6665229000000004</v>
      </c>
      <c r="L35" s="244">
        <v>4.7635228999999999</v>
      </c>
      <c r="M35" s="244">
        <v>4.7565229000000002</v>
      </c>
      <c r="N35" s="244">
        <v>4.8245228999999998</v>
      </c>
      <c r="O35" s="244">
        <v>4.8443651000000001</v>
      </c>
      <c r="P35" s="244">
        <v>4.8133651000000004</v>
      </c>
      <c r="Q35" s="244">
        <v>4.9293651000000001</v>
      </c>
      <c r="R35" s="244">
        <v>4.8583651000000003</v>
      </c>
      <c r="S35" s="244">
        <v>4.8583651000000003</v>
      </c>
      <c r="T35" s="244">
        <v>4.9553650999999999</v>
      </c>
      <c r="U35" s="244">
        <v>4.8733651</v>
      </c>
      <c r="V35" s="244">
        <v>4.8503651000000003</v>
      </c>
      <c r="W35" s="244">
        <v>4.8463650999999999</v>
      </c>
      <c r="X35" s="244">
        <v>4.8353650999999997</v>
      </c>
      <c r="Y35" s="244">
        <v>4.8623650999999999</v>
      </c>
      <c r="Z35" s="244">
        <v>4.8253651</v>
      </c>
      <c r="AA35" s="244">
        <v>4.9279381999999998</v>
      </c>
      <c r="AB35" s="244">
        <v>4.8629382000000003</v>
      </c>
      <c r="AC35" s="244">
        <v>4.8769033999999998</v>
      </c>
      <c r="AD35" s="244">
        <v>4.8070301000000004</v>
      </c>
      <c r="AE35" s="244">
        <v>4.8279078000000002</v>
      </c>
      <c r="AF35" s="244">
        <v>4.9183836999999997</v>
      </c>
      <c r="AG35" s="244">
        <v>4.8500211999999996</v>
      </c>
      <c r="AH35" s="244">
        <v>4.8958203999999999</v>
      </c>
      <c r="AI35" s="244">
        <v>4.8951390999999997</v>
      </c>
      <c r="AJ35" s="244">
        <v>4.8358596</v>
      </c>
      <c r="AK35" s="244">
        <v>4.8551390999999997</v>
      </c>
      <c r="AL35" s="244">
        <v>4.7987906000000002</v>
      </c>
      <c r="AM35" s="244">
        <v>4.9963031000000004</v>
      </c>
      <c r="AN35" s="244">
        <v>4.9489343999999997</v>
      </c>
      <c r="AO35" s="244">
        <v>5.0344392999999998</v>
      </c>
      <c r="AP35" s="244">
        <v>5.0040579999999997</v>
      </c>
      <c r="AQ35" s="244">
        <v>5.0242775000000002</v>
      </c>
      <c r="AR35" s="244">
        <v>5.0712774999999999</v>
      </c>
      <c r="AS35" s="244">
        <v>4.9943404999999998</v>
      </c>
      <c r="AT35" s="244">
        <v>5.0033810605999998</v>
      </c>
      <c r="AU35" s="244">
        <v>5.0363810606000001</v>
      </c>
      <c r="AV35" s="244">
        <v>4.9568910665999999</v>
      </c>
      <c r="AW35" s="244">
        <v>4.9692493277000001</v>
      </c>
      <c r="AX35" s="244">
        <v>4.9895079183000002</v>
      </c>
      <c r="AY35" s="368">
        <v>4.9988530468999999</v>
      </c>
      <c r="AZ35" s="368">
        <v>4.9896570863000003</v>
      </c>
      <c r="BA35" s="368">
        <v>4.9850558402000003</v>
      </c>
      <c r="BB35" s="368">
        <v>4.9933848375999998</v>
      </c>
      <c r="BC35" s="368">
        <v>5.0159078370000003</v>
      </c>
      <c r="BD35" s="368">
        <v>5.0491098208</v>
      </c>
      <c r="BE35" s="368">
        <v>4.9853920511999998</v>
      </c>
      <c r="BF35" s="368">
        <v>5.0206807132</v>
      </c>
      <c r="BG35" s="368">
        <v>5.0415068298000003</v>
      </c>
      <c r="BH35" s="368">
        <v>5.0602959813000004</v>
      </c>
      <c r="BI35" s="368">
        <v>5.0792174827999998</v>
      </c>
      <c r="BJ35" s="368">
        <v>5.0350532041999996</v>
      </c>
      <c r="BK35" s="368">
        <v>5.0464578829000004</v>
      </c>
      <c r="BL35" s="368">
        <v>5.0375615073000004</v>
      </c>
      <c r="BM35" s="368">
        <v>5.0329854821</v>
      </c>
      <c r="BN35" s="368">
        <v>5.0415521192000003</v>
      </c>
      <c r="BO35" s="368">
        <v>5.0629967119000003</v>
      </c>
      <c r="BP35" s="368">
        <v>5.0959535370999998</v>
      </c>
      <c r="BQ35" s="368">
        <v>5.0311258486000003</v>
      </c>
      <c r="BR35" s="368">
        <v>5.0661995743999997</v>
      </c>
      <c r="BS35" s="368">
        <v>5.0867432284999996</v>
      </c>
      <c r="BT35" s="368">
        <v>5.1044560270000003</v>
      </c>
      <c r="BU35" s="368">
        <v>5.1219545258999997</v>
      </c>
      <c r="BV35" s="368">
        <v>5.0787746930999997</v>
      </c>
    </row>
    <row r="36" spans="1:74" ht="11.15" customHeight="1" x14ac:dyDescent="0.25">
      <c r="A36" s="159" t="s">
        <v>260</v>
      </c>
      <c r="B36" s="170" t="s">
        <v>334</v>
      </c>
      <c r="C36" s="244">
        <v>0.98358330709999997</v>
      </c>
      <c r="D36" s="244">
        <v>0.99924195713999997</v>
      </c>
      <c r="E36" s="244">
        <v>1.0176566</v>
      </c>
      <c r="F36" s="244">
        <v>0.99744131999999996</v>
      </c>
      <c r="G36" s="244">
        <v>0.99128194193999997</v>
      </c>
      <c r="H36" s="244">
        <v>0.99380356000000003</v>
      </c>
      <c r="I36" s="244">
        <v>0.97337799354999999</v>
      </c>
      <c r="J36" s="244">
        <v>0.98235600644999999</v>
      </c>
      <c r="K36" s="244">
        <v>0.97920172000000005</v>
      </c>
      <c r="L36" s="244">
        <v>0.97684400645000002</v>
      </c>
      <c r="M36" s="244">
        <v>0.96399550667</v>
      </c>
      <c r="N36" s="244">
        <v>0.97048519354999996</v>
      </c>
      <c r="O36" s="244">
        <v>0.97447490000000003</v>
      </c>
      <c r="P36" s="244">
        <v>0.97323378570999997</v>
      </c>
      <c r="Q36" s="244">
        <v>0.98495714515999999</v>
      </c>
      <c r="R36" s="244">
        <v>0.96799858000000005</v>
      </c>
      <c r="S36" s="244">
        <v>0.95810305484000002</v>
      </c>
      <c r="T36" s="244">
        <v>0.94866194000000004</v>
      </c>
      <c r="U36" s="244">
        <v>0.95752868064999996</v>
      </c>
      <c r="V36" s="244">
        <v>0.94091993226000004</v>
      </c>
      <c r="W36" s="244">
        <v>0.92714268666999999</v>
      </c>
      <c r="X36" s="244">
        <v>0.96001635160999998</v>
      </c>
      <c r="Y36" s="244">
        <v>0.95322885999999996</v>
      </c>
      <c r="Z36" s="244">
        <v>0.93913544838999996</v>
      </c>
      <c r="AA36" s="244">
        <v>0.93405992580999997</v>
      </c>
      <c r="AB36" s="244">
        <v>0.90762690000000001</v>
      </c>
      <c r="AC36" s="244">
        <v>0.91151210322999998</v>
      </c>
      <c r="AD36" s="244">
        <v>0.85369189332999995</v>
      </c>
      <c r="AE36" s="244">
        <v>0.85613146128999995</v>
      </c>
      <c r="AF36" s="244">
        <v>0.88334288667000005</v>
      </c>
      <c r="AG36" s="244">
        <v>0.89682204839000002</v>
      </c>
      <c r="AH36" s="244">
        <v>0.88443891289999998</v>
      </c>
      <c r="AI36" s="244">
        <v>0.86964160000000001</v>
      </c>
      <c r="AJ36" s="244">
        <v>0.87418222902999998</v>
      </c>
      <c r="AK36" s="244">
        <v>0.88423123332999998</v>
      </c>
      <c r="AL36" s="244">
        <v>0.87513039031999995</v>
      </c>
      <c r="AM36" s="244">
        <v>0.89183598065000003</v>
      </c>
      <c r="AN36" s="244">
        <v>0.89077061429000004</v>
      </c>
      <c r="AO36" s="244">
        <v>0.91862618065000001</v>
      </c>
      <c r="AP36" s="244">
        <v>0.91629765333000002</v>
      </c>
      <c r="AQ36" s="244">
        <v>0.86863661290000005</v>
      </c>
      <c r="AR36" s="244">
        <v>0.89886568</v>
      </c>
      <c r="AS36" s="244">
        <v>0.90649991934999996</v>
      </c>
      <c r="AT36" s="244">
        <v>0.87758635001999996</v>
      </c>
      <c r="AU36" s="244">
        <v>0.88649986999999997</v>
      </c>
      <c r="AV36" s="244">
        <v>0.89285642451000002</v>
      </c>
      <c r="AW36" s="244">
        <v>0.89395753997000005</v>
      </c>
      <c r="AX36" s="244">
        <v>0.89528486965999998</v>
      </c>
      <c r="AY36" s="368">
        <v>0.90121345347000004</v>
      </c>
      <c r="AZ36" s="368">
        <v>0.90352917150000001</v>
      </c>
      <c r="BA36" s="368">
        <v>0.90420530113999997</v>
      </c>
      <c r="BB36" s="368">
        <v>0.89583562599</v>
      </c>
      <c r="BC36" s="368">
        <v>0.87240590853</v>
      </c>
      <c r="BD36" s="368">
        <v>0.89408442981000003</v>
      </c>
      <c r="BE36" s="368">
        <v>0.89061124505</v>
      </c>
      <c r="BF36" s="368">
        <v>0.88709793427000005</v>
      </c>
      <c r="BG36" s="368">
        <v>0.89094187973000005</v>
      </c>
      <c r="BH36" s="368">
        <v>0.88739064057999995</v>
      </c>
      <c r="BI36" s="368">
        <v>0.88597605158000003</v>
      </c>
      <c r="BJ36" s="368">
        <v>0.88619023611000003</v>
      </c>
      <c r="BK36" s="368">
        <v>0.88735666093999999</v>
      </c>
      <c r="BL36" s="368">
        <v>0.88982496856000004</v>
      </c>
      <c r="BM36" s="368">
        <v>0.89033618033999995</v>
      </c>
      <c r="BN36" s="368">
        <v>0.88239731642999997</v>
      </c>
      <c r="BO36" s="368">
        <v>0.85969429372999995</v>
      </c>
      <c r="BP36" s="368">
        <v>0.88027687620999995</v>
      </c>
      <c r="BQ36" s="368">
        <v>0.87647291006000005</v>
      </c>
      <c r="BR36" s="368">
        <v>0.87310231514000003</v>
      </c>
      <c r="BS36" s="368">
        <v>0.87661517559000002</v>
      </c>
      <c r="BT36" s="368">
        <v>0.87276642000000004</v>
      </c>
      <c r="BU36" s="368">
        <v>0.87131341823999997</v>
      </c>
      <c r="BV36" s="368">
        <v>0.87195293376000005</v>
      </c>
    </row>
    <row r="37" spans="1:74" ht="11.15" customHeight="1" x14ac:dyDescent="0.25">
      <c r="A37" s="159" t="s">
        <v>1019</v>
      </c>
      <c r="B37" s="170" t="s">
        <v>1018</v>
      </c>
      <c r="C37" s="244">
        <v>0.90755830000000004</v>
      </c>
      <c r="D37" s="244">
        <v>0.92655829999999995</v>
      </c>
      <c r="E37" s="244">
        <v>0.91955830000000005</v>
      </c>
      <c r="F37" s="244">
        <v>0.91555830000000005</v>
      </c>
      <c r="G37" s="244">
        <v>0.91855830000000005</v>
      </c>
      <c r="H37" s="244">
        <v>0.92155830000000005</v>
      </c>
      <c r="I37" s="244">
        <v>0.87255830000000001</v>
      </c>
      <c r="J37" s="244">
        <v>0.89255830000000003</v>
      </c>
      <c r="K37" s="244">
        <v>0.94455829999999996</v>
      </c>
      <c r="L37" s="244">
        <v>0.88655830000000002</v>
      </c>
      <c r="M37" s="244">
        <v>0.90155830000000003</v>
      </c>
      <c r="N37" s="244">
        <v>0.90955830000000004</v>
      </c>
      <c r="O37" s="244">
        <v>0.902972</v>
      </c>
      <c r="P37" s="244">
        <v>0.94097200000000003</v>
      </c>
      <c r="Q37" s="244">
        <v>0.93397200000000002</v>
      </c>
      <c r="R37" s="244">
        <v>0.92797200000000002</v>
      </c>
      <c r="S37" s="244">
        <v>0.92797200000000002</v>
      </c>
      <c r="T37" s="244">
        <v>0.92997200000000002</v>
      </c>
      <c r="U37" s="244">
        <v>0.92097200000000001</v>
      </c>
      <c r="V37" s="244">
        <v>0.904972</v>
      </c>
      <c r="W37" s="244">
        <v>0.902972</v>
      </c>
      <c r="X37" s="244">
        <v>0.89497199999999999</v>
      </c>
      <c r="Y37" s="244">
        <v>0.905972</v>
      </c>
      <c r="Z37" s="244">
        <v>0.909972</v>
      </c>
      <c r="AA37" s="244">
        <v>0.91393659999999999</v>
      </c>
      <c r="AB37" s="244">
        <v>0.91593659999999999</v>
      </c>
      <c r="AC37" s="244">
        <v>0.91593659999999999</v>
      </c>
      <c r="AD37" s="244">
        <v>0.90493659999999998</v>
      </c>
      <c r="AE37" s="244">
        <v>0.89493659999999997</v>
      </c>
      <c r="AF37" s="244">
        <v>0.89593659999999997</v>
      </c>
      <c r="AG37" s="244">
        <v>0.89093659999999997</v>
      </c>
      <c r="AH37" s="244">
        <v>0.89393659999999997</v>
      </c>
      <c r="AI37" s="244">
        <v>0.84293660000000004</v>
      </c>
      <c r="AJ37" s="244">
        <v>0.89293659999999997</v>
      </c>
      <c r="AK37" s="244">
        <v>0.89093659999999997</v>
      </c>
      <c r="AL37" s="244">
        <v>0.88293659999999996</v>
      </c>
      <c r="AM37" s="244">
        <v>0.88749109999999998</v>
      </c>
      <c r="AN37" s="244">
        <v>0.87849109999999997</v>
      </c>
      <c r="AO37" s="244">
        <v>0.87649109999999997</v>
      </c>
      <c r="AP37" s="244">
        <v>0.85749109999999995</v>
      </c>
      <c r="AQ37" s="244">
        <v>0.84749110000000005</v>
      </c>
      <c r="AR37" s="244">
        <v>0.85349109999999995</v>
      </c>
      <c r="AS37" s="244">
        <v>0.85749109999999995</v>
      </c>
      <c r="AT37" s="244">
        <v>0.85958283848000006</v>
      </c>
      <c r="AU37" s="244">
        <v>0.84277033848000005</v>
      </c>
      <c r="AV37" s="244">
        <v>0.83922133794999998</v>
      </c>
      <c r="AW37" s="244">
        <v>0.83595103824999994</v>
      </c>
      <c r="AX37" s="244">
        <v>0.83273166009999999</v>
      </c>
      <c r="AY37" s="368">
        <v>0.83635637597000001</v>
      </c>
      <c r="AZ37" s="368">
        <v>0.83321453830000003</v>
      </c>
      <c r="BA37" s="368">
        <v>0.82954825554</v>
      </c>
      <c r="BB37" s="368">
        <v>0.82599671340000003</v>
      </c>
      <c r="BC37" s="368">
        <v>0.82253656582000001</v>
      </c>
      <c r="BD37" s="368">
        <v>0.82121260761000003</v>
      </c>
      <c r="BE37" s="368">
        <v>0.8196812054</v>
      </c>
      <c r="BF37" s="368">
        <v>0.81815485451000003</v>
      </c>
      <c r="BG37" s="368">
        <v>0.81667764391999997</v>
      </c>
      <c r="BH37" s="368">
        <v>0.81502038614000005</v>
      </c>
      <c r="BI37" s="368">
        <v>0.81165294134999999</v>
      </c>
      <c r="BJ37" s="368">
        <v>0.80825304477000004</v>
      </c>
      <c r="BK37" s="368">
        <v>0.80912781952000001</v>
      </c>
      <c r="BL37" s="368">
        <v>0.80666803441000001</v>
      </c>
      <c r="BM37" s="368">
        <v>0.80366953235000005</v>
      </c>
      <c r="BN37" s="368">
        <v>0.80079917730000005</v>
      </c>
      <c r="BO37" s="368">
        <v>0.79994594229000004</v>
      </c>
      <c r="BP37" s="368">
        <v>0.79727770431</v>
      </c>
      <c r="BQ37" s="368">
        <v>0.79434210929000004</v>
      </c>
      <c r="BR37" s="368">
        <v>0.79147382907999997</v>
      </c>
      <c r="BS37" s="368">
        <v>0.78864913265000003</v>
      </c>
      <c r="BT37" s="368">
        <v>0.78759887216000002</v>
      </c>
      <c r="BU37" s="368">
        <v>0.78487533625000006</v>
      </c>
      <c r="BV37" s="368">
        <v>0.78219352875000003</v>
      </c>
    </row>
    <row r="38" spans="1:74" ht="11.15" customHeight="1" x14ac:dyDescent="0.25">
      <c r="A38" s="159" t="s">
        <v>261</v>
      </c>
      <c r="B38" s="170" t="s">
        <v>335</v>
      </c>
      <c r="C38" s="244">
        <v>0.78833638903000003</v>
      </c>
      <c r="D38" s="244">
        <v>0.77540862674</v>
      </c>
      <c r="E38" s="244">
        <v>0.78147899386999997</v>
      </c>
      <c r="F38" s="244">
        <v>0.75517463233000004</v>
      </c>
      <c r="G38" s="244">
        <v>0.74500749978000003</v>
      </c>
      <c r="H38" s="244">
        <v>0.77404325660999995</v>
      </c>
      <c r="I38" s="244">
        <v>0.76484934909000002</v>
      </c>
      <c r="J38" s="244">
        <v>0.69852612963000005</v>
      </c>
      <c r="K38" s="244">
        <v>0.70516533858999997</v>
      </c>
      <c r="L38" s="244">
        <v>0.74697253244999995</v>
      </c>
      <c r="M38" s="244">
        <v>0.75206198081999998</v>
      </c>
      <c r="N38" s="244">
        <v>0.75033142951999998</v>
      </c>
      <c r="O38" s="244">
        <v>0.75922705746999997</v>
      </c>
      <c r="P38" s="244">
        <v>0.75531716437999996</v>
      </c>
      <c r="Q38" s="244">
        <v>0.75778660729000002</v>
      </c>
      <c r="R38" s="244">
        <v>0.72706624166</v>
      </c>
      <c r="S38" s="244">
        <v>0.7391804515</v>
      </c>
      <c r="T38" s="244">
        <v>0.72953911907000002</v>
      </c>
      <c r="U38" s="244">
        <v>0.60058349616999995</v>
      </c>
      <c r="V38" s="244">
        <v>0.65254947357000004</v>
      </c>
      <c r="W38" s="244">
        <v>0.67453969993999996</v>
      </c>
      <c r="X38" s="244">
        <v>0.70398033244000002</v>
      </c>
      <c r="Y38" s="244">
        <v>0.74193288585999995</v>
      </c>
      <c r="Z38" s="244">
        <v>0.70831596212000003</v>
      </c>
      <c r="AA38" s="244">
        <v>0.74268820746999997</v>
      </c>
      <c r="AB38" s="244">
        <v>0.72402803477</v>
      </c>
      <c r="AC38" s="244">
        <v>0.71630688352000005</v>
      </c>
      <c r="AD38" s="244">
        <v>0.61936720169000004</v>
      </c>
      <c r="AE38" s="244">
        <v>0.59912133356999997</v>
      </c>
      <c r="AF38" s="244">
        <v>0.62745486333</v>
      </c>
      <c r="AG38" s="244">
        <v>0.64461688168999998</v>
      </c>
      <c r="AH38" s="244">
        <v>0.63408550458000001</v>
      </c>
      <c r="AI38" s="244">
        <v>0.63034922368000001</v>
      </c>
      <c r="AJ38" s="244">
        <v>0.63639002292000002</v>
      </c>
      <c r="AK38" s="244">
        <v>0.64341850998000005</v>
      </c>
      <c r="AL38" s="244">
        <v>0.64753232940000005</v>
      </c>
      <c r="AM38" s="244">
        <v>0.67838653408000005</v>
      </c>
      <c r="AN38" s="244">
        <v>0.66396841351000002</v>
      </c>
      <c r="AO38" s="244">
        <v>0.64236370659999997</v>
      </c>
      <c r="AP38" s="244">
        <v>0.60960179999999997</v>
      </c>
      <c r="AQ38" s="244">
        <v>0.6296718</v>
      </c>
      <c r="AR38" s="244">
        <v>0.62766180000000005</v>
      </c>
      <c r="AS38" s="244">
        <v>0.59063180000000004</v>
      </c>
      <c r="AT38" s="244">
        <v>0.55898139219999998</v>
      </c>
      <c r="AU38" s="244">
        <v>0.56799139219999994</v>
      </c>
      <c r="AV38" s="244">
        <v>0.55781402327999996</v>
      </c>
      <c r="AW38" s="244">
        <v>0.597987135</v>
      </c>
      <c r="AX38" s="244">
        <v>0.62491193889999996</v>
      </c>
      <c r="AY38" s="368">
        <v>0.62542717819000004</v>
      </c>
      <c r="AZ38" s="368">
        <v>0.62409779869000004</v>
      </c>
      <c r="BA38" s="368">
        <v>0.62260654749</v>
      </c>
      <c r="BB38" s="368">
        <v>0.62070682774999997</v>
      </c>
      <c r="BC38" s="368">
        <v>0.61841932088999996</v>
      </c>
      <c r="BD38" s="368">
        <v>0.61626590874999998</v>
      </c>
      <c r="BE38" s="368">
        <v>0.61391161442999997</v>
      </c>
      <c r="BF38" s="368">
        <v>0.61056351805999998</v>
      </c>
      <c r="BG38" s="368">
        <v>0.60826455600999996</v>
      </c>
      <c r="BH38" s="368">
        <v>0.60579130451999996</v>
      </c>
      <c r="BI38" s="368">
        <v>0.60360169917999995</v>
      </c>
      <c r="BJ38" s="368">
        <v>0.60138159628999999</v>
      </c>
      <c r="BK38" s="368">
        <v>0.60090978893000002</v>
      </c>
      <c r="BL38" s="368">
        <v>0.59905801037999995</v>
      </c>
      <c r="BM38" s="368">
        <v>0.59602960145999995</v>
      </c>
      <c r="BN38" s="368">
        <v>0.59360496773000004</v>
      </c>
      <c r="BO38" s="368">
        <v>0.59171935234999995</v>
      </c>
      <c r="BP38" s="368">
        <v>0.59001462788000003</v>
      </c>
      <c r="BQ38" s="368">
        <v>0.58904987042000001</v>
      </c>
      <c r="BR38" s="368">
        <v>0.58815126674999996</v>
      </c>
      <c r="BS38" s="368">
        <v>0.58629567065999999</v>
      </c>
      <c r="BT38" s="368">
        <v>0.58522072981999995</v>
      </c>
      <c r="BU38" s="368">
        <v>0.58446474241000002</v>
      </c>
      <c r="BV38" s="368">
        <v>0.58374990967999996</v>
      </c>
    </row>
    <row r="39" spans="1:74" ht="11.15" customHeight="1" x14ac:dyDescent="0.25">
      <c r="A39" s="159" t="s">
        <v>262</v>
      </c>
      <c r="B39" s="170" t="s">
        <v>336</v>
      </c>
      <c r="C39" s="244">
        <v>0.27884529754999998</v>
      </c>
      <c r="D39" s="244">
        <v>0.27560314518000001</v>
      </c>
      <c r="E39" s="244">
        <v>0.26587047195000002</v>
      </c>
      <c r="F39" s="244">
        <v>0.26232449944000003</v>
      </c>
      <c r="G39" s="244">
        <v>0.26226677932999998</v>
      </c>
      <c r="H39" s="244">
        <v>0.25345918382999999</v>
      </c>
      <c r="I39" s="244">
        <v>0.25755662104999999</v>
      </c>
      <c r="J39" s="244">
        <v>0.23894334185999999</v>
      </c>
      <c r="K39" s="244">
        <v>0.25050285451999998</v>
      </c>
      <c r="L39" s="244">
        <v>0.24824383719000001</v>
      </c>
      <c r="M39" s="244">
        <v>0.25095456905000002</v>
      </c>
      <c r="N39" s="244">
        <v>0.24310835044000001</v>
      </c>
      <c r="O39" s="244">
        <v>0.24553505743000001</v>
      </c>
      <c r="P39" s="244">
        <v>0.25150770033999997</v>
      </c>
      <c r="Q39" s="244">
        <v>0.26022386373</v>
      </c>
      <c r="R39" s="244">
        <v>0.25110994669999998</v>
      </c>
      <c r="S39" s="244">
        <v>0.25423085714999999</v>
      </c>
      <c r="T39" s="244">
        <v>0.24787318592999999</v>
      </c>
      <c r="U39" s="244">
        <v>0.2323759427</v>
      </c>
      <c r="V39" s="244">
        <v>0.23669332730000001</v>
      </c>
      <c r="W39" s="244">
        <v>0.22878558265000001</v>
      </c>
      <c r="X39" s="244">
        <v>0.23009889760999999</v>
      </c>
      <c r="Y39" s="244">
        <v>0.22451189259000001</v>
      </c>
      <c r="Z39" s="244">
        <v>0.22033857028000001</v>
      </c>
      <c r="AA39" s="244">
        <v>0.22926061935</v>
      </c>
      <c r="AB39" s="244">
        <v>0.22844526897</v>
      </c>
      <c r="AC39" s="244">
        <v>0.21980255484</v>
      </c>
      <c r="AD39" s="244">
        <v>0.22244056667000001</v>
      </c>
      <c r="AE39" s="244">
        <v>0.21507352258000001</v>
      </c>
      <c r="AF39" s="244">
        <v>0.20931986666999999</v>
      </c>
      <c r="AG39" s="244">
        <v>0.21015067753</v>
      </c>
      <c r="AH39" s="244">
        <v>0.20325094194000001</v>
      </c>
      <c r="AI39" s="244">
        <v>0.20345586667000001</v>
      </c>
      <c r="AJ39" s="244">
        <v>0.20734155484</v>
      </c>
      <c r="AK39" s="244">
        <v>0.20931986666999999</v>
      </c>
      <c r="AL39" s="244">
        <v>0.21665774838999999</v>
      </c>
      <c r="AM39" s="244">
        <v>0.21121529032</v>
      </c>
      <c r="AN39" s="244">
        <v>0.2108015</v>
      </c>
      <c r="AO39" s="244">
        <v>0.20152077419</v>
      </c>
      <c r="AP39" s="244">
        <v>0.21019066667</v>
      </c>
      <c r="AQ39" s="244">
        <v>0.20648625806000001</v>
      </c>
      <c r="AR39" s="244">
        <v>0.20530399999999999</v>
      </c>
      <c r="AS39" s="244">
        <v>0.20270303226</v>
      </c>
      <c r="AT39" s="244">
        <v>0.20137786643</v>
      </c>
      <c r="AU39" s="244">
        <v>0.18887194062000001</v>
      </c>
      <c r="AV39" s="244">
        <v>0.18983251407000001</v>
      </c>
      <c r="AW39" s="244">
        <v>0.18815152610999999</v>
      </c>
      <c r="AX39" s="244">
        <v>0.18649752518000001</v>
      </c>
      <c r="AY39" s="368">
        <v>0.18389143755000001</v>
      </c>
      <c r="AZ39" s="368">
        <v>0.18167913059999999</v>
      </c>
      <c r="BA39" s="368">
        <v>0.17919097105000001</v>
      </c>
      <c r="BB39" s="368">
        <v>0.17676336947999999</v>
      </c>
      <c r="BC39" s="368">
        <v>0.17438403606</v>
      </c>
      <c r="BD39" s="368">
        <v>0.17207654457999999</v>
      </c>
      <c r="BE39" s="368">
        <v>0.16966003324000001</v>
      </c>
      <c r="BF39" s="368">
        <v>0.16724633922000001</v>
      </c>
      <c r="BG39" s="368">
        <v>0.16485866488000001</v>
      </c>
      <c r="BH39" s="368">
        <v>0.16237638315</v>
      </c>
      <c r="BI39" s="368">
        <v>0.16004678626999999</v>
      </c>
      <c r="BJ39" s="368">
        <v>0.15770025923</v>
      </c>
      <c r="BK39" s="368">
        <v>0.15672647447999999</v>
      </c>
      <c r="BL39" s="368">
        <v>0.15605801069</v>
      </c>
      <c r="BM39" s="368">
        <v>0.15510614783000001</v>
      </c>
      <c r="BN39" s="368">
        <v>0.15422186446</v>
      </c>
      <c r="BO39" s="368">
        <v>0.15434672351000001</v>
      </c>
      <c r="BP39" s="368">
        <v>0.15456907921999999</v>
      </c>
      <c r="BQ39" s="368">
        <v>0.15465084897</v>
      </c>
      <c r="BR39" s="368">
        <v>0.15376817374000001</v>
      </c>
      <c r="BS39" s="368">
        <v>0.15290856168</v>
      </c>
      <c r="BT39" s="368">
        <v>0.15293035445</v>
      </c>
      <c r="BU39" s="368">
        <v>0.15312422808000001</v>
      </c>
      <c r="BV39" s="368">
        <v>0.15334018306</v>
      </c>
    </row>
    <row r="40" spans="1:74" ht="11.15" customHeight="1" x14ac:dyDescent="0.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443"/>
      <c r="AZ40" s="443"/>
      <c r="BA40" s="443"/>
      <c r="BB40" s="443"/>
      <c r="BC40" s="443"/>
      <c r="BD40" s="443"/>
      <c r="BE40" s="443"/>
      <c r="BF40" s="443"/>
      <c r="BG40" s="443"/>
      <c r="BH40" s="443"/>
      <c r="BI40" s="443"/>
      <c r="BJ40" s="369"/>
      <c r="BK40" s="369"/>
      <c r="BL40" s="369"/>
      <c r="BM40" s="369"/>
      <c r="BN40" s="369"/>
      <c r="BO40" s="369"/>
      <c r="BP40" s="369"/>
      <c r="BQ40" s="369"/>
      <c r="BR40" s="369"/>
      <c r="BS40" s="369"/>
      <c r="BT40" s="369"/>
      <c r="BU40" s="369"/>
      <c r="BV40" s="369"/>
    </row>
    <row r="41" spans="1:74" ht="11.15" customHeight="1" x14ac:dyDescent="0.25">
      <c r="A41" s="159" t="s">
        <v>375</v>
      </c>
      <c r="B41" s="169" t="s">
        <v>384</v>
      </c>
      <c r="C41" s="244">
        <v>1.5156705532000001</v>
      </c>
      <c r="D41" s="244">
        <v>1.537357307</v>
      </c>
      <c r="E41" s="244">
        <v>1.5565508594999999</v>
      </c>
      <c r="F41" s="244">
        <v>1.5699005031</v>
      </c>
      <c r="G41" s="244">
        <v>1.5738433622000001</v>
      </c>
      <c r="H41" s="244">
        <v>1.5561329758</v>
      </c>
      <c r="I41" s="244">
        <v>1.5705105480999999</v>
      </c>
      <c r="J41" s="244">
        <v>1.5724892960000001</v>
      </c>
      <c r="K41" s="244">
        <v>1.5676842895</v>
      </c>
      <c r="L41" s="244">
        <v>1.5603380062000001</v>
      </c>
      <c r="M41" s="244">
        <v>1.5626368136</v>
      </c>
      <c r="N41" s="244">
        <v>1.5750358807</v>
      </c>
      <c r="O41" s="244">
        <v>1.5589955646</v>
      </c>
      <c r="P41" s="244">
        <v>1.5539429225000001</v>
      </c>
      <c r="Q41" s="244">
        <v>1.5823358102</v>
      </c>
      <c r="R41" s="244">
        <v>1.5706327611999999</v>
      </c>
      <c r="S41" s="244">
        <v>1.5950656204</v>
      </c>
      <c r="T41" s="244">
        <v>1.6021645886</v>
      </c>
      <c r="U41" s="244">
        <v>1.5893367583</v>
      </c>
      <c r="V41" s="244">
        <v>1.5747362711999999</v>
      </c>
      <c r="W41" s="244">
        <v>1.5752895004</v>
      </c>
      <c r="X41" s="244">
        <v>1.5576398548999999</v>
      </c>
      <c r="Y41" s="244">
        <v>1.5729752194</v>
      </c>
      <c r="Z41" s="244">
        <v>1.5754202698999999</v>
      </c>
      <c r="AA41" s="244">
        <v>1.5623468694</v>
      </c>
      <c r="AB41" s="244">
        <v>1.5552072492</v>
      </c>
      <c r="AC41" s="244">
        <v>1.5444545885000001</v>
      </c>
      <c r="AD41" s="244">
        <v>1.5136939215</v>
      </c>
      <c r="AE41" s="244">
        <v>1.5085346803999999</v>
      </c>
      <c r="AF41" s="244">
        <v>1.5055555979999999</v>
      </c>
      <c r="AG41" s="244">
        <v>1.4998074816</v>
      </c>
      <c r="AH41" s="244">
        <v>1.4940220499000001</v>
      </c>
      <c r="AI41" s="244">
        <v>1.4801650049999999</v>
      </c>
      <c r="AJ41" s="244">
        <v>1.468973098</v>
      </c>
      <c r="AK41" s="244">
        <v>1.4680735897999999</v>
      </c>
      <c r="AL41" s="244">
        <v>1.4742391359</v>
      </c>
      <c r="AM41" s="244">
        <v>1.4802902403</v>
      </c>
      <c r="AN41" s="244">
        <v>1.4739475048999999</v>
      </c>
      <c r="AO41" s="244">
        <v>1.4720099083</v>
      </c>
      <c r="AP41" s="244">
        <v>1.4773196125000001</v>
      </c>
      <c r="AQ41" s="244">
        <v>1.4753313985000001</v>
      </c>
      <c r="AR41" s="244">
        <v>1.4705288101</v>
      </c>
      <c r="AS41" s="244">
        <v>1.4164071535</v>
      </c>
      <c r="AT41" s="244">
        <v>1.3944342449</v>
      </c>
      <c r="AU41" s="244">
        <v>1.4006734685</v>
      </c>
      <c r="AV41" s="244">
        <v>1.392507873</v>
      </c>
      <c r="AW41" s="244">
        <v>1.3876005038000001</v>
      </c>
      <c r="AX41" s="244">
        <v>1.3847642988</v>
      </c>
      <c r="AY41" s="368">
        <v>1.4105294603</v>
      </c>
      <c r="AZ41" s="368">
        <v>1.4115866129000001</v>
      </c>
      <c r="BA41" s="368">
        <v>1.4164454340999999</v>
      </c>
      <c r="BB41" s="368">
        <v>1.4116121908999999</v>
      </c>
      <c r="BC41" s="368">
        <v>1.4136729058999999</v>
      </c>
      <c r="BD41" s="368">
        <v>1.4120887043000001</v>
      </c>
      <c r="BE41" s="368">
        <v>1.4100463772</v>
      </c>
      <c r="BF41" s="368">
        <v>1.4092873030999999</v>
      </c>
      <c r="BG41" s="368">
        <v>1.4090112126000001</v>
      </c>
      <c r="BH41" s="368">
        <v>1.4110002451999999</v>
      </c>
      <c r="BI41" s="368">
        <v>1.4096698461999999</v>
      </c>
      <c r="BJ41" s="368">
        <v>1.412166005</v>
      </c>
      <c r="BK41" s="368">
        <v>1.3832581702</v>
      </c>
      <c r="BL41" s="368">
        <v>1.3821494426000001</v>
      </c>
      <c r="BM41" s="368">
        <v>1.3843342768</v>
      </c>
      <c r="BN41" s="368">
        <v>1.3816956491000001</v>
      </c>
      <c r="BO41" s="368">
        <v>1.3810973417000001</v>
      </c>
      <c r="BP41" s="368">
        <v>1.3768274937</v>
      </c>
      <c r="BQ41" s="368">
        <v>1.3701252477999999</v>
      </c>
      <c r="BR41" s="368">
        <v>1.3666799488000001</v>
      </c>
      <c r="BS41" s="368">
        <v>1.363749455</v>
      </c>
      <c r="BT41" s="368">
        <v>1.3680670865</v>
      </c>
      <c r="BU41" s="368">
        <v>1.3639842949000001</v>
      </c>
      <c r="BV41" s="368">
        <v>1.362892199</v>
      </c>
    </row>
    <row r="42" spans="1:74" ht="11.15" customHeight="1" x14ac:dyDescent="0.25">
      <c r="A42" s="159" t="s">
        <v>263</v>
      </c>
      <c r="B42" s="170" t="s">
        <v>374</v>
      </c>
      <c r="C42" s="244">
        <v>0.71812240000000005</v>
      </c>
      <c r="D42" s="244">
        <v>0.72662040000000006</v>
      </c>
      <c r="E42" s="244">
        <v>0.73223260000000001</v>
      </c>
      <c r="F42" s="244">
        <v>0.73235939999999999</v>
      </c>
      <c r="G42" s="244">
        <v>0.73645090000000002</v>
      </c>
      <c r="H42" s="244">
        <v>0.72617949999999998</v>
      </c>
      <c r="I42" s="244">
        <v>0.7252963</v>
      </c>
      <c r="J42" s="244">
        <v>0.73303370000000001</v>
      </c>
      <c r="K42" s="244">
        <v>0.73101150000000004</v>
      </c>
      <c r="L42" s="244">
        <v>0.7272303</v>
      </c>
      <c r="M42" s="244">
        <v>0.72921060000000004</v>
      </c>
      <c r="N42" s="244">
        <v>0.73565100000000005</v>
      </c>
      <c r="O42" s="244">
        <v>0.72964649999999998</v>
      </c>
      <c r="P42" s="244">
        <v>0.72590500000000002</v>
      </c>
      <c r="Q42" s="244">
        <v>0.72082690000000005</v>
      </c>
      <c r="R42" s="244">
        <v>0.72463569999999999</v>
      </c>
      <c r="S42" s="244">
        <v>0.72080610000000001</v>
      </c>
      <c r="T42" s="244">
        <v>0.71838999999999997</v>
      </c>
      <c r="U42" s="244">
        <v>0.71351679999999995</v>
      </c>
      <c r="V42" s="244">
        <v>0.70613669999999995</v>
      </c>
      <c r="W42" s="244">
        <v>0.72208939999999999</v>
      </c>
      <c r="X42" s="244">
        <v>0.69740199999999997</v>
      </c>
      <c r="Y42" s="244">
        <v>0.71130340000000003</v>
      </c>
      <c r="Z42" s="244">
        <v>0.70988759999999995</v>
      </c>
      <c r="AA42" s="244">
        <v>0.70587610000000001</v>
      </c>
      <c r="AB42" s="244">
        <v>0.7065264</v>
      </c>
      <c r="AC42" s="244">
        <v>0.69189959999999995</v>
      </c>
      <c r="AD42" s="244">
        <v>0.69323670000000004</v>
      </c>
      <c r="AE42" s="244">
        <v>0.6904074</v>
      </c>
      <c r="AF42" s="244">
        <v>0.69608049999999999</v>
      </c>
      <c r="AG42" s="244">
        <v>0.6842781</v>
      </c>
      <c r="AH42" s="244">
        <v>0.67900890000000003</v>
      </c>
      <c r="AI42" s="244">
        <v>0.66602680000000003</v>
      </c>
      <c r="AJ42" s="244">
        <v>0.65734490000000001</v>
      </c>
      <c r="AK42" s="244">
        <v>0.6542287</v>
      </c>
      <c r="AL42" s="244">
        <v>0.65471690000000005</v>
      </c>
      <c r="AM42" s="244">
        <v>0.65451870000000001</v>
      </c>
      <c r="AN42" s="244">
        <v>0.65446550000000003</v>
      </c>
      <c r="AO42" s="244">
        <v>0.66453620000000002</v>
      </c>
      <c r="AP42" s="244">
        <v>0.67017079999999996</v>
      </c>
      <c r="AQ42" s="244">
        <v>0.67040979999999994</v>
      </c>
      <c r="AR42" s="244">
        <v>0.66498060000000003</v>
      </c>
      <c r="AS42" s="244">
        <v>0.65622650000000005</v>
      </c>
      <c r="AT42" s="244">
        <v>0.64989537737000003</v>
      </c>
      <c r="AU42" s="244">
        <v>0.65428077737000001</v>
      </c>
      <c r="AV42" s="244">
        <v>0.65610072165</v>
      </c>
      <c r="AW42" s="244">
        <v>0.65427514571000001</v>
      </c>
      <c r="AX42" s="244">
        <v>0.65905106048999995</v>
      </c>
      <c r="AY42" s="368">
        <v>0.63687613359999995</v>
      </c>
      <c r="AZ42" s="368">
        <v>0.63777646392999998</v>
      </c>
      <c r="BA42" s="368">
        <v>0.64204237102999995</v>
      </c>
      <c r="BB42" s="368">
        <v>0.63749877269999999</v>
      </c>
      <c r="BC42" s="368">
        <v>0.63875771467999998</v>
      </c>
      <c r="BD42" s="368">
        <v>0.63721822299999997</v>
      </c>
      <c r="BE42" s="368">
        <v>0.63845127748999997</v>
      </c>
      <c r="BF42" s="368">
        <v>0.63697381916999996</v>
      </c>
      <c r="BG42" s="368">
        <v>0.63693521778999995</v>
      </c>
      <c r="BH42" s="368">
        <v>0.63837696600000005</v>
      </c>
      <c r="BI42" s="368">
        <v>0.63718166727000003</v>
      </c>
      <c r="BJ42" s="368">
        <v>0.63886017814999996</v>
      </c>
      <c r="BK42" s="368">
        <v>0.60353830984000001</v>
      </c>
      <c r="BL42" s="368">
        <v>0.60494668739000002</v>
      </c>
      <c r="BM42" s="368">
        <v>0.60922492548999996</v>
      </c>
      <c r="BN42" s="368">
        <v>0.60454342797000005</v>
      </c>
      <c r="BO42" s="368">
        <v>0.60586647027999996</v>
      </c>
      <c r="BP42" s="368">
        <v>0.60431555647000001</v>
      </c>
      <c r="BQ42" s="368">
        <v>0.60564429900000005</v>
      </c>
      <c r="BR42" s="368">
        <v>0.60416247299000003</v>
      </c>
      <c r="BS42" s="368">
        <v>0.60415454802000002</v>
      </c>
      <c r="BT42" s="368">
        <v>0.60565859131999999</v>
      </c>
      <c r="BU42" s="368">
        <v>0.60439990188000003</v>
      </c>
      <c r="BV42" s="368">
        <v>0.60609232838000004</v>
      </c>
    </row>
    <row r="43" spans="1:74" ht="11.15" customHeight="1" x14ac:dyDescent="0.25">
      <c r="A43" s="159" t="s">
        <v>1025</v>
      </c>
      <c r="B43" s="170" t="s">
        <v>1024</v>
      </c>
      <c r="C43" s="244">
        <v>0.1241762</v>
      </c>
      <c r="D43" s="244">
        <v>0.139844565</v>
      </c>
      <c r="E43" s="244">
        <v>0.15223511033000001</v>
      </c>
      <c r="F43" s="244">
        <v>0.16546562275000001</v>
      </c>
      <c r="G43" s="244">
        <v>0.1639602614</v>
      </c>
      <c r="H43" s="244">
        <v>0.1652674395</v>
      </c>
      <c r="I43" s="244">
        <v>0.16905566550000001</v>
      </c>
      <c r="J43" s="244">
        <v>0.16698170424</v>
      </c>
      <c r="K43" s="244">
        <v>0.16396504908000001</v>
      </c>
      <c r="L43" s="244">
        <v>0.15310416240999999</v>
      </c>
      <c r="M43" s="244">
        <v>0.15238856923999999</v>
      </c>
      <c r="N43" s="244">
        <v>0.15229438391</v>
      </c>
      <c r="O43" s="244">
        <v>0.14934545058000001</v>
      </c>
      <c r="P43" s="244">
        <v>0.15441338017</v>
      </c>
      <c r="Q43" s="244">
        <v>0.15347612566999999</v>
      </c>
      <c r="R43" s="244">
        <v>0.157076674</v>
      </c>
      <c r="S43" s="244">
        <v>0.16249814233000001</v>
      </c>
      <c r="T43" s="244">
        <v>0.15871147766999999</v>
      </c>
      <c r="U43" s="244">
        <v>0.16258124333000001</v>
      </c>
      <c r="V43" s="244">
        <v>0.15897418050000001</v>
      </c>
      <c r="W43" s="244">
        <v>0.15499803333000001</v>
      </c>
      <c r="X43" s="244">
        <v>0.15737857666999999</v>
      </c>
      <c r="Y43" s="244">
        <v>0.15700700382999999</v>
      </c>
      <c r="Z43" s="244">
        <v>0.15858143383000001</v>
      </c>
      <c r="AA43" s="244">
        <v>0.15649420750000001</v>
      </c>
      <c r="AB43" s="244">
        <v>0.15028043366999999</v>
      </c>
      <c r="AC43" s="244">
        <v>0.15569391317</v>
      </c>
      <c r="AD43" s="244">
        <v>0.1515197365</v>
      </c>
      <c r="AE43" s="244">
        <v>0.15614186817</v>
      </c>
      <c r="AF43" s="244">
        <v>0.15116222317</v>
      </c>
      <c r="AG43" s="244">
        <v>0.16143501817</v>
      </c>
      <c r="AH43" s="244">
        <v>0.17078794983000001</v>
      </c>
      <c r="AI43" s="244">
        <v>0.17806088649999999</v>
      </c>
      <c r="AJ43" s="244">
        <v>0.17435210649999999</v>
      </c>
      <c r="AK43" s="244">
        <v>0.17173773482999999</v>
      </c>
      <c r="AL43" s="244">
        <v>0.17198991150000001</v>
      </c>
      <c r="AM43" s="244">
        <v>0.16730964933</v>
      </c>
      <c r="AN43" s="244">
        <v>0.16272318332999999</v>
      </c>
      <c r="AO43" s="244">
        <v>0.15232433433000001</v>
      </c>
      <c r="AP43" s="244">
        <v>0.15415143033000001</v>
      </c>
      <c r="AQ43" s="244">
        <v>0.15589967699999999</v>
      </c>
      <c r="AR43" s="244">
        <v>0.160555222</v>
      </c>
      <c r="AS43" s="244">
        <v>0.15794232033</v>
      </c>
      <c r="AT43" s="244">
        <v>0.14966812733000001</v>
      </c>
      <c r="AU43" s="244">
        <v>0.15608389967</v>
      </c>
      <c r="AV43" s="244">
        <v>0.16064390033000001</v>
      </c>
      <c r="AW43" s="244">
        <v>0.15763070428000001</v>
      </c>
      <c r="AX43" s="244">
        <v>0.15004432561</v>
      </c>
      <c r="AY43" s="368">
        <v>0.18</v>
      </c>
      <c r="AZ43" s="368">
        <v>0.18</v>
      </c>
      <c r="BA43" s="368">
        <v>0.18</v>
      </c>
      <c r="BB43" s="368">
        <v>0.18</v>
      </c>
      <c r="BC43" s="368">
        <v>0.18</v>
      </c>
      <c r="BD43" s="368">
        <v>0.18</v>
      </c>
      <c r="BE43" s="368">
        <v>0.18</v>
      </c>
      <c r="BF43" s="368">
        <v>0.18</v>
      </c>
      <c r="BG43" s="368">
        <v>0.18</v>
      </c>
      <c r="BH43" s="368">
        <v>0.18</v>
      </c>
      <c r="BI43" s="368">
        <v>0.18</v>
      </c>
      <c r="BJ43" s="368">
        <v>0.18</v>
      </c>
      <c r="BK43" s="368">
        <v>0.185</v>
      </c>
      <c r="BL43" s="368">
        <v>0.185</v>
      </c>
      <c r="BM43" s="368">
        <v>0.185</v>
      </c>
      <c r="BN43" s="368">
        <v>0.19</v>
      </c>
      <c r="BO43" s="368">
        <v>0.19</v>
      </c>
      <c r="BP43" s="368">
        <v>0.19</v>
      </c>
      <c r="BQ43" s="368">
        <v>0.19</v>
      </c>
      <c r="BR43" s="368">
        <v>0.19</v>
      </c>
      <c r="BS43" s="368">
        <v>0.19</v>
      </c>
      <c r="BT43" s="368">
        <v>0.19500000000000001</v>
      </c>
      <c r="BU43" s="368">
        <v>0.19500000000000001</v>
      </c>
      <c r="BV43" s="368">
        <v>0.19500000000000001</v>
      </c>
    </row>
    <row r="44" spans="1:74" ht="11.15" customHeight="1" x14ac:dyDescent="0.2">
      <c r="C44" s="217"/>
      <c r="D44" s="217"/>
      <c r="E44" s="217"/>
      <c r="F44" s="217"/>
      <c r="G44" s="217"/>
      <c r="H44" s="217"/>
      <c r="I44" s="217"/>
      <c r="J44" s="217"/>
      <c r="K44" s="217"/>
      <c r="L44" s="217"/>
      <c r="M44" s="217"/>
      <c r="N44" s="217"/>
      <c r="O44" s="217"/>
      <c r="P44" s="217"/>
      <c r="Q44" s="217"/>
      <c r="R44" s="217"/>
      <c r="S44" s="217"/>
      <c r="T44" s="217"/>
      <c r="U44" s="217"/>
      <c r="V44" s="217"/>
      <c r="W44" s="217"/>
      <c r="X44" s="217"/>
      <c r="Y44" s="217"/>
      <c r="Z44" s="217"/>
      <c r="AA44" s="217"/>
      <c r="AB44" s="217"/>
      <c r="AC44" s="217"/>
      <c r="AD44" s="217"/>
      <c r="AE44" s="217"/>
      <c r="AF44" s="217"/>
      <c r="AG44" s="217"/>
      <c r="AH44" s="217"/>
      <c r="AI44" s="217"/>
      <c r="AJ44" s="217"/>
      <c r="AK44" s="217"/>
      <c r="AL44" s="217"/>
      <c r="AM44" s="217"/>
      <c r="AN44" s="217"/>
      <c r="AO44" s="217"/>
      <c r="AP44" s="217"/>
      <c r="AQ44" s="217"/>
      <c r="AR44" s="217"/>
      <c r="AS44" s="217"/>
      <c r="AT44" s="217"/>
      <c r="AU44" s="217"/>
      <c r="AV44" s="217"/>
      <c r="AW44" s="217"/>
      <c r="AX44" s="217"/>
      <c r="AY44" s="443"/>
      <c r="AZ44" s="443"/>
      <c r="BA44" s="443"/>
      <c r="BB44" s="443"/>
      <c r="BC44" s="443"/>
      <c r="BD44" s="443"/>
      <c r="BE44" s="443"/>
      <c r="BF44" s="443"/>
      <c r="BG44" s="443"/>
      <c r="BH44" s="443"/>
      <c r="BI44" s="443"/>
      <c r="BJ44" s="369"/>
      <c r="BK44" s="369"/>
      <c r="BL44" s="369"/>
      <c r="BM44" s="369"/>
      <c r="BN44" s="369"/>
      <c r="BO44" s="369"/>
      <c r="BP44" s="369"/>
      <c r="BQ44" s="369"/>
      <c r="BR44" s="369"/>
      <c r="BS44" s="369"/>
      <c r="BT44" s="369"/>
      <c r="BU44" s="369"/>
      <c r="BV44" s="369"/>
    </row>
    <row r="45" spans="1:74" ht="11.15" customHeight="1" x14ac:dyDescent="0.25">
      <c r="A45" s="159" t="s">
        <v>377</v>
      </c>
      <c r="B45" s="169" t="s">
        <v>80</v>
      </c>
      <c r="C45" s="244">
        <v>61.705350527</v>
      </c>
      <c r="D45" s="244">
        <v>62.112784666000003</v>
      </c>
      <c r="E45" s="244">
        <v>62.609681080999998</v>
      </c>
      <c r="F45" s="244">
        <v>62.805580126999999</v>
      </c>
      <c r="G45" s="244">
        <v>62.912824497999999</v>
      </c>
      <c r="H45" s="244">
        <v>63.627260434</v>
      </c>
      <c r="I45" s="244">
        <v>64.379708614999998</v>
      </c>
      <c r="J45" s="244">
        <v>64.671932710999997</v>
      </c>
      <c r="K45" s="244">
        <v>64.252000541000001</v>
      </c>
      <c r="L45" s="244">
        <v>64.983177443000002</v>
      </c>
      <c r="M45" s="244">
        <v>65.324323719999995</v>
      </c>
      <c r="N45" s="244">
        <v>65.490013086000005</v>
      </c>
      <c r="O45" s="244">
        <v>64.539348793000002</v>
      </c>
      <c r="P45" s="244">
        <v>64.367568840999994</v>
      </c>
      <c r="Q45" s="244">
        <v>64.893530014999996</v>
      </c>
      <c r="R45" s="244">
        <v>65.090802964999995</v>
      </c>
      <c r="S45" s="244">
        <v>65.228169999000002</v>
      </c>
      <c r="T45" s="244">
        <v>65.569066163000002</v>
      </c>
      <c r="U45" s="244">
        <v>65.470875540999998</v>
      </c>
      <c r="V45" s="244">
        <v>66.378405018999999</v>
      </c>
      <c r="W45" s="244">
        <v>66.300400972999995</v>
      </c>
      <c r="X45" s="244">
        <v>66.721506844999993</v>
      </c>
      <c r="Y45" s="244">
        <v>67.525462497999996</v>
      </c>
      <c r="Z45" s="244">
        <v>67.271549594000007</v>
      </c>
      <c r="AA45" s="244">
        <v>67.203286164999994</v>
      </c>
      <c r="AB45" s="244">
        <v>66.822841709000002</v>
      </c>
      <c r="AC45" s="244">
        <v>66.900938597999996</v>
      </c>
      <c r="AD45" s="244">
        <v>64.247382920000007</v>
      </c>
      <c r="AE45" s="244">
        <v>58.881027725000003</v>
      </c>
      <c r="AF45" s="244">
        <v>60.946770385999997</v>
      </c>
      <c r="AG45" s="244">
        <v>62.140783149999997</v>
      </c>
      <c r="AH45" s="244">
        <v>62.110077335</v>
      </c>
      <c r="AI45" s="244">
        <v>62.047950596</v>
      </c>
      <c r="AJ45" s="244">
        <v>62.001099158999999</v>
      </c>
      <c r="AK45" s="244">
        <v>62.857839026000001</v>
      </c>
      <c r="AL45" s="244">
        <v>62.571501054999999</v>
      </c>
      <c r="AM45" s="244">
        <v>63.162692935000003</v>
      </c>
      <c r="AN45" s="244">
        <v>60.201057130999999</v>
      </c>
      <c r="AO45" s="244">
        <v>63.345711305000002</v>
      </c>
      <c r="AP45" s="244">
        <v>63.557089374999997</v>
      </c>
      <c r="AQ45" s="244">
        <v>64.038767426999996</v>
      </c>
      <c r="AR45" s="244">
        <v>63.958935744000001</v>
      </c>
      <c r="AS45" s="244">
        <v>64.821156548999994</v>
      </c>
      <c r="AT45" s="244">
        <v>64.283388524000003</v>
      </c>
      <c r="AU45" s="244">
        <v>64.163150543</v>
      </c>
      <c r="AV45" s="244">
        <v>65.123249912999995</v>
      </c>
      <c r="AW45" s="244">
        <v>65.220465149999995</v>
      </c>
      <c r="AX45" s="244">
        <v>64.971323564000002</v>
      </c>
      <c r="AY45" s="368">
        <v>65.236770695000004</v>
      </c>
      <c r="AZ45" s="368">
        <v>65.527762781000007</v>
      </c>
      <c r="BA45" s="368">
        <v>65.645776560000002</v>
      </c>
      <c r="BB45" s="368">
        <v>66.286912114000003</v>
      </c>
      <c r="BC45" s="368">
        <v>66.675765206999998</v>
      </c>
      <c r="BD45" s="368">
        <v>66.941780870000002</v>
      </c>
      <c r="BE45" s="368">
        <v>67.146285649999996</v>
      </c>
      <c r="BF45" s="368">
        <v>67.479193056</v>
      </c>
      <c r="BG45" s="368">
        <v>67.522967631</v>
      </c>
      <c r="BH45" s="368">
        <v>67.430185484000006</v>
      </c>
      <c r="BI45" s="368">
        <v>67.680494859999996</v>
      </c>
      <c r="BJ45" s="368">
        <v>67.610617849999997</v>
      </c>
      <c r="BK45" s="368">
        <v>67.542907634000002</v>
      </c>
      <c r="BL45" s="368">
        <v>67.624520591000007</v>
      </c>
      <c r="BM45" s="368">
        <v>67.643904565</v>
      </c>
      <c r="BN45" s="368">
        <v>68.188834142000005</v>
      </c>
      <c r="BO45" s="368">
        <v>68.463285232000004</v>
      </c>
      <c r="BP45" s="368">
        <v>68.662676410000003</v>
      </c>
      <c r="BQ45" s="368">
        <v>68.727257980999994</v>
      </c>
      <c r="BR45" s="368">
        <v>68.857866983999998</v>
      </c>
      <c r="BS45" s="368">
        <v>68.899963513000003</v>
      </c>
      <c r="BT45" s="368">
        <v>68.829582791000007</v>
      </c>
      <c r="BU45" s="368">
        <v>68.929363859999995</v>
      </c>
      <c r="BV45" s="368">
        <v>68.623224033</v>
      </c>
    </row>
    <row r="46" spans="1:74" ht="11.15" customHeight="1" x14ac:dyDescent="0.25">
      <c r="B46" s="169"/>
      <c r="C46" s="244"/>
      <c r="D46" s="244"/>
      <c r="E46" s="244"/>
      <c r="F46" s="244"/>
      <c r="G46" s="244"/>
      <c r="H46" s="244"/>
      <c r="I46" s="244"/>
      <c r="J46" s="244"/>
      <c r="K46" s="244"/>
      <c r="L46" s="244"/>
      <c r="M46" s="244"/>
      <c r="N46" s="244"/>
      <c r="O46" s="244"/>
      <c r="P46" s="244"/>
      <c r="Q46" s="244"/>
      <c r="R46" s="244"/>
      <c r="S46" s="244"/>
      <c r="T46" s="244"/>
      <c r="U46" s="244"/>
      <c r="V46" s="244"/>
      <c r="W46" s="244"/>
      <c r="X46" s="244"/>
      <c r="Y46" s="244"/>
      <c r="Z46" s="244"/>
      <c r="AA46" s="244"/>
      <c r="AB46" s="244"/>
      <c r="AC46" s="244"/>
      <c r="AD46" s="244"/>
      <c r="AE46" s="244"/>
      <c r="AF46" s="244"/>
      <c r="AG46" s="244"/>
      <c r="AH46" s="244"/>
      <c r="AI46" s="244"/>
      <c r="AJ46" s="244"/>
      <c r="AK46" s="244"/>
      <c r="AL46" s="244"/>
      <c r="AM46" s="244"/>
      <c r="AN46" s="244"/>
      <c r="AO46" s="244"/>
      <c r="AP46" s="244"/>
      <c r="AQ46" s="244"/>
      <c r="AR46" s="244"/>
      <c r="AS46" s="244"/>
      <c r="AT46" s="244"/>
      <c r="AU46" s="244"/>
      <c r="AV46" s="244"/>
      <c r="AW46" s="244"/>
      <c r="AX46" s="244"/>
      <c r="AY46" s="368"/>
      <c r="AZ46" s="368"/>
      <c r="BA46" s="368"/>
      <c r="BB46" s="368"/>
      <c r="BC46" s="368"/>
      <c r="BD46" s="368"/>
      <c r="BE46" s="368"/>
      <c r="BF46" s="368"/>
      <c r="BG46" s="368"/>
      <c r="BH46" s="368"/>
      <c r="BI46" s="368"/>
      <c r="BJ46" s="368"/>
      <c r="BK46" s="368"/>
      <c r="BL46" s="368"/>
      <c r="BM46" s="368"/>
      <c r="BN46" s="368"/>
      <c r="BO46" s="368"/>
      <c r="BP46" s="368"/>
      <c r="BQ46" s="368"/>
      <c r="BR46" s="368"/>
      <c r="BS46" s="368"/>
      <c r="BT46" s="368"/>
      <c r="BU46" s="368"/>
      <c r="BV46" s="368"/>
    </row>
    <row r="47" spans="1:74" ht="11.15" customHeight="1" x14ac:dyDescent="0.25">
      <c r="A47" s="159" t="s">
        <v>376</v>
      </c>
      <c r="B47" s="169" t="s">
        <v>385</v>
      </c>
      <c r="C47" s="244">
        <v>5.2961813772999999</v>
      </c>
      <c r="D47" s="244">
        <v>5.3206528358999998</v>
      </c>
      <c r="E47" s="244">
        <v>5.2619752428000002</v>
      </c>
      <c r="F47" s="244">
        <v>5.2400143197000002</v>
      </c>
      <c r="G47" s="244">
        <v>5.2028638155999998</v>
      </c>
      <c r="H47" s="244">
        <v>5.3007648000999996</v>
      </c>
      <c r="I47" s="244">
        <v>5.2558761575000004</v>
      </c>
      <c r="J47" s="244">
        <v>5.2922585433</v>
      </c>
      <c r="K47" s="244">
        <v>5.2478325249999997</v>
      </c>
      <c r="L47" s="244">
        <v>5.2504201597</v>
      </c>
      <c r="M47" s="244">
        <v>5.260221101</v>
      </c>
      <c r="N47" s="244">
        <v>5.3406524824000003</v>
      </c>
      <c r="O47" s="244">
        <v>5.4710191153999999</v>
      </c>
      <c r="P47" s="244">
        <v>5.4602201923000004</v>
      </c>
      <c r="Q47" s="244">
        <v>5.4900239789</v>
      </c>
      <c r="R47" s="244">
        <v>5.4787632558999997</v>
      </c>
      <c r="S47" s="244">
        <v>5.4159612893000002</v>
      </c>
      <c r="T47" s="244">
        <v>5.4307516058000003</v>
      </c>
      <c r="U47" s="244">
        <v>5.2751324967000004</v>
      </c>
      <c r="V47" s="244">
        <v>5.3288375787</v>
      </c>
      <c r="W47" s="244">
        <v>5.2976736948000003</v>
      </c>
      <c r="X47" s="244">
        <v>5.2869987588000003</v>
      </c>
      <c r="Y47" s="244">
        <v>5.3642770779999998</v>
      </c>
      <c r="Z47" s="244">
        <v>5.4250224341999997</v>
      </c>
      <c r="AA47" s="244">
        <v>5.2393619587</v>
      </c>
      <c r="AB47" s="244">
        <v>5.2176879868999997</v>
      </c>
      <c r="AC47" s="244">
        <v>5.1738228475000003</v>
      </c>
      <c r="AD47" s="244">
        <v>5.1455709840999999</v>
      </c>
      <c r="AE47" s="244">
        <v>5.0383655033999997</v>
      </c>
      <c r="AF47" s="244">
        <v>5.0060739493000002</v>
      </c>
      <c r="AG47" s="244">
        <v>4.9691460157999998</v>
      </c>
      <c r="AH47" s="244">
        <v>5.0222370285000002</v>
      </c>
      <c r="AI47" s="244">
        <v>5.0499303334999999</v>
      </c>
      <c r="AJ47" s="244">
        <v>5.0166066747000002</v>
      </c>
      <c r="AK47" s="244">
        <v>5.1090503380000003</v>
      </c>
      <c r="AL47" s="244">
        <v>5.2074643543999999</v>
      </c>
      <c r="AM47" s="244">
        <v>5.2908619025999997</v>
      </c>
      <c r="AN47" s="244">
        <v>5.2830446454000004</v>
      </c>
      <c r="AO47" s="244">
        <v>5.2638099051999996</v>
      </c>
      <c r="AP47" s="244">
        <v>5.2692400697000004</v>
      </c>
      <c r="AQ47" s="244">
        <v>5.2592672762000001</v>
      </c>
      <c r="AR47" s="244">
        <v>5.2720824582999999</v>
      </c>
      <c r="AS47" s="244">
        <v>5.3372183520999998</v>
      </c>
      <c r="AT47" s="244">
        <v>5.3685368777000004</v>
      </c>
      <c r="AU47" s="244">
        <v>5.3423212237</v>
      </c>
      <c r="AV47" s="244">
        <v>5.3448133233000004</v>
      </c>
      <c r="AW47" s="244">
        <v>5.4175856417999997</v>
      </c>
      <c r="AX47" s="244">
        <v>5.5042418230000001</v>
      </c>
      <c r="AY47" s="368">
        <v>5.6446653485000002</v>
      </c>
      <c r="AZ47" s="368">
        <v>5.5587360237999999</v>
      </c>
      <c r="BA47" s="368">
        <v>5.5324033107000004</v>
      </c>
      <c r="BB47" s="368">
        <v>5.4517132472999998</v>
      </c>
      <c r="BC47" s="368">
        <v>5.4483158318999996</v>
      </c>
      <c r="BD47" s="368">
        <v>5.4690759588000004</v>
      </c>
      <c r="BE47" s="368">
        <v>5.5016424201999996</v>
      </c>
      <c r="BF47" s="368">
        <v>5.5226961237000003</v>
      </c>
      <c r="BG47" s="368">
        <v>5.4879041883999999</v>
      </c>
      <c r="BH47" s="368">
        <v>5.4746415080000004</v>
      </c>
      <c r="BI47" s="368">
        <v>5.5389299745000002</v>
      </c>
      <c r="BJ47" s="368">
        <v>5.6164369648000001</v>
      </c>
      <c r="BK47" s="368">
        <v>5.6257573927999998</v>
      </c>
      <c r="BL47" s="368">
        <v>5.5398624639999996</v>
      </c>
      <c r="BM47" s="368">
        <v>5.5135290878000003</v>
      </c>
      <c r="BN47" s="368">
        <v>5.4328714072000004</v>
      </c>
      <c r="BO47" s="368">
        <v>5.4293236686000004</v>
      </c>
      <c r="BP47" s="368">
        <v>5.4500536250999998</v>
      </c>
      <c r="BQ47" s="368">
        <v>5.4824425458999997</v>
      </c>
      <c r="BR47" s="368">
        <v>5.5034719690999996</v>
      </c>
      <c r="BS47" s="368">
        <v>5.4686421327000003</v>
      </c>
      <c r="BT47" s="368">
        <v>5.4552296013000001</v>
      </c>
      <c r="BU47" s="368">
        <v>5.5194590922</v>
      </c>
      <c r="BV47" s="368">
        <v>5.5970896859000003</v>
      </c>
    </row>
    <row r="48" spans="1:74" ht="11.15" customHeight="1" x14ac:dyDescent="0.25">
      <c r="A48" s="159" t="s">
        <v>378</v>
      </c>
      <c r="B48" s="169" t="s">
        <v>386</v>
      </c>
      <c r="C48" s="244">
        <v>67.001531904000004</v>
      </c>
      <c r="D48" s="244">
        <v>67.433437502000004</v>
      </c>
      <c r="E48" s="244">
        <v>67.871656324</v>
      </c>
      <c r="F48" s="244">
        <v>68.045594446999999</v>
      </c>
      <c r="G48" s="244">
        <v>68.115688313000007</v>
      </c>
      <c r="H48" s="244">
        <v>68.928025234000003</v>
      </c>
      <c r="I48" s="244">
        <v>69.635584772000001</v>
      </c>
      <c r="J48" s="244">
        <v>69.964191255000003</v>
      </c>
      <c r="K48" s="244">
        <v>69.499833065999994</v>
      </c>
      <c r="L48" s="244">
        <v>70.233597602000003</v>
      </c>
      <c r="M48" s="244">
        <v>70.584544820999994</v>
      </c>
      <c r="N48" s="244">
        <v>70.830665568000001</v>
      </c>
      <c r="O48" s="244">
        <v>70.010367908000006</v>
      </c>
      <c r="P48" s="244">
        <v>69.827789033000002</v>
      </c>
      <c r="Q48" s="244">
        <v>70.383553993999996</v>
      </c>
      <c r="R48" s="244">
        <v>70.569566221000002</v>
      </c>
      <c r="S48" s="244">
        <v>70.644131287999997</v>
      </c>
      <c r="T48" s="244">
        <v>70.999817768</v>
      </c>
      <c r="U48" s="244">
        <v>70.746008037999999</v>
      </c>
      <c r="V48" s="244">
        <v>71.707242597000004</v>
      </c>
      <c r="W48" s="244">
        <v>71.598074667999995</v>
      </c>
      <c r="X48" s="244">
        <v>72.008505603000003</v>
      </c>
      <c r="Y48" s="244">
        <v>72.889739575999997</v>
      </c>
      <c r="Z48" s="244">
        <v>72.696572028000006</v>
      </c>
      <c r="AA48" s="244">
        <v>72.442648122999998</v>
      </c>
      <c r="AB48" s="244">
        <v>72.040529695999993</v>
      </c>
      <c r="AC48" s="244">
        <v>72.074761445999997</v>
      </c>
      <c r="AD48" s="244">
        <v>69.392953903999995</v>
      </c>
      <c r="AE48" s="244">
        <v>63.919393229000001</v>
      </c>
      <c r="AF48" s="244">
        <v>65.952844334999995</v>
      </c>
      <c r="AG48" s="244">
        <v>67.109929164999997</v>
      </c>
      <c r="AH48" s="244">
        <v>67.132314363999996</v>
      </c>
      <c r="AI48" s="244">
        <v>67.097880928999999</v>
      </c>
      <c r="AJ48" s="244">
        <v>67.017705833999997</v>
      </c>
      <c r="AK48" s="244">
        <v>67.966889363999996</v>
      </c>
      <c r="AL48" s="244">
        <v>67.778965408999994</v>
      </c>
      <c r="AM48" s="244">
        <v>68.453554838000002</v>
      </c>
      <c r="AN48" s="244">
        <v>65.484101777000006</v>
      </c>
      <c r="AO48" s="244">
        <v>68.609521211000001</v>
      </c>
      <c r="AP48" s="244">
        <v>68.826329443999995</v>
      </c>
      <c r="AQ48" s="244">
        <v>69.298034702999999</v>
      </c>
      <c r="AR48" s="244">
        <v>69.231018202000001</v>
      </c>
      <c r="AS48" s="244">
        <v>70.158374901000002</v>
      </c>
      <c r="AT48" s="244">
        <v>69.651925401</v>
      </c>
      <c r="AU48" s="244">
        <v>69.505471765999999</v>
      </c>
      <c r="AV48" s="244">
        <v>70.468063236000006</v>
      </c>
      <c r="AW48" s="244">
        <v>70.638050792000001</v>
      </c>
      <c r="AX48" s="244">
        <v>70.475565387000003</v>
      </c>
      <c r="AY48" s="368">
        <v>70.881436042999994</v>
      </c>
      <c r="AZ48" s="368">
        <v>71.086498805000005</v>
      </c>
      <c r="BA48" s="368">
        <v>71.178179869999994</v>
      </c>
      <c r="BB48" s="368">
        <v>71.738625361999993</v>
      </c>
      <c r="BC48" s="368">
        <v>72.124081039000004</v>
      </c>
      <c r="BD48" s="368">
        <v>72.410856828999997</v>
      </c>
      <c r="BE48" s="368">
        <v>72.647928070000006</v>
      </c>
      <c r="BF48" s="368">
        <v>73.001889180000006</v>
      </c>
      <c r="BG48" s="368">
        <v>73.010871819000002</v>
      </c>
      <c r="BH48" s="368">
        <v>72.904826991999997</v>
      </c>
      <c r="BI48" s="368">
        <v>73.219424833999994</v>
      </c>
      <c r="BJ48" s="368">
        <v>73.227054815000002</v>
      </c>
      <c r="BK48" s="368">
        <v>73.168665027000003</v>
      </c>
      <c r="BL48" s="368">
        <v>73.164383055000002</v>
      </c>
      <c r="BM48" s="368">
        <v>73.157433652999998</v>
      </c>
      <c r="BN48" s="368">
        <v>73.621705548999998</v>
      </c>
      <c r="BO48" s="368">
        <v>73.892608899999999</v>
      </c>
      <c r="BP48" s="368">
        <v>74.112730034999998</v>
      </c>
      <c r="BQ48" s="368">
        <v>74.209700526999995</v>
      </c>
      <c r="BR48" s="368">
        <v>74.361338953000001</v>
      </c>
      <c r="BS48" s="368">
        <v>74.368605645000002</v>
      </c>
      <c r="BT48" s="368">
        <v>74.284812392000006</v>
      </c>
      <c r="BU48" s="368">
        <v>74.448822952</v>
      </c>
      <c r="BV48" s="368">
        <v>74.220313719000004</v>
      </c>
    </row>
    <row r="49" spans="1:74" ht="11.15" customHeight="1" x14ac:dyDescent="0.25">
      <c r="B49" s="169"/>
      <c r="C49" s="244"/>
      <c r="D49" s="244"/>
      <c r="E49" s="244"/>
      <c r="F49" s="244"/>
      <c r="G49" s="244"/>
      <c r="H49" s="244"/>
      <c r="I49" s="244"/>
      <c r="J49" s="244"/>
      <c r="K49" s="244"/>
      <c r="L49" s="244"/>
      <c r="M49" s="244"/>
      <c r="N49" s="244"/>
      <c r="O49" s="244"/>
      <c r="P49" s="244"/>
      <c r="Q49" s="244"/>
      <c r="R49" s="244"/>
      <c r="S49" s="244"/>
      <c r="T49" s="244"/>
      <c r="U49" s="244"/>
      <c r="V49" s="244"/>
      <c r="W49" s="244"/>
      <c r="X49" s="244"/>
      <c r="Y49" s="244"/>
      <c r="Z49" s="244"/>
      <c r="AA49" s="244"/>
      <c r="AB49" s="244"/>
      <c r="AC49" s="244"/>
      <c r="AD49" s="244"/>
      <c r="AE49" s="244"/>
      <c r="AF49" s="244"/>
      <c r="AG49" s="244"/>
      <c r="AH49" s="244"/>
      <c r="AI49" s="244"/>
      <c r="AJ49" s="244"/>
      <c r="AK49" s="244"/>
      <c r="AL49" s="244"/>
      <c r="AM49" s="244"/>
      <c r="AN49" s="244"/>
      <c r="AO49" s="244"/>
      <c r="AP49" s="244"/>
      <c r="AQ49" s="244"/>
      <c r="AR49" s="244"/>
      <c r="AS49" s="244"/>
      <c r="AT49" s="244"/>
      <c r="AU49" s="244"/>
      <c r="AV49" s="244"/>
      <c r="AW49" s="244"/>
      <c r="AX49" s="244"/>
      <c r="AY49" s="368"/>
      <c r="AZ49" s="368"/>
      <c r="BA49" s="368"/>
      <c r="BB49" s="368"/>
      <c r="BC49" s="368"/>
      <c r="BD49" s="368"/>
      <c r="BE49" s="368"/>
      <c r="BF49" s="368"/>
      <c r="BG49" s="368"/>
      <c r="BH49" s="368"/>
      <c r="BI49" s="368"/>
      <c r="BJ49" s="368"/>
      <c r="BK49" s="368"/>
      <c r="BL49" s="368"/>
      <c r="BM49" s="368"/>
      <c r="BN49" s="368"/>
      <c r="BO49" s="368"/>
      <c r="BP49" s="368"/>
      <c r="BQ49" s="368"/>
      <c r="BR49" s="368"/>
      <c r="BS49" s="368"/>
      <c r="BT49" s="368"/>
      <c r="BU49" s="368"/>
      <c r="BV49" s="368"/>
    </row>
    <row r="50" spans="1:74" ht="11.15" customHeight="1" x14ac:dyDescent="0.25">
      <c r="A50" s="159" t="s">
        <v>899</v>
      </c>
      <c r="B50" s="171" t="s">
        <v>900</v>
      </c>
      <c r="C50" s="245">
        <v>0.32177419354999998</v>
      </c>
      <c r="D50" s="245">
        <v>0.41012500000000002</v>
      </c>
      <c r="E50" s="245">
        <v>0.43149999999999999</v>
      </c>
      <c r="F50" s="245">
        <v>0.23649999999999999</v>
      </c>
      <c r="G50" s="245">
        <v>0.20649999999999999</v>
      </c>
      <c r="H50" s="245">
        <v>0.27150000000000002</v>
      </c>
      <c r="I50" s="245">
        <v>9.6483870967999999E-2</v>
      </c>
      <c r="J50" s="245">
        <v>0.10594354839</v>
      </c>
      <c r="K50" s="245">
        <v>0.21</v>
      </c>
      <c r="L50" s="245">
        <v>0.26214516128999998</v>
      </c>
      <c r="M50" s="245">
        <v>0.26300000000000001</v>
      </c>
      <c r="N50" s="245">
        <v>0.38174193548000002</v>
      </c>
      <c r="O50" s="245">
        <v>0.27600000000000002</v>
      </c>
      <c r="P50" s="245">
        <v>0.61199999999999999</v>
      </c>
      <c r="Q50" s="245">
        <v>0.26300000000000001</v>
      </c>
      <c r="R50" s="245">
        <v>0.25</v>
      </c>
      <c r="S50" s="245">
        <v>0.316</v>
      </c>
      <c r="T50" s="245">
        <v>0.26</v>
      </c>
      <c r="U50" s="245">
        <v>0.69699999999999995</v>
      </c>
      <c r="V50" s="245">
        <v>0.191</v>
      </c>
      <c r="W50" s="245">
        <v>0.34699999999999998</v>
      </c>
      <c r="X50" s="245">
        <v>0.42691935483999999</v>
      </c>
      <c r="Y50" s="245">
        <v>0.28799999999999998</v>
      </c>
      <c r="Z50" s="245">
        <v>0.26800000000000002</v>
      </c>
      <c r="AA50" s="245">
        <v>0.184</v>
      </c>
      <c r="AB50" s="245">
        <v>0.19804827586000001</v>
      </c>
      <c r="AC50" s="245">
        <v>0.17322580644999999</v>
      </c>
      <c r="AD50" s="245">
        <v>0.89100000000000001</v>
      </c>
      <c r="AE50" s="245">
        <v>0.94799999999999995</v>
      </c>
      <c r="AF50" s="245">
        <v>1.0029999999999999</v>
      </c>
      <c r="AG50" s="245">
        <v>0.75036000000000003</v>
      </c>
      <c r="AH50" s="245">
        <v>0.91654999999999998</v>
      </c>
      <c r="AI50" s="245">
        <v>0.47603000000000001</v>
      </c>
      <c r="AJ50" s="245">
        <v>0.94864999999999999</v>
      </c>
      <c r="AK50" s="245">
        <v>0.436</v>
      </c>
      <c r="AL50" s="245">
        <v>0.46500000000000002</v>
      </c>
      <c r="AM50" s="245">
        <v>0.32580645160999999</v>
      </c>
      <c r="AN50" s="245">
        <v>1.2609999999999999</v>
      </c>
      <c r="AO50" s="245">
        <v>0.30499999999999999</v>
      </c>
      <c r="AP50" s="245">
        <v>0.66600000000000004</v>
      </c>
      <c r="AQ50" s="245">
        <v>0.44900000000000001</v>
      </c>
      <c r="AR50" s="245">
        <v>0.39600000000000002</v>
      </c>
      <c r="AS50" s="245">
        <v>0.17499999999999999</v>
      </c>
      <c r="AT50" s="245">
        <v>0.82799999999999996</v>
      </c>
      <c r="AU50" s="245">
        <v>1.4179999999999999</v>
      </c>
      <c r="AV50" s="245">
        <v>0.73099999999999998</v>
      </c>
      <c r="AW50" s="245">
        <v>0.65400000000000003</v>
      </c>
      <c r="AX50" s="245">
        <v>0.75700000000000001</v>
      </c>
      <c r="AY50" s="559" t="s">
        <v>1402</v>
      </c>
      <c r="AZ50" s="559" t="s">
        <v>1402</v>
      </c>
      <c r="BA50" s="559" t="s">
        <v>1402</v>
      </c>
      <c r="BB50" s="559" t="s">
        <v>1402</v>
      </c>
      <c r="BC50" s="559" t="s">
        <v>1402</v>
      </c>
      <c r="BD50" s="559" t="s">
        <v>1402</v>
      </c>
      <c r="BE50" s="559" t="s">
        <v>1402</v>
      </c>
      <c r="BF50" s="559" t="s">
        <v>1402</v>
      </c>
      <c r="BG50" s="559" t="s">
        <v>1402</v>
      </c>
      <c r="BH50" s="559" t="s">
        <v>1402</v>
      </c>
      <c r="BI50" s="559" t="s">
        <v>1402</v>
      </c>
      <c r="BJ50" s="559" t="s">
        <v>1402</v>
      </c>
      <c r="BK50" s="559" t="s">
        <v>1402</v>
      </c>
      <c r="BL50" s="559" t="s">
        <v>1402</v>
      </c>
      <c r="BM50" s="559" t="s">
        <v>1402</v>
      </c>
      <c r="BN50" s="559" t="s">
        <v>1402</v>
      </c>
      <c r="BO50" s="559" t="s">
        <v>1402</v>
      </c>
      <c r="BP50" s="559" t="s">
        <v>1402</v>
      </c>
      <c r="BQ50" s="559" t="s">
        <v>1402</v>
      </c>
      <c r="BR50" s="559" t="s">
        <v>1402</v>
      </c>
      <c r="BS50" s="559" t="s">
        <v>1402</v>
      </c>
      <c r="BT50" s="559" t="s">
        <v>1402</v>
      </c>
      <c r="BU50" s="559" t="s">
        <v>1402</v>
      </c>
      <c r="BV50" s="559" t="s">
        <v>1402</v>
      </c>
    </row>
    <row r="51" spans="1:74" ht="12" customHeight="1" x14ac:dyDescent="0.25">
      <c r="B51" s="778" t="s">
        <v>810</v>
      </c>
      <c r="C51" s="735"/>
      <c r="D51" s="735"/>
      <c r="E51" s="735"/>
      <c r="F51" s="735"/>
      <c r="G51" s="735"/>
      <c r="H51" s="735"/>
      <c r="I51" s="735"/>
      <c r="J51" s="735"/>
      <c r="K51" s="735"/>
      <c r="L51" s="735"/>
      <c r="M51" s="735"/>
      <c r="N51" s="735"/>
      <c r="O51" s="735"/>
      <c r="P51" s="735"/>
      <c r="Q51" s="735"/>
      <c r="BD51" s="445"/>
      <c r="BE51" s="445"/>
      <c r="BF51" s="445"/>
    </row>
    <row r="52" spans="1:74" ht="12" customHeight="1" x14ac:dyDescent="0.2">
      <c r="B52" s="775" t="s">
        <v>1340</v>
      </c>
      <c r="C52" s="775"/>
      <c r="D52" s="775"/>
      <c r="E52" s="775"/>
      <c r="F52" s="775"/>
      <c r="G52" s="775"/>
      <c r="H52" s="775"/>
      <c r="I52" s="775"/>
      <c r="J52" s="775"/>
      <c r="K52" s="775"/>
      <c r="L52" s="775"/>
      <c r="M52" s="775"/>
      <c r="N52" s="775"/>
      <c r="O52" s="775"/>
      <c r="P52" s="775"/>
      <c r="Q52" s="775"/>
      <c r="R52" s="775"/>
      <c r="BD52" s="445"/>
      <c r="BE52" s="445"/>
      <c r="BF52" s="445"/>
    </row>
    <row r="53" spans="1:74" s="397" customFormat="1" ht="12" customHeight="1" x14ac:dyDescent="0.25">
      <c r="A53" s="398"/>
      <c r="B53" s="775" t="s">
        <v>1111</v>
      </c>
      <c r="C53" s="775"/>
      <c r="D53" s="775"/>
      <c r="E53" s="775"/>
      <c r="F53" s="775"/>
      <c r="G53" s="775"/>
      <c r="H53" s="775"/>
      <c r="I53" s="775"/>
      <c r="J53" s="775"/>
      <c r="K53" s="775"/>
      <c r="L53" s="775"/>
      <c r="M53" s="775"/>
      <c r="N53" s="775"/>
      <c r="O53" s="775"/>
      <c r="P53" s="775"/>
      <c r="Q53" s="775"/>
      <c r="R53" s="678"/>
      <c r="AY53" s="483"/>
      <c r="AZ53" s="483"/>
      <c r="BA53" s="483"/>
      <c r="BB53" s="483"/>
      <c r="BC53" s="483"/>
      <c r="BD53" s="483"/>
      <c r="BE53" s="483"/>
      <c r="BF53" s="483"/>
      <c r="BG53" s="483"/>
      <c r="BH53" s="483"/>
      <c r="BI53" s="483"/>
      <c r="BJ53" s="483"/>
    </row>
    <row r="54" spans="1:74" s="397" customFormat="1" ht="12" customHeight="1" x14ac:dyDescent="0.25">
      <c r="A54" s="398"/>
      <c r="B54" s="761" t="str">
        <f>"Notes: "&amp;"EIA completed modeling and analysis for this report on " &amp;Dates!D2&amp;"."</f>
        <v>Notes: EIA completed modeling and analysis for this report on Thursday January 6, 2022.</v>
      </c>
      <c r="C54" s="760"/>
      <c r="D54" s="760"/>
      <c r="E54" s="760"/>
      <c r="F54" s="760"/>
      <c r="G54" s="760"/>
      <c r="H54" s="760"/>
      <c r="I54" s="760"/>
      <c r="J54" s="760"/>
      <c r="K54" s="760"/>
      <c r="L54" s="760"/>
      <c r="M54" s="760"/>
      <c r="N54" s="760"/>
      <c r="O54" s="760"/>
      <c r="P54" s="760"/>
      <c r="Q54" s="760"/>
      <c r="AY54" s="483"/>
      <c r="AZ54" s="483"/>
      <c r="BA54" s="483"/>
      <c r="BB54" s="483"/>
      <c r="BC54" s="483"/>
      <c r="BD54" s="483"/>
      <c r="BE54" s="483"/>
      <c r="BF54" s="483"/>
      <c r="BG54" s="483"/>
      <c r="BH54" s="483"/>
      <c r="BI54" s="483"/>
      <c r="BJ54" s="483"/>
    </row>
    <row r="55" spans="1:74" s="397" customFormat="1" ht="12" customHeight="1" x14ac:dyDescent="0.25">
      <c r="A55" s="398"/>
      <c r="B55" s="761" t="s">
        <v>352</v>
      </c>
      <c r="C55" s="760"/>
      <c r="D55" s="760"/>
      <c r="E55" s="760"/>
      <c r="F55" s="760"/>
      <c r="G55" s="760"/>
      <c r="H55" s="760"/>
      <c r="I55" s="760"/>
      <c r="J55" s="760"/>
      <c r="K55" s="760"/>
      <c r="L55" s="760"/>
      <c r="M55" s="760"/>
      <c r="N55" s="760"/>
      <c r="O55" s="760"/>
      <c r="P55" s="760"/>
      <c r="Q55" s="760"/>
      <c r="AY55" s="483"/>
      <c r="AZ55" s="483"/>
      <c r="BA55" s="483"/>
      <c r="BB55" s="483"/>
      <c r="BC55" s="483"/>
      <c r="BD55" s="483"/>
      <c r="BE55" s="483"/>
      <c r="BF55" s="483"/>
      <c r="BG55" s="483"/>
      <c r="BH55" s="483"/>
      <c r="BI55" s="483"/>
      <c r="BJ55" s="483"/>
    </row>
    <row r="56" spans="1:74" s="397" customFormat="1" ht="12" customHeight="1" x14ac:dyDescent="0.25">
      <c r="A56" s="398"/>
      <c r="B56" s="774" t="s">
        <v>798</v>
      </c>
      <c r="C56" s="774"/>
      <c r="D56" s="774"/>
      <c r="E56" s="774"/>
      <c r="F56" s="774"/>
      <c r="G56" s="774"/>
      <c r="H56" s="774"/>
      <c r="I56" s="774"/>
      <c r="J56" s="774"/>
      <c r="K56" s="774"/>
      <c r="L56" s="774"/>
      <c r="M56" s="774"/>
      <c r="N56" s="774"/>
      <c r="O56" s="774"/>
      <c r="P56" s="774"/>
      <c r="Q56" s="750"/>
      <c r="AY56" s="483"/>
      <c r="AZ56" s="483"/>
      <c r="BA56" s="483"/>
      <c r="BB56" s="483"/>
      <c r="BC56" s="483"/>
      <c r="BD56" s="483"/>
      <c r="BE56" s="483"/>
      <c r="BF56" s="483"/>
      <c r="BG56" s="483"/>
      <c r="BH56" s="483"/>
      <c r="BI56" s="483"/>
      <c r="BJ56" s="483"/>
    </row>
    <row r="57" spans="1:74" s="397" customFormat="1" ht="12.75" customHeight="1" x14ac:dyDescent="0.25">
      <c r="A57" s="398"/>
      <c r="B57" s="774" t="s">
        <v>857</v>
      </c>
      <c r="C57" s="750"/>
      <c r="D57" s="750"/>
      <c r="E57" s="750"/>
      <c r="F57" s="750"/>
      <c r="G57" s="750"/>
      <c r="H57" s="750"/>
      <c r="I57" s="750"/>
      <c r="J57" s="750"/>
      <c r="K57" s="750"/>
      <c r="L57" s="750"/>
      <c r="M57" s="750"/>
      <c r="N57" s="750"/>
      <c r="O57" s="750"/>
      <c r="P57" s="750"/>
      <c r="Q57" s="750"/>
      <c r="AY57" s="483"/>
      <c r="AZ57" s="483"/>
      <c r="BA57" s="483"/>
      <c r="BB57" s="483"/>
      <c r="BC57" s="483"/>
      <c r="BD57" s="483"/>
      <c r="BE57" s="483"/>
      <c r="BF57" s="483"/>
      <c r="BG57" s="483"/>
      <c r="BH57" s="483"/>
      <c r="BI57" s="483"/>
      <c r="BJ57" s="483"/>
    </row>
    <row r="58" spans="1:74" s="397" customFormat="1" ht="12" customHeight="1" x14ac:dyDescent="0.25">
      <c r="A58" s="398"/>
      <c r="B58" s="770" t="s">
        <v>849</v>
      </c>
      <c r="C58" s="750"/>
      <c r="D58" s="750"/>
      <c r="E58" s="750"/>
      <c r="F58" s="750"/>
      <c r="G58" s="750"/>
      <c r="H58" s="750"/>
      <c r="I58" s="750"/>
      <c r="J58" s="750"/>
      <c r="K58" s="750"/>
      <c r="L58" s="750"/>
      <c r="M58" s="750"/>
      <c r="N58" s="750"/>
      <c r="O58" s="750"/>
      <c r="P58" s="750"/>
      <c r="Q58" s="750"/>
      <c r="AY58" s="483"/>
      <c r="AZ58" s="483"/>
      <c r="BA58" s="483"/>
      <c r="BB58" s="483"/>
      <c r="BC58" s="483"/>
      <c r="BD58" s="483"/>
      <c r="BE58" s="483"/>
      <c r="BF58" s="483"/>
      <c r="BG58" s="483"/>
      <c r="BH58" s="483"/>
      <c r="BI58" s="483"/>
      <c r="BJ58" s="483"/>
    </row>
    <row r="59" spans="1:74" s="397" customFormat="1" ht="12" customHeight="1" x14ac:dyDescent="0.25">
      <c r="A59" s="393"/>
      <c r="B59" s="771" t="s">
        <v>833</v>
      </c>
      <c r="C59" s="772"/>
      <c r="D59" s="772"/>
      <c r="E59" s="772"/>
      <c r="F59" s="772"/>
      <c r="G59" s="772"/>
      <c r="H59" s="772"/>
      <c r="I59" s="772"/>
      <c r="J59" s="772"/>
      <c r="K59" s="772"/>
      <c r="L59" s="772"/>
      <c r="M59" s="772"/>
      <c r="N59" s="772"/>
      <c r="O59" s="772"/>
      <c r="P59" s="772"/>
      <c r="Q59" s="750"/>
      <c r="AY59" s="483"/>
      <c r="AZ59" s="483"/>
      <c r="BA59" s="483"/>
      <c r="BB59" s="483"/>
      <c r="BC59" s="483"/>
      <c r="BD59" s="483"/>
      <c r="BE59" s="483"/>
      <c r="BF59" s="483"/>
      <c r="BG59" s="483"/>
      <c r="BH59" s="483"/>
      <c r="BI59" s="483"/>
      <c r="BJ59" s="483"/>
    </row>
    <row r="60" spans="1:74" ht="12.5" customHeight="1" x14ac:dyDescent="0.2">
      <c r="B60" s="762" t="s">
        <v>1371</v>
      </c>
      <c r="C60" s="750"/>
      <c r="D60" s="750"/>
      <c r="E60" s="750"/>
      <c r="F60" s="750"/>
      <c r="G60" s="750"/>
      <c r="H60" s="750"/>
      <c r="I60" s="750"/>
      <c r="J60" s="750"/>
      <c r="K60" s="750"/>
      <c r="L60" s="750"/>
      <c r="M60" s="750"/>
      <c r="N60" s="750"/>
      <c r="O60" s="750"/>
      <c r="P60" s="750"/>
      <c r="Q60" s="750"/>
      <c r="R60" s="397"/>
      <c r="BD60" s="445"/>
      <c r="BE60" s="445"/>
      <c r="BF60" s="445"/>
      <c r="BK60" s="370"/>
      <c r="BL60" s="370"/>
      <c r="BM60" s="370"/>
      <c r="BN60" s="370"/>
      <c r="BO60" s="370"/>
      <c r="BP60" s="370"/>
      <c r="BQ60" s="370"/>
      <c r="BR60" s="370"/>
      <c r="BS60" s="370"/>
      <c r="BT60" s="370"/>
      <c r="BU60" s="370"/>
      <c r="BV60" s="370"/>
    </row>
    <row r="61" spans="1:74" ht="10" x14ac:dyDescent="0.2">
      <c r="BD61" s="445"/>
      <c r="BE61" s="445"/>
      <c r="BF61" s="445"/>
      <c r="BK61" s="370"/>
      <c r="BL61" s="370"/>
      <c r="BM61" s="370"/>
      <c r="BN61" s="370"/>
      <c r="BO61" s="370"/>
      <c r="BP61" s="370"/>
      <c r="BQ61" s="370"/>
      <c r="BR61" s="370"/>
      <c r="BS61" s="370"/>
      <c r="BT61" s="370"/>
      <c r="BU61" s="370"/>
      <c r="BV61" s="370"/>
    </row>
    <row r="62" spans="1:74" ht="10" x14ac:dyDescent="0.2">
      <c r="BD62" s="445"/>
      <c r="BE62" s="445"/>
      <c r="BF62" s="445"/>
      <c r="BK62" s="370"/>
      <c r="BL62" s="370"/>
      <c r="BM62" s="370"/>
      <c r="BN62" s="370"/>
      <c r="BO62" s="370"/>
      <c r="BP62" s="370"/>
      <c r="BQ62" s="370"/>
      <c r="BR62" s="370"/>
      <c r="BS62" s="370"/>
      <c r="BT62" s="370"/>
      <c r="BU62" s="370"/>
      <c r="BV62" s="370"/>
    </row>
    <row r="63" spans="1:74" ht="10" x14ac:dyDescent="0.2">
      <c r="BD63" s="445"/>
      <c r="BE63" s="445"/>
      <c r="BF63" s="445"/>
      <c r="BK63" s="370"/>
      <c r="BL63" s="370"/>
      <c r="BM63" s="370"/>
      <c r="BN63" s="370"/>
      <c r="BO63" s="370"/>
      <c r="BP63" s="370"/>
      <c r="BQ63" s="370"/>
      <c r="BR63" s="370"/>
      <c r="BS63" s="370"/>
      <c r="BT63" s="370"/>
      <c r="BU63" s="370"/>
      <c r="BV63" s="370"/>
    </row>
    <row r="64" spans="1:74" ht="10" x14ac:dyDescent="0.2">
      <c r="BD64" s="445"/>
      <c r="BE64" s="445"/>
      <c r="BF64" s="445"/>
      <c r="BK64" s="370"/>
      <c r="BL64" s="370"/>
      <c r="BM64" s="370"/>
      <c r="BN64" s="370"/>
      <c r="BO64" s="370"/>
      <c r="BP64" s="370"/>
      <c r="BQ64" s="370"/>
      <c r="BR64" s="370"/>
      <c r="BS64" s="370"/>
      <c r="BT64" s="370"/>
      <c r="BU64" s="370"/>
      <c r="BV64" s="370"/>
    </row>
    <row r="65" spans="56:74" ht="10" x14ac:dyDescent="0.2">
      <c r="BD65" s="445"/>
      <c r="BE65" s="445"/>
      <c r="BF65" s="445"/>
      <c r="BK65" s="370"/>
      <c r="BL65" s="370"/>
      <c r="BM65" s="370"/>
      <c r="BN65" s="370"/>
      <c r="BO65" s="370"/>
      <c r="BP65" s="370"/>
      <c r="BQ65" s="370"/>
      <c r="BR65" s="370"/>
      <c r="BS65" s="370"/>
      <c r="BT65" s="370"/>
      <c r="BU65" s="370"/>
      <c r="BV65" s="370"/>
    </row>
    <row r="66" spans="56:74" ht="10" x14ac:dyDescent="0.2">
      <c r="BD66" s="445"/>
      <c r="BE66" s="445"/>
      <c r="BF66" s="445"/>
      <c r="BK66" s="370"/>
      <c r="BL66" s="370"/>
      <c r="BM66" s="370"/>
      <c r="BN66" s="370"/>
      <c r="BO66" s="370"/>
      <c r="BP66" s="370"/>
      <c r="BQ66" s="370"/>
      <c r="BR66" s="370"/>
      <c r="BS66" s="370"/>
      <c r="BT66" s="370"/>
      <c r="BU66" s="370"/>
      <c r="BV66" s="370"/>
    </row>
    <row r="67" spans="56:74" ht="10" x14ac:dyDescent="0.2">
      <c r="BD67" s="445"/>
      <c r="BE67" s="445"/>
      <c r="BF67" s="445"/>
      <c r="BK67" s="370"/>
      <c r="BL67" s="370"/>
      <c r="BM67" s="370"/>
      <c r="BN67" s="370"/>
      <c r="BO67" s="370"/>
      <c r="BP67" s="370"/>
      <c r="BQ67" s="370"/>
      <c r="BR67" s="370"/>
      <c r="BS67" s="370"/>
      <c r="BT67" s="370"/>
      <c r="BU67" s="370"/>
      <c r="BV67" s="370"/>
    </row>
    <row r="68" spans="56:74" ht="10" x14ac:dyDescent="0.2">
      <c r="BD68" s="445"/>
      <c r="BE68" s="445"/>
      <c r="BF68" s="445"/>
      <c r="BK68" s="370"/>
      <c r="BL68" s="370"/>
      <c r="BM68" s="370"/>
      <c r="BN68" s="370"/>
      <c r="BO68" s="370"/>
      <c r="BP68" s="370"/>
      <c r="BQ68" s="370"/>
      <c r="BR68" s="370"/>
      <c r="BS68" s="370"/>
      <c r="BT68" s="370"/>
      <c r="BU68" s="370"/>
      <c r="BV68" s="370"/>
    </row>
    <row r="69" spans="56:74" ht="10" x14ac:dyDescent="0.2">
      <c r="BD69" s="445"/>
      <c r="BE69" s="445"/>
      <c r="BF69" s="445"/>
      <c r="BK69" s="370"/>
      <c r="BL69" s="370"/>
      <c r="BM69" s="370"/>
      <c r="BN69" s="370"/>
      <c r="BO69" s="370"/>
      <c r="BP69" s="370"/>
      <c r="BQ69" s="370"/>
      <c r="BR69" s="370"/>
      <c r="BS69" s="370"/>
      <c r="BT69" s="370"/>
      <c r="BU69" s="370"/>
      <c r="BV69" s="370"/>
    </row>
    <row r="70" spans="56:74" ht="10" x14ac:dyDescent="0.2">
      <c r="BD70" s="445"/>
      <c r="BE70" s="445"/>
      <c r="BF70" s="445"/>
      <c r="BK70" s="370"/>
      <c r="BL70" s="370"/>
      <c r="BM70" s="370"/>
      <c r="BN70" s="370"/>
      <c r="BO70" s="370"/>
      <c r="BP70" s="370"/>
      <c r="BQ70" s="370"/>
      <c r="BR70" s="370"/>
      <c r="BS70" s="370"/>
      <c r="BT70" s="370"/>
      <c r="BU70" s="370"/>
      <c r="BV70" s="370"/>
    </row>
    <row r="71" spans="56:74" x14ac:dyDescent="0.25">
      <c r="BK71" s="370"/>
      <c r="BL71" s="370"/>
      <c r="BM71" s="370"/>
      <c r="BN71" s="370"/>
      <c r="BO71" s="370"/>
      <c r="BP71" s="370"/>
      <c r="BQ71" s="370"/>
      <c r="BR71" s="370"/>
      <c r="BS71" s="370"/>
      <c r="BT71" s="370"/>
      <c r="BU71" s="370"/>
      <c r="BV71" s="370"/>
    </row>
    <row r="72" spans="56:74" x14ac:dyDescent="0.25">
      <c r="BK72" s="370"/>
      <c r="BL72" s="370"/>
      <c r="BM72" s="370"/>
      <c r="BN72" s="370"/>
      <c r="BO72" s="370"/>
      <c r="BP72" s="370"/>
      <c r="BQ72" s="370"/>
      <c r="BR72" s="370"/>
      <c r="BS72" s="370"/>
      <c r="BT72" s="370"/>
      <c r="BU72" s="370"/>
      <c r="BV72" s="370"/>
    </row>
    <row r="73" spans="56:74" x14ac:dyDescent="0.25">
      <c r="BK73" s="370"/>
      <c r="BL73" s="370"/>
      <c r="BM73" s="370"/>
      <c r="BN73" s="370"/>
      <c r="BO73" s="370"/>
      <c r="BP73" s="370"/>
      <c r="BQ73" s="370"/>
      <c r="BR73" s="370"/>
      <c r="BS73" s="370"/>
      <c r="BT73" s="370"/>
      <c r="BU73" s="370"/>
      <c r="BV73" s="370"/>
    </row>
    <row r="74" spans="56:74" x14ac:dyDescent="0.25">
      <c r="BK74" s="370"/>
      <c r="BL74" s="370"/>
      <c r="BM74" s="370"/>
      <c r="BN74" s="370"/>
      <c r="BO74" s="370"/>
      <c r="BP74" s="370"/>
      <c r="BQ74" s="370"/>
      <c r="BR74" s="370"/>
      <c r="BS74" s="370"/>
      <c r="BT74" s="370"/>
      <c r="BU74" s="370"/>
      <c r="BV74" s="370"/>
    </row>
    <row r="75" spans="56:74" x14ac:dyDescent="0.25">
      <c r="BK75" s="370"/>
      <c r="BL75" s="370"/>
      <c r="BM75" s="370"/>
      <c r="BN75" s="370"/>
      <c r="BO75" s="370"/>
      <c r="BP75" s="370"/>
      <c r="BQ75" s="370"/>
      <c r="BR75" s="370"/>
      <c r="BS75" s="370"/>
      <c r="BT75" s="370"/>
      <c r="BU75" s="370"/>
      <c r="BV75" s="370"/>
    </row>
    <row r="76" spans="56:74" x14ac:dyDescent="0.25">
      <c r="BK76" s="370"/>
      <c r="BL76" s="370"/>
      <c r="BM76" s="370"/>
      <c r="BN76" s="370"/>
      <c r="BO76" s="370"/>
      <c r="BP76" s="370"/>
      <c r="BQ76" s="370"/>
      <c r="BR76" s="370"/>
      <c r="BS76" s="370"/>
      <c r="BT76" s="370"/>
      <c r="BU76" s="370"/>
      <c r="BV76" s="370"/>
    </row>
    <row r="77" spans="56:74" x14ac:dyDescent="0.25">
      <c r="BK77" s="370"/>
      <c r="BL77" s="370"/>
      <c r="BM77" s="370"/>
      <c r="BN77" s="370"/>
      <c r="BO77" s="370"/>
      <c r="BP77" s="370"/>
      <c r="BQ77" s="370"/>
      <c r="BR77" s="370"/>
      <c r="BS77" s="370"/>
      <c r="BT77" s="370"/>
      <c r="BU77" s="370"/>
      <c r="BV77" s="370"/>
    </row>
    <row r="78" spans="56:74" x14ac:dyDescent="0.25">
      <c r="BK78" s="370"/>
      <c r="BL78" s="370"/>
      <c r="BM78" s="370"/>
      <c r="BN78" s="370"/>
      <c r="BO78" s="370"/>
      <c r="BP78" s="370"/>
      <c r="BQ78" s="370"/>
      <c r="BR78" s="370"/>
      <c r="BS78" s="370"/>
      <c r="BT78" s="370"/>
      <c r="BU78" s="370"/>
      <c r="BV78" s="370"/>
    </row>
    <row r="79" spans="56:74" x14ac:dyDescent="0.25">
      <c r="BK79" s="370"/>
      <c r="BL79" s="370"/>
      <c r="BM79" s="370"/>
      <c r="BN79" s="370"/>
      <c r="BO79" s="370"/>
      <c r="BP79" s="370"/>
      <c r="BQ79" s="370"/>
      <c r="BR79" s="370"/>
      <c r="BS79" s="370"/>
      <c r="BT79" s="370"/>
      <c r="BU79" s="370"/>
      <c r="BV79" s="370"/>
    </row>
    <row r="80" spans="56:74" x14ac:dyDescent="0.25">
      <c r="BK80" s="370"/>
      <c r="BL80" s="370"/>
      <c r="BM80" s="370"/>
      <c r="BN80" s="370"/>
      <c r="BO80" s="370"/>
      <c r="BP80" s="370"/>
      <c r="BQ80" s="370"/>
      <c r="BR80" s="370"/>
      <c r="BS80" s="370"/>
      <c r="BT80" s="370"/>
      <c r="BU80" s="370"/>
      <c r="BV80" s="370"/>
    </row>
    <row r="81" spans="63:74" x14ac:dyDescent="0.25">
      <c r="BK81" s="370"/>
      <c r="BL81" s="370"/>
      <c r="BM81" s="370"/>
      <c r="BN81" s="370"/>
      <c r="BO81" s="370"/>
      <c r="BP81" s="370"/>
      <c r="BQ81" s="370"/>
      <c r="BR81" s="370"/>
      <c r="BS81" s="370"/>
      <c r="BT81" s="370"/>
      <c r="BU81" s="370"/>
      <c r="BV81" s="370"/>
    </row>
    <row r="82" spans="63:74" x14ac:dyDescent="0.25">
      <c r="BK82" s="370"/>
      <c r="BL82" s="370"/>
      <c r="BM82" s="370"/>
      <c r="BN82" s="370"/>
      <c r="BO82" s="370"/>
      <c r="BP82" s="370"/>
      <c r="BQ82" s="370"/>
      <c r="BR82" s="370"/>
      <c r="BS82" s="370"/>
      <c r="BT82" s="370"/>
      <c r="BU82" s="370"/>
      <c r="BV82" s="370"/>
    </row>
    <row r="83" spans="63:74" x14ac:dyDescent="0.25">
      <c r="BK83" s="370"/>
      <c r="BL83" s="370"/>
      <c r="BM83" s="370"/>
      <c r="BN83" s="370"/>
      <c r="BO83" s="370"/>
      <c r="BP83" s="370"/>
      <c r="BQ83" s="370"/>
      <c r="BR83" s="370"/>
      <c r="BS83" s="370"/>
      <c r="BT83" s="370"/>
      <c r="BU83" s="370"/>
      <c r="BV83" s="370"/>
    </row>
    <row r="84" spans="63:74" x14ac:dyDescent="0.25">
      <c r="BK84" s="370"/>
      <c r="BL84" s="370"/>
      <c r="BM84" s="370"/>
      <c r="BN84" s="370"/>
      <c r="BO84" s="370"/>
      <c r="BP84" s="370"/>
      <c r="BQ84" s="370"/>
      <c r="BR84" s="370"/>
      <c r="BS84" s="370"/>
      <c r="BT84" s="370"/>
      <c r="BU84" s="370"/>
      <c r="BV84" s="370"/>
    </row>
    <row r="85" spans="63:74" x14ac:dyDescent="0.25">
      <c r="BK85" s="370"/>
      <c r="BL85" s="370"/>
      <c r="BM85" s="370"/>
      <c r="BN85" s="370"/>
      <c r="BO85" s="370"/>
      <c r="BP85" s="370"/>
      <c r="BQ85" s="370"/>
      <c r="BR85" s="370"/>
      <c r="BS85" s="370"/>
      <c r="BT85" s="370"/>
      <c r="BU85" s="370"/>
      <c r="BV85" s="370"/>
    </row>
    <row r="86" spans="63:74" x14ac:dyDescent="0.25">
      <c r="BK86" s="370"/>
      <c r="BL86" s="370"/>
      <c r="BM86" s="370"/>
      <c r="BN86" s="370"/>
      <c r="BO86" s="370"/>
      <c r="BP86" s="370"/>
      <c r="BQ86" s="370"/>
      <c r="BR86" s="370"/>
      <c r="BS86" s="370"/>
      <c r="BT86" s="370"/>
      <c r="BU86" s="370"/>
      <c r="BV86" s="370"/>
    </row>
    <row r="87" spans="63:74" x14ac:dyDescent="0.25">
      <c r="BK87" s="370"/>
      <c r="BL87" s="370"/>
      <c r="BM87" s="370"/>
      <c r="BN87" s="370"/>
      <c r="BO87" s="370"/>
      <c r="BP87" s="370"/>
      <c r="BQ87" s="370"/>
      <c r="BR87" s="370"/>
      <c r="BS87" s="370"/>
      <c r="BT87" s="370"/>
      <c r="BU87" s="370"/>
      <c r="BV87" s="370"/>
    </row>
    <row r="88" spans="63:74" x14ac:dyDescent="0.25">
      <c r="BK88" s="370"/>
      <c r="BL88" s="370"/>
      <c r="BM88" s="370"/>
      <c r="BN88" s="370"/>
      <c r="BO88" s="370"/>
      <c r="BP88" s="370"/>
      <c r="BQ88" s="370"/>
      <c r="BR88" s="370"/>
      <c r="BS88" s="370"/>
      <c r="BT88" s="370"/>
      <c r="BU88" s="370"/>
      <c r="BV88" s="370"/>
    </row>
    <row r="89" spans="63:74" x14ac:dyDescent="0.25">
      <c r="BK89" s="370"/>
      <c r="BL89" s="370"/>
      <c r="BM89" s="370"/>
      <c r="BN89" s="370"/>
      <c r="BO89" s="370"/>
      <c r="BP89" s="370"/>
      <c r="BQ89" s="370"/>
      <c r="BR89" s="370"/>
      <c r="BS89" s="370"/>
      <c r="BT89" s="370"/>
      <c r="BU89" s="370"/>
      <c r="BV89" s="370"/>
    </row>
    <row r="90" spans="63:74" x14ac:dyDescent="0.25">
      <c r="BK90" s="370"/>
      <c r="BL90" s="370"/>
      <c r="BM90" s="370"/>
      <c r="BN90" s="370"/>
      <c r="BO90" s="370"/>
      <c r="BP90" s="370"/>
      <c r="BQ90" s="370"/>
      <c r="BR90" s="370"/>
      <c r="BS90" s="370"/>
      <c r="BT90" s="370"/>
      <c r="BU90" s="370"/>
      <c r="BV90" s="370"/>
    </row>
    <row r="91" spans="63:74" x14ac:dyDescent="0.25">
      <c r="BK91" s="370"/>
      <c r="BL91" s="370"/>
      <c r="BM91" s="370"/>
      <c r="BN91" s="370"/>
      <c r="BO91" s="370"/>
      <c r="BP91" s="370"/>
      <c r="BQ91" s="370"/>
      <c r="BR91" s="370"/>
      <c r="BS91" s="370"/>
      <c r="BT91" s="370"/>
      <c r="BU91" s="370"/>
      <c r="BV91" s="370"/>
    </row>
    <row r="92" spans="63:74" x14ac:dyDescent="0.25">
      <c r="BK92" s="370"/>
      <c r="BL92" s="370"/>
      <c r="BM92" s="370"/>
      <c r="BN92" s="370"/>
      <c r="BO92" s="370"/>
      <c r="BP92" s="370"/>
      <c r="BQ92" s="370"/>
      <c r="BR92" s="370"/>
      <c r="BS92" s="370"/>
      <c r="BT92" s="370"/>
      <c r="BU92" s="370"/>
      <c r="BV92" s="370"/>
    </row>
    <row r="93" spans="63:74" x14ac:dyDescent="0.25">
      <c r="BK93" s="370"/>
      <c r="BL93" s="370"/>
      <c r="BM93" s="370"/>
      <c r="BN93" s="370"/>
      <c r="BO93" s="370"/>
      <c r="BP93" s="370"/>
      <c r="BQ93" s="370"/>
      <c r="BR93" s="370"/>
      <c r="BS93" s="370"/>
      <c r="BT93" s="370"/>
      <c r="BU93" s="370"/>
      <c r="BV93" s="370"/>
    </row>
    <row r="94" spans="63:74" x14ac:dyDescent="0.25">
      <c r="BK94" s="370"/>
      <c r="BL94" s="370"/>
      <c r="BM94" s="370"/>
      <c r="BN94" s="370"/>
      <c r="BO94" s="370"/>
      <c r="BP94" s="370"/>
      <c r="BQ94" s="370"/>
      <c r="BR94" s="370"/>
      <c r="BS94" s="370"/>
      <c r="BT94" s="370"/>
      <c r="BU94" s="370"/>
      <c r="BV94" s="370"/>
    </row>
    <row r="95" spans="63:74" x14ac:dyDescent="0.25">
      <c r="BK95" s="370"/>
      <c r="BL95" s="370"/>
      <c r="BM95" s="370"/>
      <c r="BN95" s="370"/>
      <c r="BO95" s="370"/>
      <c r="BP95" s="370"/>
      <c r="BQ95" s="370"/>
      <c r="BR95" s="370"/>
      <c r="BS95" s="370"/>
      <c r="BT95" s="370"/>
      <c r="BU95" s="370"/>
      <c r="BV95" s="370"/>
    </row>
    <row r="96" spans="63:74" x14ac:dyDescent="0.25">
      <c r="BK96" s="370"/>
      <c r="BL96" s="370"/>
      <c r="BM96" s="370"/>
      <c r="BN96" s="370"/>
      <c r="BO96" s="370"/>
      <c r="BP96" s="370"/>
      <c r="BQ96" s="370"/>
      <c r="BR96" s="370"/>
      <c r="BS96" s="370"/>
      <c r="BT96" s="370"/>
      <c r="BU96" s="370"/>
      <c r="BV96" s="370"/>
    </row>
    <row r="97" spans="63:74" x14ac:dyDescent="0.25">
      <c r="BK97" s="370"/>
      <c r="BL97" s="370"/>
      <c r="BM97" s="370"/>
      <c r="BN97" s="370"/>
      <c r="BO97" s="370"/>
      <c r="BP97" s="370"/>
      <c r="BQ97" s="370"/>
      <c r="BR97" s="370"/>
      <c r="BS97" s="370"/>
      <c r="BT97" s="370"/>
      <c r="BU97" s="370"/>
      <c r="BV97" s="370"/>
    </row>
    <row r="98" spans="63:74" x14ac:dyDescent="0.25">
      <c r="BK98" s="370"/>
      <c r="BL98" s="370"/>
      <c r="BM98" s="370"/>
      <c r="BN98" s="370"/>
      <c r="BO98" s="370"/>
      <c r="BP98" s="370"/>
      <c r="BQ98" s="370"/>
      <c r="BR98" s="370"/>
      <c r="BS98" s="370"/>
      <c r="BT98" s="370"/>
      <c r="BU98" s="370"/>
      <c r="BV98" s="370"/>
    </row>
    <row r="99" spans="63:74" x14ac:dyDescent="0.25">
      <c r="BK99" s="370"/>
      <c r="BL99" s="370"/>
      <c r="BM99" s="370"/>
      <c r="BN99" s="370"/>
      <c r="BO99" s="370"/>
      <c r="BP99" s="370"/>
      <c r="BQ99" s="370"/>
      <c r="BR99" s="370"/>
      <c r="BS99" s="370"/>
      <c r="BT99" s="370"/>
      <c r="BU99" s="370"/>
      <c r="BV99" s="370"/>
    </row>
    <row r="100" spans="63:74" x14ac:dyDescent="0.25">
      <c r="BK100" s="370"/>
      <c r="BL100" s="370"/>
      <c r="BM100" s="370"/>
      <c r="BN100" s="370"/>
      <c r="BO100" s="370"/>
      <c r="BP100" s="370"/>
      <c r="BQ100" s="370"/>
      <c r="BR100" s="370"/>
      <c r="BS100" s="370"/>
      <c r="BT100" s="370"/>
      <c r="BU100" s="370"/>
      <c r="BV100" s="370"/>
    </row>
    <row r="101" spans="63:74" x14ac:dyDescent="0.25">
      <c r="BK101" s="370"/>
      <c r="BL101" s="370"/>
      <c r="BM101" s="370"/>
      <c r="BN101" s="370"/>
      <c r="BO101" s="370"/>
      <c r="BP101" s="370"/>
      <c r="BQ101" s="370"/>
      <c r="BR101" s="370"/>
      <c r="BS101" s="370"/>
      <c r="BT101" s="370"/>
      <c r="BU101" s="370"/>
      <c r="BV101" s="370"/>
    </row>
    <row r="102" spans="63:74" x14ac:dyDescent="0.25">
      <c r="BK102" s="370"/>
      <c r="BL102" s="370"/>
      <c r="BM102" s="370"/>
      <c r="BN102" s="370"/>
      <c r="BO102" s="370"/>
      <c r="BP102" s="370"/>
      <c r="BQ102" s="370"/>
      <c r="BR102" s="370"/>
      <c r="BS102" s="370"/>
      <c r="BT102" s="370"/>
      <c r="BU102" s="370"/>
      <c r="BV102" s="370"/>
    </row>
    <row r="103" spans="63:74" x14ac:dyDescent="0.25">
      <c r="BK103" s="370"/>
      <c r="BL103" s="370"/>
      <c r="BM103" s="370"/>
      <c r="BN103" s="370"/>
      <c r="BO103" s="370"/>
      <c r="BP103" s="370"/>
      <c r="BQ103" s="370"/>
      <c r="BR103" s="370"/>
      <c r="BS103" s="370"/>
      <c r="BT103" s="370"/>
      <c r="BU103" s="370"/>
      <c r="BV103" s="370"/>
    </row>
    <row r="104" spans="63:74" x14ac:dyDescent="0.25">
      <c r="BK104" s="370"/>
      <c r="BL104" s="370"/>
      <c r="BM104" s="370"/>
      <c r="BN104" s="370"/>
      <c r="BO104" s="370"/>
      <c r="BP104" s="370"/>
      <c r="BQ104" s="370"/>
      <c r="BR104" s="370"/>
      <c r="BS104" s="370"/>
      <c r="BT104" s="370"/>
      <c r="BU104" s="370"/>
      <c r="BV104" s="370"/>
    </row>
    <row r="105" spans="63:74" x14ac:dyDescent="0.25">
      <c r="BK105" s="370"/>
      <c r="BL105" s="370"/>
      <c r="BM105" s="370"/>
      <c r="BN105" s="370"/>
      <c r="BO105" s="370"/>
      <c r="BP105" s="370"/>
      <c r="BQ105" s="370"/>
      <c r="BR105" s="370"/>
      <c r="BS105" s="370"/>
      <c r="BT105" s="370"/>
      <c r="BU105" s="370"/>
      <c r="BV105" s="370"/>
    </row>
    <row r="106" spans="63:74" x14ac:dyDescent="0.25">
      <c r="BK106" s="370"/>
      <c r="BL106" s="370"/>
      <c r="BM106" s="370"/>
      <c r="BN106" s="370"/>
      <c r="BO106" s="370"/>
      <c r="BP106" s="370"/>
      <c r="BQ106" s="370"/>
      <c r="BR106" s="370"/>
      <c r="BS106" s="370"/>
      <c r="BT106" s="370"/>
      <c r="BU106" s="370"/>
      <c r="BV106" s="370"/>
    </row>
    <row r="107" spans="63:74" x14ac:dyDescent="0.25">
      <c r="BK107" s="370"/>
      <c r="BL107" s="370"/>
      <c r="BM107" s="370"/>
      <c r="BN107" s="370"/>
      <c r="BO107" s="370"/>
      <c r="BP107" s="370"/>
      <c r="BQ107" s="370"/>
      <c r="BR107" s="370"/>
      <c r="BS107" s="370"/>
      <c r="BT107" s="370"/>
      <c r="BU107" s="370"/>
      <c r="BV107" s="370"/>
    </row>
    <row r="108" spans="63:74" x14ac:dyDescent="0.25">
      <c r="BK108" s="370"/>
      <c r="BL108" s="370"/>
      <c r="BM108" s="370"/>
      <c r="BN108" s="370"/>
      <c r="BO108" s="370"/>
      <c r="BP108" s="370"/>
      <c r="BQ108" s="370"/>
      <c r="BR108" s="370"/>
      <c r="BS108" s="370"/>
      <c r="BT108" s="370"/>
      <c r="BU108" s="370"/>
      <c r="BV108" s="370"/>
    </row>
    <row r="109" spans="63:74" x14ac:dyDescent="0.25">
      <c r="BK109" s="370"/>
      <c r="BL109" s="370"/>
      <c r="BM109" s="370"/>
      <c r="BN109" s="370"/>
      <c r="BO109" s="370"/>
      <c r="BP109" s="370"/>
      <c r="BQ109" s="370"/>
      <c r="BR109" s="370"/>
      <c r="BS109" s="370"/>
      <c r="BT109" s="370"/>
      <c r="BU109" s="370"/>
      <c r="BV109" s="370"/>
    </row>
    <row r="110" spans="63:74" x14ac:dyDescent="0.25">
      <c r="BK110" s="370"/>
      <c r="BL110" s="370"/>
      <c r="BM110" s="370"/>
      <c r="BN110" s="370"/>
      <c r="BO110" s="370"/>
      <c r="BP110" s="370"/>
      <c r="BQ110" s="370"/>
      <c r="BR110" s="370"/>
      <c r="BS110" s="370"/>
      <c r="BT110" s="370"/>
      <c r="BU110" s="370"/>
      <c r="BV110" s="370"/>
    </row>
    <row r="111" spans="63:74" x14ac:dyDescent="0.25">
      <c r="BK111" s="370"/>
      <c r="BL111" s="370"/>
      <c r="BM111" s="370"/>
      <c r="BN111" s="370"/>
      <c r="BO111" s="370"/>
      <c r="BP111" s="370"/>
      <c r="BQ111" s="370"/>
      <c r="BR111" s="370"/>
      <c r="BS111" s="370"/>
      <c r="BT111" s="370"/>
      <c r="BU111" s="370"/>
      <c r="BV111" s="370"/>
    </row>
    <row r="112" spans="63:74" x14ac:dyDescent="0.25">
      <c r="BK112" s="370"/>
      <c r="BL112" s="370"/>
      <c r="BM112" s="370"/>
      <c r="BN112" s="370"/>
      <c r="BO112" s="370"/>
      <c r="BP112" s="370"/>
      <c r="BQ112" s="370"/>
      <c r="BR112" s="370"/>
      <c r="BS112" s="370"/>
      <c r="BT112" s="370"/>
      <c r="BU112" s="370"/>
      <c r="BV112" s="370"/>
    </row>
    <row r="113" spans="63:74" x14ac:dyDescent="0.25">
      <c r="BK113" s="370"/>
      <c r="BL113" s="370"/>
      <c r="BM113" s="370"/>
      <c r="BN113" s="370"/>
      <c r="BO113" s="370"/>
      <c r="BP113" s="370"/>
      <c r="BQ113" s="370"/>
      <c r="BR113" s="370"/>
      <c r="BS113" s="370"/>
      <c r="BT113" s="370"/>
      <c r="BU113" s="370"/>
      <c r="BV113" s="370"/>
    </row>
    <row r="114" spans="63:74" x14ac:dyDescent="0.25">
      <c r="BK114" s="370"/>
      <c r="BL114" s="370"/>
      <c r="BM114" s="370"/>
      <c r="BN114" s="370"/>
      <c r="BO114" s="370"/>
      <c r="BP114" s="370"/>
      <c r="BQ114" s="370"/>
      <c r="BR114" s="370"/>
      <c r="BS114" s="370"/>
      <c r="BT114" s="370"/>
      <c r="BU114" s="370"/>
      <c r="BV114" s="370"/>
    </row>
    <row r="115" spans="63:74" x14ac:dyDescent="0.25">
      <c r="BK115" s="370"/>
      <c r="BL115" s="370"/>
      <c r="BM115" s="370"/>
      <c r="BN115" s="370"/>
      <c r="BO115" s="370"/>
      <c r="BP115" s="370"/>
      <c r="BQ115" s="370"/>
      <c r="BR115" s="370"/>
      <c r="BS115" s="370"/>
      <c r="BT115" s="370"/>
      <c r="BU115" s="370"/>
      <c r="BV115" s="370"/>
    </row>
    <row r="116" spans="63:74" x14ac:dyDescent="0.25">
      <c r="BK116" s="370"/>
      <c r="BL116" s="370"/>
      <c r="BM116" s="370"/>
      <c r="BN116" s="370"/>
      <c r="BO116" s="370"/>
      <c r="BP116" s="370"/>
      <c r="BQ116" s="370"/>
      <c r="BR116" s="370"/>
      <c r="BS116" s="370"/>
      <c r="BT116" s="370"/>
      <c r="BU116" s="370"/>
      <c r="BV116" s="370"/>
    </row>
    <row r="117" spans="63:74" x14ac:dyDescent="0.25">
      <c r="BK117" s="370"/>
      <c r="BL117" s="370"/>
      <c r="BM117" s="370"/>
      <c r="BN117" s="370"/>
      <c r="BO117" s="370"/>
      <c r="BP117" s="370"/>
      <c r="BQ117" s="370"/>
      <c r="BR117" s="370"/>
      <c r="BS117" s="370"/>
      <c r="BT117" s="370"/>
      <c r="BU117" s="370"/>
      <c r="BV117" s="370"/>
    </row>
    <row r="118" spans="63:74" x14ac:dyDescent="0.25">
      <c r="BK118" s="370"/>
      <c r="BL118" s="370"/>
      <c r="BM118" s="370"/>
      <c r="BN118" s="370"/>
      <c r="BO118" s="370"/>
      <c r="BP118" s="370"/>
      <c r="BQ118" s="370"/>
      <c r="BR118" s="370"/>
      <c r="BS118" s="370"/>
      <c r="BT118" s="370"/>
      <c r="BU118" s="370"/>
      <c r="BV118" s="370"/>
    </row>
    <row r="119" spans="63:74" x14ac:dyDescent="0.25">
      <c r="BK119" s="370"/>
      <c r="BL119" s="370"/>
      <c r="BM119" s="370"/>
      <c r="BN119" s="370"/>
      <c r="BO119" s="370"/>
      <c r="BP119" s="370"/>
      <c r="BQ119" s="370"/>
      <c r="BR119" s="370"/>
      <c r="BS119" s="370"/>
      <c r="BT119" s="370"/>
      <c r="BU119" s="370"/>
      <c r="BV119" s="370"/>
    </row>
    <row r="120" spans="63:74" x14ac:dyDescent="0.25">
      <c r="BK120" s="370"/>
      <c r="BL120" s="370"/>
      <c r="BM120" s="370"/>
      <c r="BN120" s="370"/>
      <c r="BO120" s="370"/>
      <c r="BP120" s="370"/>
      <c r="BQ120" s="370"/>
      <c r="BR120" s="370"/>
      <c r="BS120" s="370"/>
      <c r="BT120" s="370"/>
      <c r="BU120" s="370"/>
      <c r="BV120" s="370"/>
    </row>
    <row r="121" spans="63:74" x14ac:dyDescent="0.25">
      <c r="BK121" s="370"/>
      <c r="BL121" s="370"/>
      <c r="BM121" s="370"/>
      <c r="BN121" s="370"/>
      <c r="BO121" s="370"/>
      <c r="BP121" s="370"/>
      <c r="BQ121" s="370"/>
      <c r="BR121" s="370"/>
      <c r="BS121" s="370"/>
      <c r="BT121" s="370"/>
      <c r="BU121" s="370"/>
      <c r="BV121" s="370"/>
    </row>
    <row r="122" spans="63:74" x14ac:dyDescent="0.25">
      <c r="BK122" s="370"/>
      <c r="BL122" s="370"/>
      <c r="BM122" s="370"/>
      <c r="BN122" s="370"/>
      <c r="BO122" s="370"/>
      <c r="BP122" s="370"/>
      <c r="BQ122" s="370"/>
      <c r="BR122" s="370"/>
      <c r="BS122" s="370"/>
      <c r="BT122" s="370"/>
      <c r="BU122" s="370"/>
      <c r="BV122" s="370"/>
    </row>
    <row r="123" spans="63:74" x14ac:dyDescent="0.25">
      <c r="BK123" s="370"/>
      <c r="BL123" s="370"/>
      <c r="BM123" s="370"/>
      <c r="BN123" s="370"/>
      <c r="BO123" s="370"/>
      <c r="BP123" s="370"/>
      <c r="BQ123" s="370"/>
      <c r="BR123" s="370"/>
      <c r="BS123" s="370"/>
      <c r="BT123" s="370"/>
      <c r="BU123" s="370"/>
      <c r="BV123" s="370"/>
    </row>
    <row r="124" spans="63:74" x14ac:dyDescent="0.25">
      <c r="BK124" s="370"/>
      <c r="BL124" s="370"/>
      <c r="BM124" s="370"/>
      <c r="BN124" s="370"/>
      <c r="BO124" s="370"/>
      <c r="BP124" s="370"/>
      <c r="BQ124" s="370"/>
      <c r="BR124" s="370"/>
      <c r="BS124" s="370"/>
      <c r="BT124" s="370"/>
      <c r="BU124" s="370"/>
      <c r="BV124" s="370"/>
    </row>
    <row r="125" spans="63:74" x14ac:dyDescent="0.25">
      <c r="BK125" s="370"/>
      <c r="BL125" s="370"/>
      <c r="BM125" s="370"/>
      <c r="BN125" s="370"/>
      <c r="BO125" s="370"/>
      <c r="BP125" s="370"/>
      <c r="BQ125" s="370"/>
      <c r="BR125" s="370"/>
      <c r="BS125" s="370"/>
      <c r="BT125" s="370"/>
      <c r="BU125" s="370"/>
      <c r="BV125" s="370"/>
    </row>
    <row r="126" spans="63:74" x14ac:dyDescent="0.25">
      <c r="BK126" s="370"/>
      <c r="BL126" s="370"/>
      <c r="BM126" s="370"/>
      <c r="BN126" s="370"/>
      <c r="BO126" s="370"/>
      <c r="BP126" s="370"/>
      <c r="BQ126" s="370"/>
      <c r="BR126" s="370"/>
      <c r="BS126" s="370"/>
      <c r="BT126" s="370"/>
      <c r="BU126" s="370"/>
      <c r="BV126" s="370"/>
    </row>
    <row r="127" spans="63:74" x14ac:dyDescent="0.25">
      <c r="BK127" s="370"/>
      <c r="BL127" s="370"/>
      <c r="BM127" s="370"/>
      <c r="BN127" s="370"/>
      <c r="BO127" s="370"/>
      <c r="BP127" s="370"/>
      <c r="BQ127" s="370"/>
      <c r="BR127" s="370"/>
      <c r="BS127" s="370"/>
      <c r="BT127" s="370"/>
      <c r="BU127" s="370"/>
      <c r="BV127" s="370"/>
    </row>
    <row r="128" spans="63:74" x14ac:dyDescent="0.25">
      <c r="BK128" s="370"/>
      <c r="BL128" s="370"/>
      <c r="BM128" s="370"/>
      <c r="BN128" s="370"/>
      <c r="BO128" s="370"/>
      <c r="BP128" s="370"/>
      <c r="BQ128" s="370"/>
      <c r="BR128" s="370"/>
      <c r="BS128" s="370"/>
      <c r="BT128" s="370"/>
      <c r="BU128" s="370"/>
      <c r="BV128" s="370"/>
    </row>
    <row r="129" spans="63:74" x14ac:dyDescent="0.25">
      <c r="BK129" s="370"/>
      <c r="BL129" s="370"/>
      <c r="BM129" s="370"/>
      <c r="BN129" s="370"/>
      <c r="BO129" s="370"/>
      <c r="BP129" s="370"/>
      <c r="BQ129" s="370"/>
      <c r="BR129" s="370"/>
      <c r="BS129" s="370"/>
      <c r="BT129" s="370"/>
      <c r="BU129" s="370"/>
      <c r="BV129" s="370"/>
    </row>
    <row r="130" spans="63:74" x14ac:dyDescent="0.25">
      <c r="BK130" s="370"/>
      <c r="BL130" s="370"/>
      <c r="BM130" s="370"/>
      <c r="BN130" s="370"/>
      <c r="BO130" s="370"/>
      <c r="BP130" s="370"/>
      <c r="BQ130" s="370"/>
      <c r="BR130" s="370"/>
      <c r="BS130" s="370"/>
      <c r="BT130" s="370"/>
      <c r="BU130" s="370"/>
      <c r="BV130" s="370"/>
    </row>
    <row r="131" spans="63:74" x14ac:dyDescent="0.25">
      <c r="BK131" s="370"/>
      <c r="BL131" s="370"/>
      <c r="BM131" s="370"/>
      <c r="BN131" s="370"/>
      <c r="BO131" s="370"/>
      <c r="BP131" s="370"/>
      <c r="BQ131" s="370"/>
      <c r="BR131" s="370"/>
      <c r="BS131" s="370"/>
      <c r="BT131" s="370"/>
      <c r="BU131" s="370"/>
      <c r="BV131" s="370"/>
    </row>
    <row r="132" spans="63:74" x14ac:dyDescent="0.25">
      <c r="BK132" s="370"/>
      <c r="BL132" s="370"/>
      <c r="BM132" s="370"/>
      <c r="BN132" s="370"/>
      <c r="BO132" s="370"/>
      <c r="BP132" s="370"/>
      <c r="BQ132" s="370"/>
      <c r="BR132" s="370"/>
      <c r="BS132" s="370"/>
      <c r="BT132" s="370"/>
      <c r="BU132" s="370"/>
      <c r="BV132" s="370"/>
    </row>
    <row r="133" spans="63:74" x14ac:dyDescent="0.25">
      <c r="BK133" s="370"/>
      <c r="BL133" s="370"/>
      <c r="BM133" s="370"/>
      <c r="BN133" s="370"/>
      <c r="BO133" s="370"/>
      <c r="BP133" s="370"/>
      <c r="BQ133" s="370"/>
      <c r="BR133" s="370"/>
      <c r="BS133" s="370"/>
      <c r="BT133" s="370"/>
      <c r="BU133" s="370"/>
      <c r="BV133" s="370"/>
    </row>
    <row r="134" spans="63:74" x14ac:dyDescent="0.25">
      <c r="BK134" s="370"/>
      <c r="BL134" s="370"/>
      <c r="BM134" s="370"/>
      <c r="BN134" s="370"/>
      <c r="BO134" s="370"/>
      <c r="BP134" s="370"/>
      <c r="BQ134" s="370"/>
      <c r="BR134" s="370"/>
      <c r="BS134" s="370"/>
      <c r="BT134" s="370"/>
      <c r="BU134" s="370"/>
      <c r="BV134" s="370"/>
    </row>
    <row r="135" spans="63:74" x14ac:dyDescent="0.25">
      <c r="BK135" s="370"/>
      <c r="BL135" s="370"/>
      <c r="BM135" s="370"/>
      <c r="BN135" s="370"/>
      <c r="BO135" s="370"/>
      <c r="BP135" s="370"/>
      <c r="BQ135" s="370"/>
      <c r="BR135" s="370"/>
      <c r="BS135" s="370"/>
      <c r="BT135" s="370"/>
      <c r="BU135" s="370"/>
      <c r="BV135" s="370"/>
    </row>
    <row r="136" spans="63:74" x14ac:dyDescent="0.25">
      <c r="BK136" s="370"/>
      <c r="BL136" s="370"/>
      <c r="BM136" s="370"/>
      <c r="BN136" s="370"/>
      <c r="BO136" s="370"/>
      <c r="BP136" s="370"/>
      <c r="BQ136" s="370"/>
      <c r="BR136" s="370"/>
      <c r="BS136" s="370"/>
      <c r="BT136" s="370"/>
      <c r="BU136" s="370"/>
      <c r="BV136" s="370"/>
    </row>
    <row r="137" spans="63:74" x14ac:dyDescent="0.25">
      <c r="BK137" s="370"/>
      <c r="BL137" s="370"/>
      <c r="BM137" s="370"/>
      <c r="BN137" s="370"/>
      <c r="BO137" s="370"/>
      <c r="BP137" s="370"/>
      <c r="BQ137" s="370"/>
      <c r="BR137" s="370"/>
      <c r="BS137" s="370"/>
      <c r="BT137" s="370"/>
      <c r="BU137" s="370"/>
      <c r="BV137" s="370"/>
    </row>
    <row r="138" spans="63:74" x14ac:dyDescent="0.25">
      <c r="BK138" s="370"/>
      <c r="BL138" s="370"/>
      <c r="BM138" s="370"/>
      <c r="BN138" s="370"/>
      <c r="BO138" s="370"/>
      <c r="BP138" s="370"/>
      <c r="BQ138" s="370"/>
      <c r="BR138" s="370"/>
      <c r="BS138" s="370"/>
      <c r="BT138" s="370"/>
      <c r="BU138" s="370"/>
      <c r="BV138" s="370"/>
    </row>
    <row r="139" spans="63:74" x14ac:dyDescent="0.25">
      <c r="BK139" s="370"/>
      <c r="BL139" s="370"/>
      <c r="BM139" s="370"/>
      <c r="BN139" s="370"/>
      <c r="BO139" s="370"/>
      <c r="BP139" s="370"/>
      <c r="BQ139" s="370"/>
      <c r="BR139" s="370"/>
      <c r="BS139" s="370"/>
      <c r="BT139" s="370"/>
      <c r="BU139" s="370"/>
      <c r="BV139" s="370"/>
    </row>
    <row r="140" spans="63:74" x14ac:dyDescent="0.25">
      <c r="BK140" s="370"/>
      <c r="BL140" s="370"/>
      <c r="BM140" s="370"/>
      <c r="BN140" s="370"/>
      <c r="BO140" s="370"/>
      <c r="BP140" s="370"/>
      <c r="BQ140" s="370"/>
      <c r="BR140" s="370"/>
      <c r="BS140" s="370"/>
      <c r="BT140" s="370"/>
      <c r="BU140" s="370"/>
      <c r="BV140" s="370"/>
    </row>
    <row r="141" spans="63:74" x14ac:dyDescent="0.25">
      <c r="BK141" s="370"/>
      <c r="BL141" s="370"/>
      <c r="BM141" s="370"/>
      <c r="BN141" s="370"/>
      <c r="BO141" s="370"/>
      <c r="BP141" s="370"/>
      <c r="BQ141" s="370"/>
      <c r="BR141" s="370"/>
      <c r="BS141" s="370"/>
      <c r="BT141" s="370"/>
      <c r="BU141" s="370"/>
      <c r="BV141" s="370"/>
    </row>
    <row r="142" spans="63:74" x14ac:dyDescent="0.25">
      <c r="BK142" s="370"/>
      <c r="BL142" s="370"/>
      <c r="BM142" s="370"/>
      <c r="BN142" s="370"/>
      <c r="BO142" s="370"/>
      <c r="BP142" s="370"/>
      <c r="BQ142" s="370"/>
      <c r="BR142" s="370"/>
      <c r="BS142" s="370"/>
      <c r="BT142" s="370"/>
      <c r="BU142" s="370"/>
      <c r="BV142" s="370"/>
    </row>
    <row r="143" spans="63:74" x14ac:dyDescent="0.25">
      <c r="BK143" s="370"/>
      <c r="BL143" s="370"/>
      <c r="BM143" s="370"/>
      <c r="BN143" s="370"/>
      <c r="BO143" s="370"/>
      <c r="BP143" s="370"/>
      <c r="BQ143" s="370"/>
      <c r="BR143" s="370"/>
      <c r="BS143" s="370"/>
      <c r="BT143" s="370"/>
      <c r="BU143" s="370"/>
      <c r="BV143" s="370"/>
    </row>
    <row r="144" spans="63:74" x14ac:dyDescent="0.25">
      <c r="BK144" s="370"/>
      <c r="BL144" s="370"/>
      <c r="BM144" s="370"/>
      <c r="BN144" s="370"/>
      <c r="BO144" s="370"/>
      <c r="BP144" s="370"/>
      <c r="BQ144" s="370"/>
      <c r="BR144" s="370"/>
      <c r="BS144" s="370"/>
      <c r="BT144" s="370"/>
      <c r="BU144" s="370"/>
      <c r="BV144" s="370"/>
    </row>
  </sheetData>
  <mergeCells count="18">
    <mergeCell ref="A1:A2"/>
    <mergeCell ref="AM3:AX3"/>
    <mergeCell ref="AY3:BJ3"/>
    <mergeCell ref="BK3:BV3"/>
    <mergeCell ref="B1:AL1"/>
    <mergeCell ref="C3:N3"/>
    <mergeCell ref="O3:Z3"/>
    <mergeCell ref="AA3:AL3"/>
    <mergeCell ref="B60:Q60"/>
    <mergeCell ref="B57:Q57"/>
    <mergeCell ref="B58:Q58"/>
    <mergeCell ref="B59:Q59"/>
    <mergeCell ref="B51:Q51"/>
    <mergeCell ref="B53:Q53"/>
    <mergeCell ref="B56:Q56"/>
    <mergeCell ref="B52:R52"/>
    <mergeCell ref="B54:Q54"/>
    <mergeCell ref="B55:Q55"/>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W126"/>
  <sheetViews>
    <sheetView zoomScaleNormal="100" workbookViewId="0">
      <pane xSplit="2" ySplit="4" topLeftCell="AU5" activePane="bottomRight" state="frozen"/>
      <selection activeCell="BF63" sqref="BF63"/>
      <selection pane="topRight" activeCell="BF63" sqref="BF63"/>
      <selection pane="bottomLeft" activeCell="BF63" sqref="BF63"/>
      <selection pane="bottomRight" activeCell="AX11" sqref="AX11"/>
    </sheetView>
  </sheetViews>
  <sheetFormatPr defaultColWidth="8.6328125" defaultRowHeight="10.5" x14ac:dyDescent="0.25"/>
  <cols>
    <col min="1" max="1" width="12.36328125" style="159" customWidth="1"/>
    <col min="2" max="2" width="32" style="152" customWidth="1"/>
    <col min="3" max="50" width="6.6328125" style="152" customWidth="1"/>
    <col min="51" max="55" width="6.6328125" style="445" customWidth="1"/>
    <col min="56" max="58" width="6.6328125" style="572" customWidth="1"/>
    <col min="59" max="62" width="6.6328125" style="445" customWidth="1"/>
    <col min="63" max="74" width="6.6328125" style="152" customWidth="1"/>
    <col min="75" max="16384" width="8.6328125" style="152"/>
  </cols>
  <sheetData>
    <row r="1" spans="1:75" ht="13.25" customHeight="1" x14ac:dyDescent="0.3">
      <c r="A1" s="732" t="s">
        <v>794</v>
      </c>
      <c r="B1" s="779" t="s">
        <v>1348</v>
      </c>
      <c r="C1" s="780"/>
      <c r="D1" s="780"/>
      <c r="E1" s="780"/>
      <c r="F1" s="780"/>
      <c r="G1" s="780"/>
      <c r="H1" s="780"/>
      <c r="I1" s="780"/>
      <c r="J1" s="780"/>
      <c r="K1" s="780"/>
      <c r="L1" s="780"/>
      <c r="M1" s="780"/>
      <c r="N1" s="780"/>
      <c r="O1" s="780"/>
      <c r="P1" s="780"/>
      <c r="Q1" s="780"/>
      <c r="R1" s="780"/>
      <c r="S1" s="780"/>
      <c r="T1" s="780"/>
      <c r="U1" s="780"/>
      <c r="V1" s="780"/>
      <c r="W1" s="780"/>
      <c r="X1" s="780"/>
      <c r="Y1" s="780"/>
      <c r="Z1" s="780"/>
      <c r="AA1" s="780"/>
      <c r="AB1" s="780"/>
      <c r="AC1" s="780"/>
      <c r="AD1" s="780"/>
      <c r="AE1" s="780"/>
      <c r="AF1" s="780"/>
      <c r="AG1" s="780"/>
      <c r="AH1" s="780"/>
      <c r="AI1" s="780"/>
      <c r="AJ1" s="780"/>
      <c r="AK1" s="780"/>
      <c r="AL1" s="780"/>
    </row>
    <row r="2" spans="1:75" ht="12.5" x14ac:dyDescent="0.25">
      <c r="A2" s="733"/>
      <c r="B2" s="672" t="str">
        <f>"U.S. Energy Information Administration  |  Short-Term Energy Outlook  - "&amp;Dates!D1</f>
        <v>U.S. Energy Information Administration  |  Short-Term Energy Outlook  - January 2022</v>
      </c>
      <c r="C2" s="673"/>
      <c r="D2" s="673"/>
      <c r="E2" s="673"/>
      <c r="F2" s="673"/>
      <c r="G2" s="673"/>
      <c r="H2" s="673"/>
      <c r="I2" s="673"/>
      <c r="J2" s="673"/>
      <c r="K2" s="673"/>
      <c r="L2" s="673"/>
      <c r="M2" s="673"/>
      <c r="N2" s="673"/>
      <c r="O2" s="673"/>
      <c r="P2" s="673"/>
      <c r="Q2" s="673"/>
      <c r="R2" s="673"/>
      <c r="S2" s="673"/>
      <c r="T2" s="673"/>
      <c r="U2" s="673"/>
      <c r="V2" s="673"/>
      <c r="W2" s="673"/>
      <c r="X2" s="673"/>
      <c r="Y2" s="673"/>
      <c r="Z2" s="673"/>
      <c r="AA2" s="673"/>
      <c r="AB2" s="673"/>
      <c r="AC2" s="673"/>
      <c r="AD2" s="673"/>
      <c r="AE2" s="673"/>
      <c r="AF2" s="673"/>
      <c r="AG2" s="673"/>
      <c r="AH2" s="673"/>
      <c r="AI2" s="673"/>
      <c r="AJ2" s="673"/>
      <c r="AK2" s="673"/>
      <c r="AL2" s="673"/>
    </row>
    <row r="3" spans="1:75" s="12" customFormat="1" ht="13" x14ac:dyDescent="0.3">
      <c r="A3" s="14"/>
      <c r="B3" s="15"/>
      <c r="C3" s="736">
        <f>Dates!D3</f>
        <v>2018</v>
      </c>
      <c r="D3" s="737"/>
      <c r="E3" s="737"/>
      <c r="F3" s="737"/>
      <c r="G3" s="737"/>
      <c r="H3" s="737"/>
      <c r="I3" s="737"/>
      <c r="J3" s="737"/>
      <c r="K3" s="737"/>
      <c r="L3" s="737"/>
      <c r="M3" s="737"/>
      <c r="N3" s="738"/>
      <c r="O3" s="736">
        <f>C3+1</f>
        <v>2019</v>
      </c>
      <c r="P3" s="739"/>
      <c r="Q3" s="739"/>
      <c r="R3" s="739"/>
      <c r="S3" s="739"/>
      <c r="T3" s="739"/>
      <c r="U3" s="739"/>
      <c r="V3" s="739"/>
      <c r="W3" s="739"/>
      <c r="X3" s="737"/>
      <c r="Y3" s="737"/>
      <c r="Z3" s="738"/>
      <c r="AA3" s="740">
        <f>O3+1</f>
        <v>2020</v>
      </c>
      <c r="AB3" s="737"/>
      <c r="AC3" s="737"/>
      <c r="AD3" s="737"/>
      <c r="AE3" s="737"/>
      <c r="AF3" s="737"/>
      <c r="AG3" s="737"/>
      <c r="AH3" s="737"/>
      <c r="AI3" s="737"/>
      <c r="AJ3" s="737"/>
      <c r="AK3" s="737"/>
      <c r="AL3" s="738"/>
      <c r="AM3" s="740">
        <f>AA3+1</f>
        <v>2021</v>
      </c>
      <c r="AN3" s="737"/>
      <c r="AO3" s="737"/>
      <c r="AP3" s="737"/>
      <c r="AQ3" s="737"/>
      <c r="AR3" s="737"/>
      <c r="AS3" s="737"/>
      <c r="AT3" s="737"/>
      <c r="AU3" s="737"/>
      <c r="AV3" s="737"/>
      <c r="AW3" s="737"/>
      <c r="AX3" s="738"/>
      <c r="AY3" s="740">
        <f>AM3+1</f>
        <v>2022</v>
      </c>
      <c r="AZ3" s="741"/>
      <c r="BA3" s="741"/>
      <c r="BB3" s="741"/>
      <c r="BC3" s="741"/>
      <c r="BD3" s="741"/>
      <c r="BE3" s="741"/>
      <c r="BF3" s="741"/>
      <c r="BG3" s="741"/>
      <c r="BH3" s="741"/>
      <c r="BI3" s="741"/>
      <c r="BJ3" s="742"/>
      <c r="BK3" s="740">
        <f>AY3+1</f>
        <v>2023</v>
      </c>
      <c r="BL3" s="737"/>
      <c r="BM3" s="737"/>
      <c r="BN3" s="737"/>
      <c r="BO3" s="737"/>
      <c r="BP3" s="737"/>
      <c r="BQ3" s="737"/>
      <c r="BR3" s="737"/>
      <c r="BS3" s="737"/>
      <c r="BT3" s="737"/>
      <c r="BU3" s="737"/>
      <c r="BV3" s="738"/>
    </row>
    <row r="4" spans="1:75" s="12" customFormat="1" x14ac:dyDescent="0.25">
      <c r="A4" s="16"/>
      <c r="B4" s="17"/>
      <c r="C4" s="18" t="s">
        <v>472</v>
      </c>
      <c r="D4" s="18" t="s">
        <v>473</v>
      </c>
      <c r="E4" s="18" t="s">
        <v>474</v>
      </c>
      <c r="F4" s="18" t="s">
        <v>475</v>
      </c>
      <c r="G4" s="18" t="s">
        <v>476</v>
      </c>
      <c r="H4" s="18" t="s">
        <v>477</v>
      </c>
      <c r="I4" s="18" t="s">
        <v>478</v>
      </c>
      <c r="J4" s="18" t="s">
        <v>479</v>
      </c>
      <c r="K4" s="18" t="s">
        <v>480</v>
      </c>
      <c r="L4" s="18" t="s">
        <v>481</v>
      </c>
      <c r="M4" s="18" t="s">
        <v>482</v>
      </c>
      <c r="N4" s="18" t="s">
        <v>483</v>
      </c>
      <c r="O4" s="18" t="s">
        <v>472</v>
      </c>
      <c r="P4" s="18" t="s">
        <v>473</v>
      </c>
      <c r="Q4" s="18" t="s">
        <v>474</v>
      </c>
      <c r="R4" s="18" t="s">
        <v>475</v>
      </c>
      <c r="S4" s="18" t="s">
        <v>476</v>
      </c>
      <c r="T4" s="18" t="s">
        <v>477</v>
      </c>
      <c r="U4" s="18" t="s">
        <v>478</v>
      </c>
      <c r="V4" s="18" t="s">
        <v>479</v>
      </c>
      <c r="W4" s="18" t="s">
        <v>480</v>
      </c>
      <c r="X4" s="18" t="s">
        <v>481</v>
      </c>
      <c r="Y4" s="18" t="s">
        <v>482</v>
      </c>
      <c r="Z4" s="18" t="s">
        <v>483</v>
      </c>
      <c r="AA4" s="18" t="s">
        <v>472</v>
      </c>
      <c r="AB4" s="18" t="s">
        <v>473</v>
      </c>
      <c r="AC4" s="18" t="s">
        <v>474</v>
      </c>
      <c r="AD4" s="18" t="s">
        <v>475</v>
      </c>
      <c r="AE4" s="18" t="s">
        <v>476</v>
      </c>
      <c r="AF4" s="18" t="s">
        <v>477</v>
      </c>
      <c r="AG4" s="18" t="s">
        <v>478</v>
      </c>
      <c r="AH4" s="18" t="s">
        <v>479</v>
      </c>
      <c r="AI4" s="18" t="s">
        <v>480</v>
      </c>
      <c r="AJ4" s="18" t="s">
        <v>481</v>
      </c>
      <c r="AK4" s="18" t="s">
        <v>482</v>
      </c>
      <c r="AL4" s="18" t="s">
        <v>483</v>
      </c>
      <c r="AM4" s="18" t="s">
        <v>472</v>
      </c>
      <c r="AN4" s="18" t="s">
        <v>473</v>
      </c>
      <c r="AO4" s="18" t="s">
        <v>474</v>
      </c>
      <c r="AP4" s="18" t="s">
        <v>475</v>
      </c>
      <c r="AQ4" s="18" t="s">
        <v>476</v>
      </c>
      <c r="AR4" s="18" t="s">
        <v>477</v>
      </c>
      <c r="AS4" s="18" t="s">
        <v>478</v>
      </c>
      <c r="AT4" s="18" t="s">
        <v>479</v>
      </c>
      <c r="AU4" s="18" t="s">
        <v>480</v>
      </c>
      <c r="AV4" s="18" t="s">
        <v>481</v>
      </c>
      <c r="AW4" s="18" t="s">
        <v>482</v>
      </c>
      <c r="AX4" s="18" t="s">
        <v>483</v>
      </c>
      <c r="AY4" s="18" t="s">
        <v>472</v>
      </c>
      <c r="AZ4" s="18" t="s">
        <v>473</v>
      </c>
      <c r="BA4" s="18" t="s">
        <v>474</v>
      </c>
      <c r="BB4" s="18" t="s">
        <v>475</v>
      </c>
      <c r="BC4" s="18" t="s">
        <v>476</v>
      </c>
      <c r="BD4" s="18" t="s">
        <v>477</v>
      </c>
      <c r="BE4" s="18" t="s">
        <v>478</v>
      </c>
      <c r="BF4" s="18" t="s">
        <v>479</v>
      </c>
      <c r="BG4" s="18" t="s">
        <v>480</v>
      </c>
      <c r="BH4" s="18" t="s">
        <v>481</v>
      </c>
      <c r="BI4" s="18" t="s">
        <v>482</v>
      </c>
      <c r="BJ4" s="18" t="s">
        <v>483</v>
      </c>
      <c r="BK4" s="18" t="s">
        <v>472</v>
      </c>
      <c r="BL4" s="18" t="s">
        <v>473</v>
      </c>
      <c r="BM4" s="18" t="s">
        <v>474</v>
      </c>
      <c r="BN4" s="18" t="s">
        <v>475</v>
      </c>
      <c r="BO4" s="18" t="s">
        <v>476</v>
      </c>
      <c r="BP4" s="18" t="s">
        <v>477</v>
      </c>
      <c r="BQ4" s="18" t="s">
        <v>478</v>
      </c>
      <c r="BR4" s="18" t="s">
        <v>479</v>
      </c>
      <c r="BS4" s="18" t="s">
        <v>480</v>
      </c>
      <c r="BT4" s="18" t="s">
        <v>481</v>
      </c>
      <c r="BU4" s="18" t="s">
        <v>482</v>
      </c>
      <c r="BV4" s="18" t="s">
        <v>483</v>
      </c>
    </row>
    <row r="5" spans="1:75" ht="11.15" customHeight="1" x14ac:dyDescent="0.25">
      <c r="B5" s="246" t="s">
        <v>310</v>
      </c>
      <c r="C5" s="244"/>
      <c r="D5" s="244"/>
      <c r="E5" s="244"/>
      <c r="F5" s="244"/>
      <c r="G5" s="244"/>
      <c r="H5" s="244"/>
      <c r="I5" s="244"/>
      <c r="J5" s="244"/>
      <c r="K5" s="244"/>
      <c r="L5" s="244"/>
      <c r="M5" s="244"/>
      <c r="N5" s="244"/>
      <c r="O5" s="244"/>
      <c r="P5" s="244"/>
      <c r="Q5" s="244"/>
      <c r="R5" s="244"/>
      <c r="S5" s="244"/>
      <c r="T5" s="244"/>
      <c r="U5" s="244"/>
      <c r="V5" s="244"/>
      <c r="W5" s="244"/>
      <c r="X5" s="244"/>
      <c r="Y5" s="244"/>
      <c r="Z5" s="244"/>
      <c r="AA5" s="244"/>
      <c r="AB5" s="244"/>
      <c r="AC5" s="244"/>
      <c r="AD5" s="244"/>
      <c r="AE5" s="244"/>
      <c r="AF5" s="244"/>
      <c r="AG5" s="244"/>
      <c r="AH5" s="244"/>
      <c r="AI5" s="244"/>
      <c r="AJ5" s="244"/>
      <c r="AK5" s="244"/>
      <c r="AL5" s="244"/>
      <c r="AM5" s="244"/>
      <c r="AN5" s="244"/>
      <c r="AO5" s="244"/>
      <c r="AP5" s="244"/>
      <c r="AQ5" s="244"/>
      <c r="AR5" s="244"/>
      <c r="AS5" s="244"/>
      <c r="AT5" s="244"/>
      <c r="AU5" s="244"/>
      <c r="AV5" s="244"/>
      <c r="AW5" s="244"/>
      <c r="AX5" s="244"/>
      <c r="AY5" s="641"/>
      <c r="AZ5" s="641"/>
      <c r="BA5" s="244"/>
      <c r="BB5" s="641"/>
      <c r="BC5" s="641"/>
      <c r="BD5" s="244"/>
      <c r="BE5" s="244"/>
      <c r="BF5" s="244"/>
      <c r="BG5" s="244"/>
      <c r="BH5" s="244"/>
      <c r="BI5" s="244"/>
      <c r="BJ5" s="641"/>
      <c r="BK5" s="368"/>
      <c r="BL5" s="368"/>
      <c r="BM5" s="368"/>
      <c r="BN5" s="368"/>
      <c r="BO5" s="368"/>
      <c r="BP5" s="368"/>
      <c r="BQ5" s="368"/>
      <c r="BR5" s="368"/>
      <c r="BS5" s="368"/>
      <c r="BT5" s="368"/>
      <c r="BU5" s="368"/>
      <c r="BV5" s="368"/>
    </row>
    <row r="6" spans="1:75" ht="11.15" customHeight="1" x14ac:dyDescent="0.25">
      <c r="A6" s="159" t="s">
        <v>1006</v>
      </c>
      <c r="B6" s="170" t="s">
        <v>311</v>
      </c>
      <c r="C6" s="244">
        <v>1.04</v>
      </c>
      <c r="D6" s="244">
        <v>1.03</v>
      </c>
      <c r="E6" s="244">
        <v>0.99</v>
      </c>
      <c r="F6" s="244">
        <v>0.99</v>
      </c>
      <c r="G6" s="244">
        <v>1.02</v>
      </c>
      <c r="H6" s="244">
        <v>1.04</v>
      </c>
      <c r="I6" s="244">
        <v>1.05</v>
      </c>
      <c r="J6" s="244">
        <v>1.04</v>
      </c>
      <c r="K6" s="244">
        <v>1</v>
      </c>
      <c r="L6" s="244">
        <v>1</v>
      </c>
      <c r="M6" s="244">
        <v>1</v>
      </c>
      <c r="N6" s="244">
        <v>1</v>
      </c>
      <c r="O6" s="244">
        <v>0.95</v>
      </c>
      <c r="P6" s="244">
        <v>1.04</v>
      </c>
      <c r="Q6" s="244">
        <v>1.05</v>
      </c>
      <c r="R6" s="244">
        <v>1.04</v>
      </c>
      <c r="S6" s="244">
        <v>1.03</v>
      </c>
      <c r="T6" s="244">
        <v>1</v>
      </c>
      <c r="U6" s="244">
        <v>1.02</v>
      </c>
      <c r="V6" s="244">
        <v>1.01</v>
      </c>
      <c r="W6" s="244">
        <v>1.02</v>
      </c>
      <c r="X6" s="244">
        <v>1.02</v>
      </c>
      <c r="Y6" s="244">
        <v>1.03</v>
      </c>
      <c r="Z6" s="244">
        <v>1.02</v>
      </c>
      <c r="AA6" s="244">
        <v>1.01</v>
      </c>
      <c r="AB6" s="244">
        <v>1.01</v>
      </c>
      <c r="AC6" s="244">
        <v>1.03</v>
      </c>
      <c r="AD6" s="244">
        <v>1.03</v>
      </c>
      <c r="AE6" s="244">
        <v>0.85</v>
      </c>
      <c r="AF6" s="244">
        <v>0.81499999999999995</v>
      </c>
      <c r="AG6" s="244">
        <v>0.81</v>
      </c>
      <c r="AH6" s="244">
        <v>0.85</v>
      </c>
      <c r="AI6" s="244">
        <v>0.85</v>
      </c>
      <c r="AJ6" s="244">
        <v>0.86</v>
      </c>
      <c r="AK6" s="244">
        <v>0.86</v>
      </c>
      <c r="AL6" s="244">
        <v>0.85</v>
      </c>
      <c r="AM6" s="244">
        <v>0.86</v>
      </c>
      <c r="AN6" s="244">
        <v>0.87</v>
      </c>
      <c r="AO6" s="244">
        <v>0.87</v>
      </c>
      <c r="AP6" s="244">
        <v>0.87</v>
      </c>
      <c r="AQ6" s="244">
        <v>0.88</v>
      </c>
      <c r="AR6" s="244">
        <v>0.89500000000000002</v>
      </c>
      <c r="AS6" s="244">
        <v>0.91</v>
      </c>
      <c r="AT6" s="244">
        <v>0.92</v>
      </c>
      <c r="AU6" s="244">
        <v>0.93</v>
      </c>
      <c r="AV6" s="244">
        <v>0.94</v>
      </c>
      <c r="AW6" s="244">
        <v>0.94</v>
      </c>
      <c r="AX6" s="244">
        <v>0.95</v>
      </c>
      <c r="AY6" s="368" t="s">
        <v>1403</v>
      </c>
      <c r="AZ6" s="368" t="s">
        <v>1403</v>
      </c>
      <c r="BA6" s="368" t="s">
        <v>1403</v>
      </c>
      <c r="BB6" s="368" t="s">
        <v>1403</v>
      </c>
      <c r="BC6" s="368" t="s">
        <v>1403</v>
      </c>
      <c r="BD6" s="368" t="s">
        <v>1403</v>
      </c>
      <c r="BE6" s="368" t="s">
        <v>1403</v>
      </c>
      <c r="BF6" s="368" t="s">
        <v>1403</v>
      </c>
      <c r="BG6" s="368" t="s">
        <v>1403</v>
      </c>
      <c r="BH6" s="368" t="s">
        <v>1403</v>
      </c>
      <c r="BI6" s="368" t="s">
        <v>1403</v>
      </c>
      <c r="BJ6" s="368" t="s">
        <v>1403</v>
      </c>
      <c r="BK6" s="368" t="s">
        <v>1403</v>
      </c>
      <c r="BL6" s="368" t="s">
        <v>1403</v>
      </c>
      <c r="BM6" s="368" t="s">
        <v>1403</v>
      </c>
      <c r="BN6" s="368" t="s">
        <v>1403</v>
      </c>
      <c r="BO6" s="368" t="s">
        <v>1403</v>
      </c>
      <c r="BP6" s="368" t="s">
        <v>1403</v>
      </c>
      <c r="BQ6" s="368" t="s">
        <v>1403</v>
      </c>
      <c r="BR6" s="368" t="s">
        <v>1403</v>
      </c>
      <c r="BS6" s="368" t="s">
        <v>1403</v>
      </c>
      <c r="BT6" s="368" t="s">
        <v>1403</v>
      </c>
      <c r="BU6" s="368" t="s">
        <v>1403</v>
      </c>
      <c r="BV6" s="368" t="s">
        <v>1403</v>
      </c>
      <c r="BW6" s="445"/>
    </row>
    <row r="7" spans="1:75" ht="11.15" customHeight="1" x14ac:dyDescent="0.25">
      <c r="A7" s="159" t="s">
        <v>328</v>
      </c>
      <c r="B7" s="170" t="s">
        <v>319</v>
      </c>
      <c r="C7" s="244">
        <v>1.61</v>
      </c>
      <c r="D7" s="244">
        <v>1.6</v>
      </c>
      <c r="E7" s="244">
        <v>1.57</v>
      </c>
      <c r="F7" s="244">
        <v>1.5649999999999999</v>
      </c>
      <c r="G7" s="244">
        <v>1.57</v>
      </c>
      <c r="H7" s="244">
        <v>1.54</v>
      </c>
      <c r="I7" s="244">
        <v>1.55</v>
      </c>
      <c r="J7" s="244">
        <v>1.56</v>
      </c>
      <c r="K7" s="244">
        <v>1.58</v>
      </c>
      <c r="L7" s="244">
        <v>1.55</v>
      </c>
      <c r="M7" s="244">
        <v>1.59</v>
      </c>
      <c r="N7" s="244">
        <v>1.57</v>
      </c>
      <c r="O7" s="244">
        <v>1.57</v>
      </c>
      <c r="P7" s="244">
        <v>1.46</v>
      </c>
      <c r="Q7" s="244">
        <v>1.47</v>
      </c>
      <c r="R7" s="244">
        <v>1.43</v>
      </c>
      <c r="S7" s="244">
        <v>1.45</v>
      </c>
      <c r="T7" s="244">
        <v>1.41</v>
      </c>
      <c r="U7" s="244">
        <v>1.39</v>
      </c>
      <c r="V7" s="244">
        <v>1.43</v>
      </c>
      <c r="W7" s="244">
        <v>1.38</v>
      </c>
      <c r="X7" s="244">
        <v>1.36</v>
      </c>
      <c r="Y7" s="244">
        <v>1.3</v>
      </c>
      <c r="Z7" s="244">
        <v>1.43</v>
      </c>
      <c r="AA7" s="244">
        <v>1.35</v>
      </c>
      <c r="AB7" s="244">
        <v>1.3</v>
      </c>
      <c r="AC7" s="244">
        <v>1.4</v>
      </c>
      <c r="AD7" s="244">
        <v>1.32</v>
      </c>
      <c r="AE7" s="244">
        <v>1.28</v>
      </c>
      <c r="AF7" s="244">
        <v>1.22</v>
      </c>
      <c r="AG7" s="244">
        <v>1.1499999999999999</v>
      </c>
      <c r="AH7" s="244">
        <v>1.18</v>
      </c>
      <c r="AI7" s="244">
        <v>1.24</v>
      </c>
      <c r="AJ7" s="244">
        <v>1.1299999999999999</v>
      </c>
      <c r="AK7" s="244">
        <v>1.1499999999999999</v>
      </c>
      <c r="AL7" s="244">
        <v>1.1000000000000001</v>
      </c>
      <c r="AM7" s="244">
        <v>1.1000000000000001</v>
      </c>
      <c r="AN7" s="244">
        <v>1.0900000000000001</v>
      </c>
      <c r="AO7" s="244">
        <v>1.1299999999999999</v>
      </c>
      <c r="AP7" s="244">
        <v>1.1100000000000001</v>
      </c>
      <c r="AQ7" s="244">
        <v>1.07</v>
      </c>
      <c r="AR7" s="244">
        <v>1.06</v>
      </c>
      <c r="AS7" s="244">
        <v>1.1100000000000001</v>
      </c>
      <c r="AT7" s="244">
        <v>1.07</v>
      </c>
      <c r="AU7" s="244">
        <v>1.1399999999999999</v>
      </c>
      <c r="AV7" s="244">
        <v>1.0900000000000001</v>
      </c>
      <c r="AW7" s="244">
        <v>1.1200000000000001</v>
      </c>
      <c r="AX7" s="244">
        <v>1.17</v>
      </c>
      <c r="AY7" s="368" t="s">
        <v>1403</v>
      </c>
      <c r="AZ7" s="368" t="s">
        <v>1403</v>
      </c>
      <c r="BA7" s="368" t="s">
        <v>1403</v>
      </c>
      <c r="BB7" s="368" t="s">
        <v>1403</v>
      </c>
      <c r="BC7" s="368" t="s">
        <v>1403</v>
      </c>
      <c r="BD7" s="368" t="s">
        <v>1403</v>
      </c>
      <c r="BE7" s="368" t="s">
        <v>1403</v>
      </c>
      <c r="BF7" s="368" t="s">
        <v>1403</v>
      </c>
      <c r="BG7" s="368" t="s">
        <v>1403</v>
      </c>
      <c r="BH7" s="368" t="s">
        <v>1403</v>
      </c>
      <c r="BI7" s="368" t="s">
        <v>1403</v>
      </c>
      <c r="BJ7" s="368" t="s">
        <v>1403</v>
      </c>
      <c r="BK7" s="368" t="s">
        <v>1403</v>
      </c>
      <c r="BL7" s="368" t="s">
        <v>1403</v>
      </c>
      <c r="BM7" s="368" t="s">
        <v>1403</v>
      </c>
      <c r="BN7" s="368" t="s">
        <v>1403</v>
      </c>
      <c r="BO7" s="368" t="s">
        <v>1403</v>
      </c>
      <c r="BP7" s="368" t="s">
        <v>1403</v>
      </c>
      <c r="BQ7" s="368" t="s">
        <v>1403</v>
      </c>
      <c r="BR7" s="368" t="s">
        <v>1403</v>
      </c>
      <c r="BS7" s="368" t="s">
        <v>1403</v>
      </c>
      <c r="BT7" s="368" t="s">
        <v>1403</v>
      </c>
      <c r="BU7" s="368" t="s">
        <v>1403</v>
      </c>
      <c r="BV7" s="368" t="s">
        <v>1403</v>
      </c>
      <c r="BW7" s="445"/>
    </row>
    <row r="8" spans="1:75" ht="11.15" customHeight="1" x14ac:dyDescent="0.25">
      <c r="A8" s="159" t="s">
        <v>1101</v>
      </c>
      <c r="B8" s="170" t="s">
        <v>1102</v>
      </c>
      <c r="C8" s="244">
        <v>0.316</v>
      </c>
      <c r="D8" s="244">
        <v>0.32600000000000001</v>
      </c>
      <c r="E8" s="244">
        <v>0.36399999999999999</v>
      </c>
      <c r="F8" s="244">
        <v>0.36299999999999999</v>
      </c>
      <c r="G8" s="244">
        <v>0.35799999999999998</v>
      </c>
      <c r="H8" s="244">
        <v>0.33500000000000002</v>
      </c>
      <c r="I8" s="244">
        <v>0.32500000000000001</v>
      </c>
      <c r="J8" s="244">
        <v>0.34</v>
      </c>
      <c r="K8" s="244">
        <v>0.33500000000000002</v>
      </c>
      <c r="L8" s="244">
        <v>0.33</v>
      </c>
      <c r="M8" s="244">
        <v>0.3</v>
      </c>
      <c r="N8" s="244">
        <v>0.31</v>
      </c>
      <c r="O8" s="244">
        <v>0.32</v>
      </c>
      <c r="P8" s="244">
        <v>0.33500000000000002</v>
      </c>
      <c r="Q8" s="244">
        <v>0.32500000000000001</v>
      </c>
      <c r="R8" s="244">
        <v>0.33500000000000002</v>
      </c>
      <c r="S8" s="244">
        <v>0.32500000000000001</v>
      </c>
      <c r="T8" s="244">
        <v>0.32500000000000001</v>
      </c>
      <c r="U8" s="244">
        <v>0.315</v>
      </c>
      <c r="V8" s="244">
        <v>0.33</v>
      </c>
      <c r="W8" s="244">
        <v>0.33500000000000002</v>
      </c>
      <c r="X8" s="244">
        <v>0.32500000000000001</v>
      </c>
      <c r="Y8" s="244">
        <v>0.31458599999999998</v>
      </c>
      <c r="Z8" s="244">
        <v>0.30499999999999999</v>
      </c>
      <c r="AA8" s="244">
        <v>0.30499999999999999</v>
      </c>
      <c r="AB8" s="244">
        <v>0.28999999999999998</v>
      </c>
      <c r="AC8" s="244">
        <v>0.28000000000000003</v>
      </c>
      <c r="AD8" s="244">
        <v>0.28999999999999998</v>
      </c>
      <c r="AE8" s="244">
        <v>0.28000000000000003</v>
      </c>
      <c r="AF8" s="244">
        <v>0.3</v>
      </c>
      <c r="AG8" s="244">
        <v>0.28000000000000003</v>
      </c>
      <c r="AH8" s="244">
        <v>0.27</v>
      </c>
      <c r="AI8" s="244">
        <v>0.28000000000000003</v>
      </c>
      <c r="AJ8" s="244">
        <v>0.26</v>
      </c>
      <c r="AK8" s="244">
        <v>0.27500000000000002</v>
      </c>
      <c r="AL8" s="244">
        <v>0.26</v>
      </c>
      <c r="AM8" s="244">
        <v>0.27</v>
      </c>
      <c r="AN8" s="244">
        <v>0.27</v>
      </c>
      <c r="AO8" s="244">
        <v>0.28999999999999998</v>
      </c>
      <c r="AP8" s="244">
        <v>0.27500000000000002</v>
      </c>
      <c r="AQ8" s="244">
        <v>0.26</v>
      </c>
      <c r="AR8" s="244">
        <v>0.27</v>
      </c>
      <c r="AS8" s="244">
        <v>0.26</v>
      </c>
      <c r="AT8" s="244">
        <v>0.26</v>
      </c>
      <c r="AU8" s="244">
        <v>0.25</v>
      </c>
      <c r="AV8" s="244">
        <v>0.26</v>
      </c>
      <c r="AW8" s="244">
        <v>0.25</v>
      </c>
      <c r="AX8" s="244">
        <v>0.26</v>
      </c>
      <c r="AY8" s="368" t="s">
        <v>1403</v>
      </c>
      <c r="AZ8" s="368" t="s">
        <v>1403</v>
      </c>
      <c r="BA8" s="368" t="s">
        <v>1403</v>
      </c>
      <c r="BB8" s="368" t="s">
        <v>1403</v>
      </c>
      <c r="BC8" s="368" t="s">
        <v>1403</v>
      </c>
      <c r="BD8" s="368" t="s">
        <v>1403</v>
      </c>
      <c r="BE8" s="368" t="s">
        <v>1403</v>
      </c>
      <c r="BF8" s="368" t="s">
        <v>1403</v>
      </c>
      <c r="BG8" s="368" t="s">
        <v>1403</v>
      </c>
      <c r="BH8" s="368" t="s">
        <v>1403</v>
      </c>
      <c r="BI8" s="368" t="s">
        <v>1403</v>
      </c>
      <c r="BJ8" s="368" t="s">
        <v>1403</v>
      </c>
      <c r="BK8" s="368" t="s">
        <v>1403</v>
      </c>
      <c r="BL8" s="368" t="s">
        <v>1403</v>
      </c>
      <c r="BM8" s="368" t="s">
        <v>1403</v>
      </c>
      <c r="BN8" s="368" t="s">
        <v>1403</v>
      </c>
      <c r="BO8" s="368" t="s">
        <v>1403</v>
      </c>
      <c r="BP8" s="368" t="s">
        <v>1403</v>
      </c>
      <c r="BQ8" s="368" t="s">
        <v>1403</v>
      </c>
      <c r="BR8" s="368" t="s">
        <v>1403</v>
      </c>
      <c r="BS8" s="368" t="s">
        <v>1403</v>
      </c>
      <c r="BT8" s="368" t="s">
        <v>1403</v>
      </c>
      <c r="BU8" s="368" t="s">
        <v>1403</v>
      </c>
      <c r="BV8" s="368" t="s">
        <v>1403</v>
      </c>
      <c r="BW8" s="445"/>
    </row>
    <row r="9" spans="1:75" ht="11.15" customHeight="1" x14ac:dyDescent="0.25">
      <c r="A9" s="159" t="s">
        <v>1088</v>
      </c>
      <c r="B9" s="170" t="s">
        <v>1089</v>
      </c>
      <c r="C9" s="244">
        <v>0.13500000000000001</v>
      </c>
      <c r="D9" s="244">
        <v>0.13500000000000001</v>
      </c>
      <c r="E9" s="244">
        <v>0.13500000000000001</v>
      </c>
      <c r="F9" s="244">
        <v>0.13500000000000001</v>
      </c>
      <c r="G9" s="244">
        <v>0.13500000000000001</v>
      </c>
      <c r="H9" s="244">
        <v>0.13</v>
      </c>
      <c r="I9" s="244">
        <v>0.13500000000000001</v>
      </c>
      <c r="J9" s="244">
        <v>0.13500000000000001</v>
      </c>
      <c r="K9" s="244">
        <v>0.13500000000000001</v>
      </c>
      <c r="L9" s="244">
        <v>0.13500000000000001</v>
      </c>
      <c r="M9" s="244">
        <v>0.12</v>
      </c>
      <c r="N9" s="244">
        <v>0.11</v>
      </c>
      <c r="O9" s="244">
        <v>0.11</v>
      </c>
      <c r="P9" s="244">
        <v>0.1</v>
      </c>
      <c r="Q9" s="244">
        <v>0.12</v>
      </c>
      <c r="R9" s="244">
        <v>0.12</v>
      </c>
      <c r="S9" s="244">
        <v>0.11</v>
      </c>
      <c r="T9" s="244">
        <v>0.11</v>
      </c>
      <c r="U9" s="244">
        <v>0.13500000000000001</v>
      </c>
      <c r="V9" s="244">
        <v>0.13</v>
      </c>
      <c r="W9" s="244">
        <v>0.12</v>
      </c>
      <c r="X9" s="244">
        <v>0.13</v>
      </c>
      <c r="Y9" s="244">
        <v>0.12</v>
      </c>
      <c r="Z9" s="244">
        <v>0.13</v>
      </c>
      <c r="AA9" s="244">
        <v>0.13</v>
      </c>
      <c r="AB9" s="244">
        <v>0.12</v>
      </c>
      <c r="AC9" s="244">
        <v>0.13</v>
      </c>
      <c r="AD9" s="244">
        <v>0.13500000000000001</v>
      </c>
      <c r="AE9" s="244">
        <v>0.1</v>
      </c>
      <c r="AF9" s="244">
        <v>0.115</v>
      </c>
      <c r="AG9" s="244">
        <v>0.11</v>
      </c>
      <c r="AH9" s="244">
        <v>0.11</v>
      </c>
      <c r="AI9" s="244">
        <v>0.105</v>
      </c>
      <c r="AJ9" s="244">
        <v>0.09</v>
      </c>
      <c r="AK9" s="244">
        <v>0.1</v>
      </c>
      <c r="AL9" s="244">
        <v>0.13</v>
      </c>
      <c r="AM9" s="244">
        <v>0.105</v>
      </c>
      <c r="AN9" s="244">
        <v>0.105</v>
      </c>
      <c r="AO9" s="244">
        <v>0.105</v>
      </c>
      <c r="AP9" s="244">
        <v>0.1</v>
      </c>
      <c r="AQ9" s="244">
        <v>0.105</v>
      </c>
      <c r="AR9" s="244">
        <v>0.1</v>
      </c>
      <c r="AS9" s="244">
        <v>0.1</v>
      </c>
      <c r="AT9" s="244">
        <v>0.1</v>
      </c>
      <c r="AU9" s="244">
        <v>0.1</v>
      </c>
      <c r="AV9" s="244">
        <v>8.5000000000000006E-2</v>
      </c>
      <c r="AW9" s="244">
        <v>0.09</v>
      </c>
      <c r="AX9" s="244">
        <v>0.1</v>
      </c>
      <c r="AY9" s="368" t="s">
        <v>1403</v>
      </c>
      <c r="AZ9" s="368" t="s">
        <v>1403</v>
      </c>
      <c r="BA9" s="368" t="s">
        <v>1403</v>
      </c>
      <c r="BB9" s="368" t="s">
        <v>1403</v>
      </c>
      <c r="BC9" s="368" t="s">
        <v>1403</v>
      </c>
      <c r="BD9" s="368" t="s">
        <v>1403</v>
      </c>
      <c r="BE9" s="368" t="s">
        <v>1403</v>
      </c>
      <c r="BF9" s="368" t="s">
        <v>1403</v>
      </c>
      <c r="BG9" s="368" t="s">
        <v>1403</v>
      </c>
      <c r="BH9" s="368" t="s">
        <v>1403</v>
      </c>
      <c r="BI9" s="368" t="s">
        <v>1403</v>
      </c>
      <c r="BJ9" s="368" t="s">
        <v>1403</v>
      </c>
      <c r="BK9" s="368" t="s">
        <v>1403</v>
      </c>
      <c r="BL9" s="368" t="s">
        <v>1403</v>
      </c>
      <c r="BM9" s="368" t="s">
        <v>1403</v>
      </c>
      <c r="BN9" s="368" t="s">
        <v>1403</v>
      </c>
      <c r="BO9" s="368" t="s">
        <v>1403</v>
      </c>
      <c r="BP9" s="368" t="s">
        <v>1403</v>
      </c>
      <c r="BQ9" s="368" t="s">
        <v>1403</v>
      </c>
      <c r="BR9" s="368" t="s">
        <v>1403</v>
      </c>
      <c r="BS9" s="368" t="s">
        <v>1403</v>
      </c>
      <c r="BT9" s="368" t="s">
        <v>1403</v>
      </c>
      <c r="BU9" s="368" t="s">
        <v>1403</v>
      </c>
      <c r="BV9" s="368" t="s">
        <v>1403</v>
      </c>
      <c r="BW9" s="445"/>
    </row>
    <row r="10" spans="1:75" ht="11.15" customHeight="1" x14ac:dyDescent="0.25">
      <c r="A10" s="159" t="s">
        <v>1013</v>
      </c>
      <c r="B10" s="170" t="s">
        <v>1014</v>
      </c>
      <c r="C10" s="244">
        <v>0.2</v>
      </c>
      <c r="D10" s="244">
        <v>0.2</v>
      </c>
      <c r="E10" s="244">
        <v>0.2</v>
      </c>
      <c r="F10" s="244">
        <v>0.19</v>
      </c>
      <c r="G10" s="244">
        <v>0.2</v>
      </c>
      <c r="H10" s="244">
        <v>0.2</v>
      </c>
      <c r="I10" s="244">
        <v>0.18</v>
      </c>
      <c r="J10" s="244">
        <v>0.2</v>
      </c>
      <c r="K10" s="244">
        <v>0.2</v>
      </c>
      <c r="L10" s="244">
        <v>0.2</v>
      </c>
      <c r="M10" s="244">
        <v>0.18</v>
      </c>
      <c r="N10" s="244">
        <v>0.2</v>
      </c>
      <c r="O10" s="244">
        <v>0.21</v>
      </c>
      <c r="P10" s="244">
        <v>0.2</v>
      </c>
      <c r="Q10" s="244">
        <v>0.2</v>
      </c>
      <c r="R10" s="244">
        <v>0.18</v>
      </c>
      <c r="S10" s="244">
        <v>0.21</v>
      </c>
      <c r="T10" s="244">
        <v>0.21</v>
      </c>
      <c r="U10" s="244">
        <v>0.2</v>
      </c>
      <c r="V10" s="244">
        <v>0.21</v>
      </c>
      <c r="W10" s="244">
        <v>0.2</v>
      </c>
      <c r="X10" s="244">
        <v>0.21</v>
      </c>
      <c r="Y10" s="244">
        <v>0.18</v>
      </c>
      <c r="Z10" s="244">
        <v>0.21</v>
      </c>
      <c r="AA10" s="244">
        <v>0.185</v>
      </c>
      <c r="AB10" s="244">
        <v>0.2</v>
      </c>
      <c r="AC10" s="244">
        <v>0.2</v>
      </c>
      <c r="AD10" s="244">
        <v>0.19</v>
      </c>
      <c r="AE10" s="244">
        <v>0.18</v>
      </c>
      <c r="AF10" s="244">
        <v>0.18</v>
      </c>
      <c r="AG10" s="244">
        <v>0.15</v>
      </c>
      <c r="AH10" s="244">
        <v>0.15</v>
      </c>
      <c r="AI10" s="244">
        <v>0.15</v>
      </c>
      <c r="AJ10" s="244">
        <v>0.17</v>
      </c>
      <c r="AK10" s="244">
        <v>0.16500000000000001</v>
      </c>
      <c r="AL10" s="244">
        <v>0.16500000000000001</v>
      </c>
      <c r="AM10" s="244">
        <v>0.16</v>
      </c>
      <c r="AN10" s="244">
        <v>0.16</v>
      </c>
      <c r="AO10" s="244">
        <v>0.15</v>
      </c>
      <c r="AP10" s="244">
        <v>0.17</v>
      </c>
      <c r="AQ10" s="244">
        <v>0.17</v>
      </c>
      <c r="AR10" s="244">
        <v>0.18</v>
      </c>
      <c r="AS10" s="244">
        <v>0.18</v>
      </c>
      <c r="AT10" s="244">
        <v>0.18</v>
      </c>
      <c r="AU10" s="244">
        <v>0.19</v>
      </c>
      <c r="AV10" s="244">
        <v>0.18</v>
      </c>
      <c r="AW10" s="244">
        <v>0.19</v>
      </c>
      <c r="AX10" s="244">
        <v>0.19</v>
      </c>
      <c r="AY10" s="368" t="s">
        <v>1403</v>
      </c>
      <c r="AZ10" s="368" t="s">
        <v>1403</v>
      </c>
      <c r="BA10" s="368" t="s">
        <v>1403</v>
      </c>
      <c r="BB10" s="368" t="s">
        <v>1403</v>
      </c>
      <c r="BC10" s="368" t="s">
        <v>1403</v>
      </c>
      <c r="BD10" s="368" t="s">
        <v>1403</v>
      </c>
      <c r="BE10" s="368" t="s">
        <v>1403</v>
      </c>
      <c r="BF10" s="368" t="s">
        <v>1403</v>
      </c>
      <c r="BG10" s="368" t="s">
        <v>1403</v>
      </c>
      <c r="BH10" s="368" t="s">
        <v>1403</v>
      </c>
      <c r="BI10" s="368" t="s">
        <v>1403</v>
      </c>
      <c r="BJ10" s="368" t="s">
        <v>1403</v>
      </c>
      <c r="BK10" s="368" t="s">
        <v>1403</v>
      </c>
      <c r="BL10" s="368" t="s">
        <v>1403</v>
      </c>
      <c r="BM10" s="368" t="s">
        <v>1403</v>
      </c>
      <c r="BN10" s="368" t="s">
        <v>1403</v>
      </c>
      <c r="BO10" s="368" t="s">
        <v>1403</v>
      </c>
      <c r="BP10" s="368" t="s">
        <v>1403</v>
      </c>
      <c r="BQ10" s="368" t="s">
        <v>1403</v>
      </c>
      <c r="BR10" s="368" t="s">
        <v>1403</v>
      </c>
      <c r="BS10" s="368" t="s">
        <v>1403</v>
      </c>
      <c r="BT10" s="368" t="s">
        <v>1403</v>
      </c>
      <c r="BU10" s="368" t="s">
        <v>1403</v>
      </c>
      <c r="BV10" s="368" t="s">
        <v>1403</v>
      </c>
      <c r="BW10" s="445"/>
    </row>
    <row r="11" spans="1:75" ht="11.15" customHeight="1" x14ac:dyDescent="0.25">
      <c r="A11" s="159" t="s">
        <v>1005</v>
      </c>
      <c r="B11" s="170" t="s">
        <v>312</v>
      </c>
      <c r="C11" s="244">
        <v>3.84</v>
      </c>
      <c r="D11" s="244">
        <v>3.835</v>
      </c>
      <c r="E11" s="244">
        <v>3.8149999999999999</v>
      </c>
      <c r="F11" s="244">
        <v>3.8250000000000002</v>
      </c>
      <c r="G11" s="244">
        <v>3.8050000000000002</v>
      </c>
      <c r="H11" s="244">
        <v>3.78</v>
      </c>
      <c r="I11" s="244">
        <v>3.722</v>
      </c>
      <c r="J11" s="244">
        <v>3.52</v>
      </c>
      <c r="K11" s="244">
        <v>3.4</v>
      </c>
      <c r="L11" s="244">
        <v>3.4</v>
      </c>
      <c r="M11" s="244">
        <v>2.7</v>
      </c>
      <c r="N11" s="244">
        <v>2.6</v>
      </c>
      <c r="O11" s="244">
        <v>2.65</v>
      </c>
      <c r="P11" s="244">
        <v>2.65</v>
      </c>
      <c r="Q11" s="244">
        <v>2.6</v>
      </c>
      <c r="R11" s="244">
        <v>2.5</v>
      </c>
      <c r="S11" s="244">
        <v>2.2999999999999998</v>
      </c>
      <c r="T11" s="244">
        <v>2.2000000000000002</v>
      </c>
      <c r="U11" s="244">
        <v>2.1</v>
      </c>
      <c r="V11" s="244">
        <v>2.1</v>
      </c>
      <c r="W11" s="244">
        <v>2.1</v>
      </c>
      <c r="X11" s="244">
        <v>2.1</v>
      </c>
      <c r="Y11" s="244">
        <v>2</v>
      </c>
      <c r="Z11" s="244">
        <v>2</v>
      </c>
      <c r="AA11" s="244">
        <v>2</v>
      </c>
      <c r="AB11" s="244">
        <v>2.0499999999999998</v>
      </c>
      <c r="AC11" s="244">
        <v>2</v>
      </c>
      <c r="AD11" s="244">
        <v>1.9750000000000001</v>
      </c>
      <c r="AE11" s="244">
        <v>1.9750000000000001</v>
      </c>
      <c r="AF11" s="244">
        <v>1.95</v>
      </c>
      <c r="AG11" s="244">
        <v>1.9</v>
      </c>
      <c r="AH11" s="244">
        <v>1.9</v>
      </c>
      <c r="AI11" s="244">
        <v>1.9</v>
      </c>
      <c r="AJ11" s="244">
        <v>1.9</v>
      </c>
      <c r="AK11" s="244">
        <v>1.95</v>
      </c>
      <c r="AL11" s="244">
        <v>2</v>
      </c>
      <c r="AM11" s="244">
        <v>2.0499999999999998</v>
      </c>
      <c r="AN11" s="244">
        <v>2.2000000000000002</v>
      </c>
      <c r="AO11" s="244">
        <v>2.2999999999999998</v>
      </c>
      <c r="AP11" s="244">
        <v>2.4500000000000002</v>
      </c>
      <c r="AQ11" s="244">
        <v>2.4500000000000002</v>
      </c>
      <c r="AR11" s="244">
        <v>2.5</v>
      </c>
      <c r="AS11" s="244">
        <v>2.5</v>
      </c>
      <c r="AT11" s="244">
        <v>2.4500000000000002</v>
      </c>
      <c r="AU11" s="244">
        <v>2.4500000000000002</v>
      </c>
      <c r="AV11" s="244">
        <v>2.4500000000000002</v>
      </c>
      <c r="AW11" s="244">
        <v>2.4500000000000002</v>
      </c>
      <c r="AX11" s="244">
        <v>2.4500000000000002</v>
      </c>
      <c r="AY11" s="368" t="s">
        <v>1403</v>
      </c>
      <c r="AZ11" s="368" t="s">
        <v>1403</v>
      </c>
      <c r="BA11" s="368" t="s">
        <v>1403</v>
      </c>
      <c r="BB11" s="368" t="s">
        <v>1403</v>
      </c>
      <c r="BC11" s="368" t="s">
        <v>1403</v>
      </c>
      <c r="BD11" s="368" t="s">
        <v>1403</v>
      </c>
      <c r="BE11" s="368" t="s">
        <v>1403</v>
      </c>
      <c r="BF11" s="368" t="s">
        <v>1403</v>
      </c>
      <c r="BG11" s="368" t="s">
        <v>1403</v>
      </c>
      <c r="BH11" s="368" t="s">
        <v>1403</v>
      </c>
      <c r="BI11" s="368" t="s">
        <v>1403</v>
      </c>
      <c r="BJ11" s="368" t="s">
        <v>1403</v>
      </c>
      <c r="BK11" s="368" t="s">
        <v>1403</v>
      </c>
      <c r="BL11" s="368" t="s">
        <v>1403</v>
      </c>
      <c r="BM11" s="368" t="s">
        <v>1403</v>
      </c>
      <c r="BN11" s="368" t="s">
        <v>1403</v>
      </c>
      <c r="BO11" s="368" t="s">
        <v>1403</v>
      </c>
      <c r="BP11" s="368" t="s">
        <v>1403</v>
      </c>
      <c r="BQ11" s="368" t="s">
        <v>1403</v>
      </c>
      <c r="BR11" s="368" t="s">
        <v>1403</v>
      </c>
      <c r="BS11" s="368" t="s">
        <v>1403</v>
      </c>
      <c r="BT11" s="368" t="s">
        <v>1403</v>
      </c>
      <c r="BU11" s="368" t="s">
        <v>1403</v>
      </c>
      <c r="BV11" s="368" t="s">
        <v>1403</v>
      </c>
      <c r="BW11" s="445"/>
    </row>
    <row r="12" spans="1:75" ht="11.15" customHeight="1" x14ac:dyDescent="0.25">
      <c r="A12" s="159" t="s">
        <v>329</v>
      </c>
      <c r="B12" s="170" t="s">
        <v>320</v>
      </c>
      <c r="C12" s="244">
        <v>4.43</v>
      </c>
      <c r="D12" s="244">
        <v>4.47</v>
      </c>
      <c r="E12" s="244">
        <v>4.4800000000000004</v>
      </c>
      <c r="F12" s="244">
        <v>4.4400000000000004</v>
      </c>
      <c r="G12" s="244">
        <v>4.49</v>
      </c>
      <c r="H12" s="244">
        <v>4.5739999999999998</v>
      </c>
      <c r="I12" s="244">
        <v>4.6040000000000001</v>
      </c>
      <c r="J12" s="244">
        <v>4.6749999999999998</v>
      </c>
      <c r="K12" s="244">
        <v>4.7</v>
      </c>
      <c r="L12" s="244">
        <v>4.7300000000000004</v>
      </c>
      <c r="M12" s="244">
        <v>4.7699999999999996</v>
      </c>
      <c r="N12" s="244">
        <v>4.8</v>
      </c>
      <c r="O12" s="244">
        <v>4.8499999999999996</v>
      </c>
      <c r="P12" s="244">
        <v>4.78</v>
      </c>
      <c r="Q12" s="244">
        <v>4.62</v>
      </c>
      <c r="R12" s="244">
        <v>4.7</v>
      </c>
      <c r="S12" s="244">
        <v>4.7</v>
      </c>
      <c r="T12" s="244">
        <v>4.7</v>
      </c>
      <c r="U12" s="244">
        <v>4.7</v>
      </c>
      <c r="V12" s="244">
        <v>4.75</v>
      </c>
      <c r="W12" s="244">
        <v>4.6500000000000004</v>
      </c>
      <c r="X12" s="244">
        <v>4.75</v>
      </c>
      <c r="Y12" s="244">
        <v>4.6500000000000004</v>
      </c>
      <c r="Z12" s="244">
        <v>4.55</v>
      </c>
      <c r="AA12" s="244">
        <v>4.55</v>
      </c>
      <c r="AB12" s="244">
        <v>4.6500000000000004</v>
      </c>
      <c r="AC12" s="244">
        <v>4.5</v>
      </c>
      <c r="AD12" s="244">
        <v>4.5</v>
      </c>
      <c r="AE12" s="244">
        <v>4.22</v>
      </c>
      <c r="AF12" s="244">
        <v>3.75</v>
      </c>
      <c r="AG12" s="244">
        <v>3.7</v>
      </c>
      <c r="AH12" s="244">
        <v>3.69</v>
      </c>
      <c r="AI12" s="244">
        <v>3.71</v>
      </c>
      <c r="AJ12" s="244">
        <v>3.85</v>
      </c>
      <c r="AK12" s="244">
        <v>3.82</v>
      </c>
      <c r="AL12" s="244">
        <v>3.86</v>
      </c>
      <c r="AM12" s="244">
        <v>3.86</v>
      </c>
      <c r="AN12" s="244">
        <v>3.95</v>
      </c>
      <c r="AO12" s="244">
        <v>4</v>
      </c>
      <c r="AP12" s="244">
        <v>4</v>
      </c>
      <c r="AQ12" s="244">
        <v>4</v>
      </c>
      <c r="AR12" s="244">
        <v>3.95</v>
      </c>
      <c r="AS12" s="244">
        <v>4</v>
      </c>
      <c r="AT12" s="244">
        <v>4.0750000000000002</v>
      </c>
      <c r="AU12" s="244">
        <v>4.125</v>
      </c>
      <c r="AV12" s="244">
        <v>4.2</v>
      </c>
      <c r="AW12" s="244">
        <v>4.25</v>
      </c>
      <c r="AX12" s="244">
        <v>4.3</v>
      </c>
      <c r="AY12" s="368" t="s">
        <v>1403</v>
      </c>
      <c r="AZ12" s="368" t="s">
        <v>1403</v>
      </c>
      <c r="BA12" s="368" t="s">
        <v>1403</v>
      </c>
      <c r="BB12" s="368" t="s">
        <v>1403</v>
      </c>
      <c r="BC12" s="368" t="s">
        <v>1403</v>
      </c>
      <c r="BD12" s="368" t="s">
        <v>1403</v>
      </c>
      <c r="BE12" s="368" t="s">
        <v>1403</v>
      </c>
      <c r="BF12" s="368" t="s">
        <v>1403</v>
      </c>
      <c r="BG12" s="368" t="s">
        <v>1403</v>
      </c>
      <c r="BH12" s="368" t="s">
        <v>1403</v>
      </c>
      <c r="BI12" s="368" t="s">
        <v>1403</v>
      </c>
      <c r="BJ12" s="368" t="s">
        <v>1403</v>
      </c>
      <c r="BK12" s="368" t="s">
        <v>1403</v>
      </c>
      <c r="BL12" s="368" t="s">
        <v>1403</v>
      </c>
      <c r="BM12" s="368" t="s">
        <v>1403</v>
      </c>
      <c r="BN12" s="368" t="s">
        <v>1403</v>
      </c>
      <c r="BO12" s="368" t="s">
        <v>1403</v>
      </c>
      <c r="BP12" s="368" t="s">
        <v>1403</v>
      </c>
      <c r="BQ12" s="368" t="s">
        <v>1403</v>
      </c>
      <c r="BR12" s="368" t="s">
        <v>1403</v>
      </c>
      <c r="BS12" s="368" t="s">
        <v>1403</v>
      </c>
      <c r="BT12" s="368" t="s">
        <v>1403</v>
      </c>
      <c r="BU12" s="368" t="s">
        <v>1403</v>
      </c>
      <c r="BV12" s="368" t="s">
        <v>1403</v>
      </c>
      <c r="BW12" s="445"/>
    </row>
    <row r="13" spans="1:75" ht="11.15" customHeight="1" x14ac:dyDescent="0.25">
      <c r="A13" s="159" t="s">
        <v>322</v>
      </c>
      <c r="B13" s="170" t="s">
        <v>313</v>
      </c>
      <c r="C13" s="244">
        <v>2.71</v>
      </c>
      <c r="D13" s="244">
        <v>2.71</v>
      </c>
      <c r="E13" s="244">
        <v>2.72</v>
      </c>
      <c r="F13" s="244">
        <v>2.71</v>
      </c>
      <c r="G13" s="244">
        <v>2.71</v>
      </c>
      <c r="H13" s="244">
        <v>2.72</v>
      </c>
      <c r="I13" s="244">
        <v>2.8</v>
      </c>
      <c r="J13" s="244">
        <v>2.8</v>
      </c>
      <c r="K13" s="244">
        <v>2.8</v>
      </c>
      <c r="L13" s="244">
        <v>2.8</v>
      </c>
      <c r="M13" s="244">
        <v>2.8</v>
      </c>
      <c r="N13" s="244">
        <v>2.8</v>
      </c>
      <c r="O13" s="244">
        <v>2.75</v>
      </c>
      <c r="P13" s="244">
        <v>2.75</v>
      </c>
      <c r="Q13" s="244">
        <v>2.72</v>
      </c>
      <c r="R13" s="244">
        <v>2.72</v>
      </c>
      <c r="S13" s="244">
        <v>2.72</v>
      </c>
      <c r="T13" s="244">
        <v>2.72</v>
      </c>
      <c r="U13" s="244">
        <v>2.7</v>
      </c>
      <c r="V13" s="244">
        <v>2.7</v>
      </c>
      <c r="W13" s="244">
        <v>2.7</v>
      </c>
      <c r="X13" s="244">
        <v>2.7</v>
      </c>
      <c r="Y13" s="244">
        <v>2.7</v>
      </c>
      <c r="Z13" s="244">
        <v>2.71</v>
      </c>
      <c r="AA13" s="244">
        <v>2.71</v>
      </c>
      <c r="AB13" s="244">
        <v>2.71</v>
      </c>
      <c r="AC13" s="244">
        <v>2.9</v>
      </c>
      <c r="AD13" s="244">
        <v>3</v>
      </c>
      <c r="AE13" s="244">
        <v>2.2000000000000002</v>
      </c>
      <c r="AF13" s="244">
        <v>2.09</v>
      </c>
      <c r="AG13" s="244">
        <v>2.16</v>
      </c>
      <c r="AH13" s="244">
        <v>2.29</v>
      </c>
      <c r="AI13" s="244">
        <v>2.29</v>
      </c>
      <c r="AJ13" s="244">
        <v>2.29</v>
      </c>
      <c r="AK13" s="244">
        <v>2.2999999999999998</v>
      </c>
      <c r="AL13" s="244">
        <v>2.2999999999999998</v>
      </c>
      <c r="AM13" s="244">
        <v>2.33</v>
      </c>
      <c r="AN13" s="244">
        <v>2.33</v>
      </c>
      <c r="AO13" s="244">
        <v>2.33</v>
      </c>
      <c r="AP13" s="244">
        <v>2.33</v>
      </c>
      <c r="AQ13" s="244">
        <v>2.36</v>
      </c>
      <c r="AR13" s="244">
        <v>2.383</v>
      </c>
      <c r="AS13" s="244">
        <v>2.42</v>
      </c>
      <c r="AT13" s="244">
        <v>2.4500000000000002</v>
      </c>
      <c r="AU13" s="244">
        <v>2.4700000000000002</v>
      </c>
      <c r="AV13" s="244">
        <v>2.5</v>
      </c>
      <c r="AW13" s="244">
        <v>2.5350000000000001</v>
      </c>
      <c r="AX13" s="244">
        <v>2.5499999999999998</v>
      </c>
      <c r="AY13" s="368" t="s">
        <v>1403</v>
      </c>
      <c r="AZ13" s="368" t="s">
        <v>1403</v>
      </c>
      <c r="BA13" s="368" t="s">
        <v>1403</v>
      </c>
      <c r="BB13" s="368" t="s">
        <v>1403</v>
      </c>
      <c r="BC13" s="368" t="s">
        <v>1403</v>
      </c>
      <c r="BD13" s="368" t="s">
        <v>1403</v>
      </c>
      <c r="BE13" s="368" t="s">
        <v>1403</v>
      </c>
      <c r="BF13" s="368" t="s">
        <v>1403</v>
      </c>
      <c r="BG13" s="368" t="s">
        <v>1403</v>
      </c>
      <c r="BH13" s="368" t="s">
        <v>1403</v>
      </c>
      <c r="BI13" s="368" t="s">
        <v>1403</v>
      </c>
      <c r="BJ13" s="368" t="s">
        <v>1403</v>
      </c>
      <c r="BK13" s="368" t="s">
        <v>1403</v>
      </c>
      <c r="BL13" s="368" t="s">
        <v>1403</v>
      </c>
      <c r="BM13" s="368" t="s">
        <v>1403</v>
      </c>
      <c r="BN13" s="368" t="s">
        <v>1403</v>
      </c>
      <c r="BO13" s="368" t="s">
        <v>1403</v>
      </c>
      <c r="BP13" s="368" t="s">
        <v>1403</v>
      </c>
      <c r="BQ13" s="368" t="s">
        <v>1403</v>
      </c>
      <c r="BR13" s="368" t="s">
        <v>1403</v>
      </c>
      <c r="BS13" s="368" t="s">
        <v>1403</v>
      </c>
      <c r="BT13" s="368" t="s">
        <v>1403</v>
      </c>
      <c r="BU13" s="368" t="s">
        <v>1403</v>
      </c>
      <c r="BV13" s="368" t="s">
        <v>1403</v>
      </c>
      <c r="BW13" s="445"/>
    </row>
    <row r="14" spans="1:75" ht="11.15" customHeight="1" x14ac:dyDescent="0.25">
      <c r="A14" s="159" t="s">
        <v>323</v>
      </c>
      <c r="B14" s="170" t="s">
        <v>314</v>
      </c>
      <c r="C14" s="244">
        <v>1.0149999999999999</v>
      </c>
      <c r="D14" s="244">
        <v>0.99</v>
      </c>
      <c r="E14" s="244">
        <v>0.98499999999999999</v>
      </c>
      <c r="F14" s="244">
        <v>1.0049999999999999</v>
      </c>
      <c r="G14" s="244">
        <v>0.99</v>
      </c>
      <c r="H14" s="244">
        <v>0.75</v>
      </c>
      <c r="I14" s="244">
        <v>0.65500000000000003</v>
      </c>
      <c r="J14" s="244">
        <v>0.99</v>
      </c>
      <c r="K14" s="244">
        <v>1.08</v>
      </c>
      <c r="L14" s="244">
        <v>1.08</v>
      </c>
      <c r="M14" s="244">
        <v>1.1299999999999999</v>
      </c>
      <c r="N14" s="244">
        <v>0.88</v>
      </c>
      <c r="O14" s="244">
        <v>0.83</v>
      </c>
      <c r="P14" s="244">
        <v>0.86</v>
      </c>
      <c r="Q14" s="244">
        <v>1.0900000000000001</v>
      </c>
      <c r="R14" s="244">
        <v>1.17</v>
      </c>
      <c r="S14" s="244">
        <v>1.1599999999999999</v>
      </c>
      <c r="T14" s="244">
        <v>1.1000000000000001</v>
      </c>
      <c r="U14" s="244">
        <v>1.125</v>
      </c>
      <c r="V14" s="244">
        <v>1.085</v>
      </c>
      <c r="W14" s="244">
        <v>1.18</v>
      </c>
      <c r="X14" s="244">
        <v>1.17</v>
      </c>
      <c r="Y14" s="244">
        <v>1.19</v>
      </c>
      <c r="Z14" s="244">
        <v>1.1499999999999999</v>
      </c>
      <c r="AA14" s="244">
        <v>0.78</v>
      </c>
      <c r="AB14" s="244">
        <v>0.15</v>
      </c>
      <c r="AC14" s="244">
        <v>0.1</v>
      </c>
      <c r="AD14" s="244">
        <v>8.5000000000000006E-2</v>
      </c>
      <c r="AE14" s="244">
        <v>0.08</v>
      </c>
      <c r="AF14" s="244">
        <v>0.08</v>
      </c>
      <c r="AG14" s="244">
        <v>0.105</v>
      </c>
      <c r="AH14" s="244">
        <v>0.09</v>
      </c>
      <c r="AI14" s="244">
        <v>0.13</v>
      </c>
      <c r="AJ14" s="244">
        <v>0.44</v>
      </c>
      <c r="AK14" s="244">
        <v>1.08</v>
      </c>
      <c r="AL14" s="244">
        <v>1.24</v>
      </c>
      <c r="AM14" s="244">
        <v>1.1499999999999999</v>
      </c>
      <c r="AN14" s="244">
        <v>1.19</v>
      </c>
      <c r="AO14" s="244">
        <v>1.21</v>
      </c>
      <c r="AP14" s="244">
        <v>1.1399999999999999</v>
      </c>
      <c r="AQ14" s="244">
        <v>1.17</v>
      </c>
      <c r="AR14" s="244">
        <v>1.18</v>
      </c>
      <c r="AS14" s="244">
        <v>1.19</v>
      </c>
      <c r="AT14" s="244">
        <v>1.18</v>
      </c>
      <c r="AU14" s="244">
        <v>1.1599999999999999</v>
      </c>
      <c r="AV14" s="244">
        <v>1.1599999999999999</v>
      </c>
      <c r="AW14" s="244">
        <v>1.1399999999999999</v>
      </c>
      <c r="AX14" s="244">
        <v>1.05</v>
      </c>
      <c r="AY14" s="368" t="s">
        <v>1403</v>
      </c>
      <c r="AZ14" s="368" t="s">
        <v>1403</v>
      </c>
      <c r="BA14" s="368" t="s">
        <v>1403</v>
      </c>
      <c r="BB14" s="368" t="s">
        <v>1403</v>
      </c>
      <c r="BC14" s="368" t="s">
        <v>1403</v>
      </c>
      <c r="BD14" s="368" t="s">
        <v>1403</v>
      </c>
      <c r="BE14" s="368" t="s">
        <v>1403</v>
      </c>
      <c r="BF14" s="368" t="s">
        <v>1403</v>
      </c>
      <c r="BG14" s="368" t="s">
        <v>1403</v>
      </c>
      <c r="BH14" s="368" t="s">
        <v>1403</v>
      </c>
      <c r="BI14" s="368" t="s">
        <v>1403</v>
      </c>
      <c r="BJ14" s="368" t="s">
        <v>1403</v>
      </c>
      <c r="BK14" s="368" t="s">
        <v>1403</v>
      </c>
      <c r="BL14" s="368" t="s">
        <v>1403</v>
      </c>
      <c r="BM14" s="368" t="s">
        <v>1403</v>
      </c>
      <c r="BN14" s="368" t="s">
        <v>1403</v>
      </c>
      <c r="BO14" s="368" t="s">
        <v>1403</v>
      </c>
      <c r="BP14" s="368" t="s">
        <v>1403</v>
      </c>
      <c r="BQ14" s="368" t="s">
        <v>1403</v>
      </c>
      <c r="BR14" s="368" t="s">
        <v>1403</v>
      </c>
      <c r="BS14" s="368" t="s">
        <v>1403</v>
      </c>
      <c r="BT14" s="368" t="s">
        <v>1403</v>
      </c>
      <c r="BU14" s="368" t="s">
        <v>1403</v>
      </c>
      <c r="BV14" s="368" t="s">
        <v>1403</v>
      </c>
      <c r="BW14" s="445"/>
    </row>
    <row r="15" spans="1:75" ht="11.15" customHeight="1" x14ac:dyDescent="0.25">
      <c r="A15" s="159" t="s">
        <v>324</v>
      </c>
      <c r="B15" s="170" t="s">
        <v>315</v>
      </c>
      <c r="C15" s="244">
        <v>1.75</v>
      </c>
      <c r="D15" s="244">
        <v>1.72</v>
      </c>
      <c r="E15" s="244">
        <v>1.69</v>
      </c>
      <c r="F15" s="244">
        <v>1.67</v>
      </c>
      <c r="G15" s="244">
        <v>1.49</v>
      </c>
      <c r="H15" s="244">
        <v>1.42</v>
      </c>
      <c r="I15" s="244">
        <v>1.47</v>
      </c>
      <c r="J15" s="244">
        <v>1.54</v>
      </c>
      <c r="K15" s="244">
        <v>1.64</v>
      </c>
      <c r="L15" s="244">
        <v>1.6</v>
      </c>
      <c r="M15" s="244">
        <v>1.59</v>
      </c>
      <c r="N15" s="244">
        <v>1.62</v>
      </c>
      <c r="O15" s="244">
        <v>1.55</v>
      </c>
      <c r="P15" s="244">
        <v>1.58</v>
      </c>
      <c r="Q15" s="244">
        <v>1.61</v>
      </c>
      <c r="R15" s="244">
        <v>1.68</v>
      </c>
      <c r="S15" s="244">
        <v>1.58</v>
      </c>
      <c r="T15" s="244">
        <v>1.7</v>
      </c>
      <c r="U15" s="244">
        <v>1.67</v>
      </c>
      <c r="V15" s="244">
        <v>1.75</v>
      </c>
      <c r="W15" s="244">
        <v>1.7</v>
      </c>
      <c r="X15" s="244">
        <v>1.68</v>
      </c>
      <c r="Y15" s="244">
        <v>1.67</v>
      </c>
      <c r="Z15" s="244">
        <v>1.65</v>
      </c>
      <c r="AA15" s="244">
        <v>1.75</v>
      </c>
      <c r="AB15" s="244">
        <v>1.72</v>
      </c>
      <c r="AC15" s="244">
        <v>1.7</v>
      </c>
      <c r="AD15" s="244">
        <v>1.65</v>
      </c>
      <c r="AE15" s="244">
        <v>1.57</v>
      </c>
      <c r="AF15" s="244">
        <v>1.42</v>
      </c>
      <c r="AG15" s="244">
        <v>1.4</v>
      </c>
      <c r="AH15" s="244">
        <v>1.45</v>
      </c>
      <c r="AI15" s="244">
        <v>1.47</v>
      </c>
      <c r="AJ15" s="244">
        <v>1.52</v>
      </c>
      <c r="AK15" s="244">
        <v>1.45</v>
      </c>
      <c r="AL15" s="244">
        <v>1.35</v>
      </c>
      <c r="AM15" s="244">
        <v>1.22</v>
      </c>
      <c r="AN15" s="244">
        <v>1.36</v>
      </c>
      <c r="AO15" s="244">
        <v>1.35</v>
      </c>
      <c r="AP15" s="244">
        <v>1.3</v>
      </c>
      <c r="AQ15" s="244">
        <v>1.34</v>
      </c>
      <c r="AR15" s="244">
        <v>1.31</v>
      </c>
      <c r="AS15" s="244">
        <v>1.34</v>
      </c>
      <c r="AT15" s="244">
        <v>1.17</v>
      </c>
      <c r="AU15" s="244">
        <v>1.32</v>
      </c>
      <c r="AV15" s="244">
        <v>1.28</v>
      </c>
      <c r="AW15" s="244">
        <v>1.35</v>
      </c>
      <c r="AX15" s="244">
        <v>1.29</v>
      </c>
      <c r="AY15" s="368" t="s">
        <v>1403</v>
      </c>
      <c r="AZ15" s="368" t="s">
        <v>1403</v>
      </c>
      <c r="BA15" s="368" t="s">
        <v>1403</v>
      </c>
      <c r="BB15" s="368" t="s">
        <v>1403</v>
      </c>
      <c r="BC15" s="368" t="s">
        <v>1403</v>
      </c>
      <c r="BD15" s="368" t="s">
        <v>1403</v>
      </c>
      <c r="BE15" s="368" t="s">
        <v>1403</v>
      </c>
      <c r="BF15" s="368" t="s">
        <v>1403</v>
      </c>
      <c r="BG15" s="368" t="s">
        <v>1403</v>
      </c>
      <c r="BH15" s="368" t="s">
        <v>1403</v>
      </c>
      <c r="BI15" s="368" t="s">
        <v>1403</v>
      </c>
      <c r="BJ15" s="368" t="s">
        <v>1403</v>
      </c>
      <c r="BK15" s="368" t="s">
        <v>1403</v>
      </c>
      <c r="BL15" s="368" t="s">
        <v>1403</v>
      </c>
      <c r="BM15" s="368" t="s">
        <v>1403</v>
      </c>
      <c r="BN15" s="368" t="s">
        <v>1403</v>
      </c>
      <c r="BO15" s="368" t="s">
        <v>1403</v>
      </c>
      <c r="BP15" s="368" t="s">
        <v>1403</v>
      </c>
      <c r="BQ15" s="368" t="s">
        <v>1403</v>
      </c>
      <c r="BR15" s="368" t="s">
        <v>1403</v>
      </c>
      <c r="BS15" s="368" t="s">
        <v>1403</v>
      </c>
      <c r="BT15" s="368" t="s">
        <v>1403</v>
      </c>
      <c r="BU15" s="368" t="s">
        <v>1403</v>
      </c>
      <c r="BV15" s="368" t="s">
        <v>1403</v>
      </c>
      <c r="BW15" s="445"/>
    </row>
    <row r="16" spans="1:75" ht="11.15" customHeight="1" x14ac:dyDescent="0.25">
      <c r="A16" s="159" t="s">
        <v>325</v>
      </c>
      <c r="B16" s="170" t="s">
        <v>316</v>
      </c>
      <c r="C16" s="244">
        <v>10.16</v>
      </c>
      <c r="D16" s="244">
        <v>10.1</v>
      </c>
      <c r="E16" s="244">
        <v>10.050000000000001</v>
      </c>
      <c r="F16" s="244">
        <v>10.06</v>
      </c>
      <c r="G16" s="244">
        <v>10.119999999999999</v>
      </c>
      <c r="H16" s="244">
        <v>10.42</v>
      </c>
      <c r="I16" s="244">
        <v>10.48</v>
      </c>
      <c r="J16" s="244">
        <v>10.42</v>
      </c>
      <c r="K16" s="244">
        <v>10.52</v>
      </c>
      <c r="L16" s="244">
        <v>10.72</v>
      </c>
      <c r="M16" s="244">
        <v>11</v>
      </c>
      <c r="N16" s="244">
        <v>10.5</v>
      </c>
      <c r="O16" s="244">
        <v>10.050000000000001</v>
      </c>
      <c r="P16" s="244">
        <v>10.1</v>
      </c>
      <c r="Q16" s="244">
        <v>9.85</v>
      </c>
      <c r="R16" s="244">
        <v>9.85</v>
      </c>
      <c r="S16" s="244">
        <v>9.9</v>
      </c>
      <c r="T16" s="244">
        <v>10</v>
      </c>
      <c r="U16" s="244">
        <v>9.75</v>
      </c>
      <c r="V16" s="244">
        <v>9.85</v>
      </c>
      <c r="W16" s="244">
        <v>8.5</v>
      </c>
      <c r="X16" s="244">
        <v>9.85</v>
      </c>
      <c r="Y16" s="244">
        <v>9.9</v>
      </c>
      <c r="Z16" s="244">
        <v>9.75</v>
      </c>
      <c r="AA16" s="244">
        <v>9.85</v>
      </c>
      <c r="AB16" s="244">
        <v>9.75</v>
      </c>
      <c r="AC16" s="244">
        <v>9.8000000000000007</v>
      </c>
      <c r="AD16" s="244">
        <v>11.6</v>
      </c>
      <c r="AE16" s="244">
        <v>8.5500000000000007</v>
      </c>
      <c r="AF16" s="244">
        <v>7.7</v>
      </c>
      <c r="AG16" s="244">
        <v>8.4</v>
      </c>
      <c r="AH16" s="244">
        <v>8.9</v>
      </c>
      <c r="AI16" s="244">
        <v>9.01</v>
      </c>
      <c r="AJ16" s="244">
        <v>9.01</v>
      </c>
      <c r="AK16" s="244">
        <v>9.01</v>
      </c>
      <c r="AL16" s="244">
        <v>9.01</v>
      </c>
      <c r="AM16" s="244">
        <v>9.1</v>
      </c>
      <c r="AN16" s="244">
        <v>8.1999999999999993</v>
      </c>
      <c r="AO16" s="244">
        <v>8.15</v>
      </c>
      <c r="AP16" s="244">
        <v>8.15</v>
      </c>
      <c r="AQ16" s="244">
        <v>8.4819999999999993</v>
      </c>
      <c r="AR16" s="244">
        <v>8.9469999999999992</v>
      </c>
      <c r="AS16" s="244">
        <v>9.4499999999999993</v>
      </c>
      <c r="AT16" s="244">
        <v>9.5500000000000007</v>
      </c>
      <c r="AU16" s="244">
        <v>9.65</v>
      </c>
      <c r="AV16" s="244">
        <v>9.8000000000000007</v>
      </c>
      <c r="AW16" s="244">
        <v>9.9</v>
      </c>
      <c r="AX16" s="244">
        <v>9.9</v>
      </c>
      <c r="AY16" s="368" t="s">
        <v>1403</v>
      </c>
      <c r="AZ16" s="368" t="s">
        <v>1403</v>
      </c>
      <c r="BA16" s="368" t="s">
        <v>1403</v>
      </c>
      <c r="BB16" s="368" t="s">
        <v>1403</v>
      </c>
      <c r="BC16" s="368" t="s">
        <v>1403</v>
      </c>
      <c r="BD16" s="368" t="s">
        <v>1403</v>
      </c>
      <c r="BE16" s="368" t="s">
        <v>1403</v>
      </c>
      <c r="BF16" s="368" t="s">
        <v>1403</v>
      </c>
      <c r="BG16" s="368" t="s">
        <v>1403</v>
      </c>
      <c r="BH16" s="368" t="s">
        <v>1403</v>
      </c>
      <c r="BI16" s="368" t="s">
        <v>1403</v>
      </c>
      <c r="BJ16" s="368" t="s">
        <v>1403</v>
      </c>
      <c r="BK16" s="368" t="s">
        <v>1403</v>
      </c>
      <c r="BL16" s="368" t="s">
        <v>1403</v>
      </c>
      <c r="BM16" s="368" t="s">
        <v>1403</v>
      </c>
      <c r="BN16" s="368" t="s">
        <v>1403</v>
      </c>
      <c r="BO16" s="368" t="s">
        <v>1403</v>
      </c>
      <c r="BP16" s="368" t="s">
        <v>1403</v>
      </c>
      <c r="BQ16" s="368" t="s">
        <v>1403</v>
      </c>
      <c r="BR16" s="368" t="s">
        <v>1403</v>
      </c>
      <c r="BS16" s="368" t="s">
        <v>1403</v>
      </c>
      <c r="BT16" s="368" t="s">
        <v>1403</v>
      </c>
      <c r="BU16" s="368" t="s">
        <v>1403</v>
      </c>
      <c r="BV16" s="368" t="s">
        <v>1403</v>
      </c>
      <c r="BW16" s="445"/>
    </row>
    <row r="17" spans="1:75" ht="11.15" customHeight="1" x14ac:dyDescent="0.25">
      <c r="A17" s="159" t="s">
        <v>326</v>
      </c>
      <c r="B17" s="170" t="s">
        <v>317</v>
      </c>
      <c r="C17" s="244">
        <v>2.91</v>
      </c>
      <c r="D17" s="244">
        <v>2.87</v>
      </c>
      <c r="E17" s="244">
        <v>2.85</v>
      </c>
      <c r="F17" s="244">
        <v>2.86</v>
      </c>
      <c r="G17" s="244">
        <v>2.84</v>
      </c>
      <c r="H17" s="244">
        <v>2.88</v>
      </c>
      <c r="I17" s="244">
        <v>2.91</v>
      </c>
      <c r="J17" s="244">
        <v>2.95</v>
      </c>
      <c r="K17" s="244">
        <v>2.95</v>
      </c>
      <c r="L17" s="244">
        <v>3</v>
      </c>
      <c r="M17" s="244">
        <v>3.14</v>
      </c>
      <c r="N17" s="244">
        <v>3.18</v>
      </c>
      <c r="O17" s="244">
        <v>3.1</v>
      </c>
      <c r="P17" s="244">
        <v>3.15</v>
      </c>
      <c r="Q17" s="244">
        <v>3.1</v>
      </c>
      <c r="R17" s="244">
        <v>3.1</v>
      </c>
      <c r="S17" s="244">
        <v>3.1</v>
      </c>
      <c r="T17" s="244">
        <v>3.15</v>
      </c>
      <c r="U17" s="244">
        <v>3.1</v>
      </c>
      <c r="V17" s="244">
        <v>3.15</v>
      </c>
      <c r="W17" s="244">
        <v>3.15</v>
      </c>
      <c r="X17" s="244">
        <v>3.2</v>
      </c>
      <c r="Y17" s="244">
        <v>3.25</v>
      </c>
      <c r="Z17" s="244">
        <v>3.15</v>
      </c>
      <c r="AA17" s="244">
        <v>3.2</v>
      </c>
      <c r="AB17" s="244">
        <v>3.2</v>
      </c>
      <c r="AC17" s="244">
        <v>3.5</v>
      </c>
      <c r="AD17" s="244">
        <v>3.8</v>
      </c>
      <c r="AE17" s="244">
        <v>2.5</v>
      </c>
      <c r="AF17" s="244">
        <v>2.35</v>
      </c>
      <c r="AG17" s="244">
        <v>2.4500000000000002</v>
      </c>
      <c r="AH17" s="244">
        <v>2.7</v>
      </c>
      <c r="AI17" s="244">
        <v>2.5</v>
      </c>
      <c r="AJ17" s="244">
        <v>2.42</v>
      </c>
      <c r="AK17" s="244">
        <v>2.5099999999999998</v>
      </c>
      <c r="AL17" s="244">
        <v>2.58</v>
      </c>
      <c r="AM17" s="244">
        <v>2.61</v>
      </c>
      <c r="AN17" s="244">
        <v>2.61</v>
      </c>
      <c r="AO17" s="244">
        <v>2.61</v>
      </c>
      <c r="AP17" s="244">
        <v>2.61</v>
      </c>
      <c r="AQ17" s="244">
        <v>2.64</v>
      </c>
      <c r="AR17" s="244">
        <v>2.69</v>
      </c>
      <c r="AS17" s="244">
        <v>2.72</v>
      </c>
      <c r="AT17" s="244">
        <v>2.77</v>
      </c>
      <c r="AU17" s="244">
        <v>2.79</v>
      </c>
      <c r="AV17" s="244">
        <v>2.83</v>
      </c>
      <c r="AW17" s="244">
        <v>2.85</v>
      </c>
      <c r="AX17" s="244">
        <v>2.9</v>
      </c>
      <c r="AY17" s="368" t="s">
        <v>1403</v>
      </c>
      <c r="AZ17" s="368" t="s">
        <v>1403</v>
      </c>
      <c r="BA17" s="368" t="s">
        <v>1403</v>
      </c>
      <c r="BB17" s="368" t="s">
        <v>1403</v>
      </c>
      <c r="BC17" s="368" t="s">
        <v>1403</v>
      </c>
      <c r="BD17" s="368" t="s">
        <v>1403</v>
      </c>
      <c r="BE17" s="368" t="s">
        <v>1403</v>
      </c>
      <c r="BF17" s="368" t="s">
        <v>1403</v>
      </c>
      <c r="BG17" s="368" t="s">
        <v>1403</v>
      </c>
      <c r="BH17" s="368" t="s">
        <v>1403</v>
      </c>
      <c r="BI17" s="368" t="s">
        <v>1403</v>
      </c>
      <c r="BJ17" s="368" t="s">
        <v>1403</v>
      </c>
      <c r="BK17" s="368" t="s">
        <v>1403</v>
      </c>
      <c r="BL17" s="368" t="s">
        <v>1403</v>
      </c>
      <c r="BM17" s="368" t="s">
        <v>1403</v>
      </c>
      <c r="BN17" s="368" t="s">
        <v>1403</v>
      </c>
      <c r="BO17" s="368" t="s">
        <v>1403</v>
      </c>
      <c r="BP17" s="368" t="s">
        <v>1403</v>
      </c>
      <c r="BQ17" s="368" t="s">
        <v>1403</v>
      </c>
      <c r="BR17" s="368" t="s">
        <v>1403</v>
      </c>
      <c r="BS17" s="368" t="s">
        <v>1403</v>
      </c>
      <c r="BT17" s="368" t="s">
        <v>1403</v>
      </c>
      <c r="BU17" s="368" t="s">
        <v>1403</v>
      </c>
      <c r="BV17" s="368" t="s">
        <v>1403</v>
      </c>
      <c r="BW17" s="445"/>
    </row>
    <row r="18" spans="1:75" ht="11.15" customHeight="1" x14ac:dyDescent="0.25">
      <c r="A18" s="159" t="s">
        <v>327</v>
      </c>
      <c r="B18" s="170" t="s">
        <v>318</v>
      </c>
      <c r="C18" s="244">
        <v>1.64</v>
      </c>
      <c r="D18" s="244">
        <v>1.6</v>
      </c>
      <c r="E18" s="244">
        <v>1.56</v>
      </c>
      <c r="F18" s="244">
        <v>1.53</v>
      </c>
      <c r="G18" s="244">
        <v>1.5</v>
      </c>
      <c r="H18" s="244">
        <v>1.44</v>
      </c>
      <c r="I18" s="244">
        <v>1.405</v>
      </c>
      <c r="J18" s="244">
        <v>1.36</v>
      </c>
      <c r="K18" s="244">
        <v>1.3260000000000001</v>
      </c>
      <c r="L18" s="244">
        <v>1.296</v>
      </c>
      <c r="M18" s="244">
        <v>1.276</v>
      </c>
      <c r="N18" s="244">
        <v>1.246</v>
      </c>
      <c r="O18" s="244">
        <v>1.216</v>
      </c>
      <c r="P18" s="244">
        <v>1.0860000000000001</v>
      </c>
      <c r="Q18" s="244">
        <v>0.84</v>
      </c>
      <c r="R18" s="244">
        <v>0.83</v>
      </c>
      <c r="S18" s="244">
        <v>0.75</v>
      </c>
      <c r="T18" s="244">
        <v>0.8</v>
      </c>
      <c r="U18" s="244">
        <v>0.8</v>
      </c>
      <c r="V18" s="244">
        <v>0.75</v>
      </c>
      <c r="W18" s="244">
        <v>0.65</v>
      </c>
      <c r="X18" s="244">
        <v>0.65</v>
      </c>
      <c r="Y18" s="244">
        <v>0.7</v>
      </c>
      <c r="Z18" s="244">
        <v>0.85</v>
      </c>
      <c r="AA18" s="244">
        <v>0.85</v>
      </c>
      <c r="AB18" s="244">
        <v>0.8</v>
      </c>
      <c r="AC18" s="244">
        <v>0.65</v>
      </c>
      <c r="AD18" s="244">
        <v>0.6</v>
      </c>
      <c r="AE18" s="244">
        <v>0.52500000000000002</v>
      </c>
      <c r="AF18" s="244">
        <v>0.38</v>
      </c>
      <c r="AG18" s="244">
        <v>0.36</v>
      </c>
      <c r="AH18" s="244">
        <v>0.36</v>
      </c>
      <c r="AI18" s="244">
        <v>0.34</v>
      </c>
      <c r="AJ18" s="244">
        <v>0.38</v>
      </c>
      <c r="AK18" s="244">
        <v>0.4</v>
      </c>
      <c r="AL18" s="244">
        <v>0.41</v>
      </c>
      <c r="AM18" s="244">
        <v>0.5</v>
      </c>
      <c r="AN18" s="244">
        <v>0.54</v>
      </c>
      <c r="AO18" s="244">
        <v>0.53</v>
      </c>
      <c r="AP18" s="244">
        <v>0.49</v>
      </c>
      <c r="AQ18" s="244">
        <v>0.53500000000000003</v>
      </c>
      <c r="AR18" s="244">
        <v>0.55000000000000004</v>
      </c>
      <c r="AS18" s="244">
        <v>0.54</v>
      </c>
      <c r="AT18" s="244">
        <v>0.53</v>
      </c>
      <c r="AU18" s="244">
        <v>0.53</v>
      </c>
      <c r="AV18" s="244">
        <v>0.6</v>
      </c>
      <c r="AW18" s="244">
        <v>0.66</v>
      </c>
      <c r="AX18" s="244">
        <v>0.68</v>
      </c>
      <c r="AY18" s="368" t="s">
        <v>1403</v>
      </c>
      <c r="AZ18" s="368" t="s">
        <v>1403</v>
      </c>
      <c r="BA18" s="368" t="s">
        <v>1403</v>
      </c>
      <c r="BB18" s="368" t="s">
        <v>1403</v>
      </c>
      <c r="BC18" s="368" t="s">
        <v>1403</v>
      </c>
      <c r="BD18" s="368" t="s">
        <v>1403</v>
      </c>
      <c r="BE18" s="368" t="s">
        <v>1403</v>
      </c>
      <c r="BF18" s="368" t="s">
        <v>1403</v>
      </c>
      <c r="BG18" s="368" t="s">
        <v>1403</v>
      </c>
      <c r="BH18" s="368" t="s">
        <v>1403</v>
      </c>
      <c r="BI18" s="368" t="s">
        <v>1403</v>
      </c>
      <c r="BJ18" s="368" t="s">
        <v>1403</v>
      </c>
      <c r="BK18" s="368" t="s">
        <v>1403</v>
      </c>
      <c r="BL18" s="368" t="s">
        <v>1403</v>
      </c>
      <c r="BM18" s="368" t="s">
        <v>1403</v>
      </c>
      <c r="BN18" s="368" t="s">
        <v>1403</v>
      </c>
      <c r="BO18" s="368" t="s">
        <v>1403</v>
      </c>
      <c r="BP18" s="368" t="s">
        <v>1403</v>
      </c>
      <c r="BQ18" s="368" t="s">
        <v>1403</v>
      </c>
      <c r="BR18" s="368" t="s">
        <v>1403</v>
      </c>
      <c r="BS18" s="368" t="s">
        <v>1403</v>
      </c>
      <c r="BT18" s="368" t="s">
        <v>1403</v>
      </c>
      <c r="BU18" s="368" t="s">
        <v>1403</v>
      </c>
      <c r="BV18" s="368" t="s">
        <v>1403</v>
      </c>
      <c r="BW18" s="445"/>
    </row>
    <row r="19" spans="1:75" ht="11.15" customHeight="1" x14ac:dyDescent="0.25">
      <c r="A19" s="159" t="s">
        <v>297</v>
      </c>
      <c r="B19" s="170" t="s">
        <v>81</v>
      </c>
      <c r="C19" s="244">
        <v>31.756</v>
      </c>
      <c r="D19" s="244">
        <v>31.585999999999999</v>
      </c>
      <c r="E19" s="244">
        <v>31.408999999999999</v>
      </c>
      <c r="F19" s="244">
        <v>31.343</v>
      </c>
      <c r="G19" s="244">
        <v>31.228000000000002</v>
      </c>
      <c r="H19" s="244">
        <v>31.228999999999999</v>
      </c>
      <c r="I19" s="244">
        <v>31.286000000000001</v>
      </c>
      <c r="J19" s="244">
        <v>31.53</v>
      </c>
      <c r="K19" s="244">
        <v>31.666</v>
      </c>
      <c r="L19" s="244">
        <v>31.841000000000001</v>
      </c>
      <c r="M19" s="244">
        <v>31.596</v>
      </c>
      <c r="N19" s="244">
        <v>30.815999999999999</v>
      </c>
      <c r="O19" s="244">
        <v>30.155999999999999</v>
      </c>
      <c r="P19" s="244">
        <v>30.091000000000001</v>
      </c>
      <c r="Q19" s="244">
        <v>29.594999999999999</v>
      </c>
      <c r="R19" s="244">
        <v>29.655000000000001</v>
      </c>
      <c r="S19" s="244">
        <v>29.335000000000001</v>
      </c>
      <c r="T19" s="244">
        <v>29.425000000000001</v>
      </c>
      <c r="U19" s="244">
        <v>29.004999999999999</v>
      </c>
      <c r="V19" s="244">
        <v>29.245000000000001</v>
      </c>
      <c r="W19" s="244">
        <v>27.684999999999999</v>
      </c>
      <c r="X19" s="244">
        <v>29.145</v>
      </c>
      <c r="Y19" s="244">
        <v>29.004586</v>
      </c>
      <c r="Z19" s="244">
        <v>28.905000000000001</v>
      </c>
      <c r="AA19" s="244">
        <v>28.67</v>
      </c>
      <c r="AB19" s="244">
        <v>27.95</v>
      </c>
      <c r="AC19" s="244">
        <v>28.19</v>
      </c>
      <c r="AD19" s="244">
        <v>30.175000000000001</v>
      </c>
      <c r="AE19" s="244">
        <v>24.31</v>
      </c>
      <c r="AF19" s="244">
        <v>22.35</v>
      </c>
      <c r="AG19" s="244">
        <v>22.975000000000001</v>
      </c>
      <c r="AH19" s="244">
        <v>23.94</v>
      </c>
      <c r="AI19" s="244">
        <v>23.975000000000001</v>
      </c>
      <c r="AJ19" s="244">
        <v>24.32</v>
      </c>
      <c r="AK19" s="244">
        <v>25.07</v>
      </c>
      <c r="AL19" s="244">
        <v>25.254999999999999</v>
      </c>
      <c r="AM19" s="244">
        <v>25.315000000000001</v>
      </c>
      <c r="AN19" s="244">
        <v>24.875</v>
      </c>
      <c r="AO19" s="244">
        <v>25.024999999999999</v>
      </c>
      <c r="AP19" s="244">
        <v>24.995000000000001</v>
      </c>
      <c r="AQ19" s="244">
        <v>25.462</v>
      </c>
      <c r="AR19" s="244">
        <v>26.015000000000001</v>
      </c>
      <c r="AS19" s="244">
        <v>26.72</v>
      </c>
      <c r="AT19" s="244">
        <v>26.704999999999998</v>
      </c>
      <c r="AU19" s="244">
        <v>27.105</v>
      </c>
      <c r="AV19" s="244">
        <v>27.375</v>
      </c>
      <c r="AW19" s="244">
        <v>27.725000000000001</v>
      </c>
      <c r="AX19" s="244">
        <v>27.79</v>
      </c>
      <c r="AY19" s="368">
        <v>28.217534000000001</v>
      </c>
      <c r="AZ19" s="368">
        <v>28.437194000000002</v>
      </c>
      <c r="BA19" s="368">
        <v>28.507853999999998</v>
      </c>
      <c r="BB19" s="368">
        <v>28.526513999999999</v>
      </c>
      <c r="BC19" s="368">
        <v>28.675173000000001</v>
      </c>
      <c r="BD19" s="368">
        <v>28.873833000000001</v>
      </c>
      <c r="BE19" s="368">
        <v>28.982294</v>
      </c>
      <c r="BF19" s="368">
        <v>28.981152000000002</v>
      </c>
      <c r="BG19" s="368">
        <v>28.979811999999999</v>
      </c>
      <c r="BH19" s="368">
        <v>28.988527000000001</v>
      </c>
      <c r="BI19" s="368">
        <v>28.987131999999999</v>
      </c>
      <c r="BJ19" s="368">
        <v>28.965790999999999</v>
      </c>
      <c r="BK19" s="368">
        <v>28.978451</v>
      </c>
      <c r="BL19" s="368">
        <v>28.977111000000001</v>
      </c>
      <c r="BM19" s="368">
        <v>28.985771</v>
      </c>
      <c r="BN19" s="368">
        <v>28.979430000000001</v>
      </c>
      <c r="BO19" s="368">
        <v>28.958089999999999</v>
      </c>
      <c r="BP19" s="368">
        <v>28.93675</v>
      </c>
      <c r="BQ19" s="368">
        <v>28.920408999999999</v>
      </c>
      <c r="BR19" s="368">
        <v>28.899069000000001</v>
      </c>
      <c r="BS19" s="368">
        <v>28.887729</v>
      </c>
      <c r="BT19" s="368">
        <v>28.871389000000001</v>
      </c>
      <c r="BU19" s="368">
        <v>28.850048000000001</v>
      </c>
      <c r="BV19" s="368">
        <v>28.838708</v>
      </c>
      <c r="BW19" s="445"/>
    </row>
    <row r="20" spans="1:75" ht="11.15" customHeight="1" x14ac:dyDescent="0.2">
      <c r="C20" s="434"/>
      <c r="D20" s="217"/>
      <c r="E20" s="217"/>
      <c r="F20" s="217"/>
      <c r="G20" s="217"/>
      <c r="H20" s="217"/>
      <c r="I20" s="217"/>
      <c r="J20" s="217"/>
      <c r="K20" s="217"/>
      <c r="L20" s="217"/>
      <c r="M20" s="217"/>
      <c r="N20" s="217"/>
      <c r="O20" s="217"/>
      <c r="P20" s="217"/>
      <c r="Q20" s="217"/>
      <c r="R20" s="217"/>
      <c r="S20" s="217"/>
      <c r="T20" s="217"/>
      <c r="U20" s="217"/>
      <c r="V20" s="217"/>
      <c r="W20" s="217"/>
      <c r="X20" s="217"/>
      <c r="Y20" s="217"/>
      <c r="Z20" s="217"/>
      <c r="AA20" s="217"/>
      <c r="AB20" s="217"/>
      <c r="AC20" s="217"/>
      <c r="AD20" s="217"/>
      <c r="AE20" s="217"/>
      <c r="AF20" s="217"/>
      <c r="AG20" s="217"/>
      <c r="AH20" s="217"/>
      <c r="AI20" s="217"/>
      <c r="AJ20" s="217"/>
      <c r="AK20" s="217"/>
      <c r="AL20" s="217"/>
      <c r="AM20" s="217"/>
      <c r="AN20" s="217"/>
      <c r="AO20" s="217"/>
      <c r="AP20" s="217"/>
      <c r="AQ20" s="217"/>
      <c r="AR20" s="217"/>
      <c r="AS20" s="217"/>
      <c r="AT20" s="217"/>
      <c r="AU20" s="217"/>
      <c r="AV20" s="217"/>
      <c r="AW20" s="217"/>
      <c r="AX20" s="217"/>
      <c r="AY20" s="443"/>
      <c r="AZ20" s="725"/>
      <c r="BA20" s="725"/>
      <c r="BB20" s="725"/>
      <c r="BC20" s="725"/>
      <c r="BD20" s="725"/>
      <c r="BE20" s="725"/>
      <c r="BF20" s="725"/>
      <c r="BG20" s="725"/>
      <c r="BH20" s="725"/>
      <c r="BI20" s="725"/>
      <c r="BJ20" s="443"/>
      <c r="BK20" s="443"/>
      <c r="BL20" s="443"/>
      <c r="BM20" s="443"/>
      <c r="BN20" s="443"/>
      <c r="BO20" s="443"/>
      <c r="BP20" s="443"/>
      <c r="BQ20" s="443"/>
      <c r="BR20" s="443"/>
      <c r="BS20" s="443"/>
      <c r="BT20" s="443"/>
      <c r="BU20" s="443"/>
      <c r="BV20" s="443"/>
      <c r="BW20" s="445"/>
    </row>
    <row r="21" spans="1:75" ht="11.15" customHeight="1" x14ac:dyDescent="0.25">
      <c r="A21" s="159" t="s">
        <v>376</v>
      </c>
      <c r="B21" s="169" t="s">
        <v>992</v>
      </c>
      <c r="C21" s="244">
        <v>5.2961813772999999</v>
      </c>
      <c r="D21" s="244">
        <v>5.3206528358999998</v>
      </c>
      <c r="E21" s="244">
        <v>5.2619752428000002</v>
      </c>
      <c r="F21" s="244">
        <v>5.2400143197000002</v>
      </c>
      <c r="G21" s="244">
        <v>5.2028638155999998</v>
      </c>
      <c r="H21" s="244">
        <v>5.3007648000999996</v>
      </c>
      <c r="I21" s="244">
        <v>5.2558761575000004</v>
      </c>
      <c r="J21" s="244">
        <v>5.2922585433</v>
      </c>
      <c r="K21" s="244">
        <v>5.2478325249999997</v>
      </c>
      <c r="L21" s="244">
        <v>5.2504201597</v>
      </c>
      <c r="M21" s="244">
        <v>5.260221101</v>
      </c>
      <c r="N21" s="244">
        <v>5.3406524824000003</v>
      </c>
      <c r="O21" s="244">
        <v>5.4710191153999999</v>
      </c>
      <c r="P21" s="244">
        <v>5.4602201923000004</v>
      </c>
      <c r="Q21" s="244">
        <v>5.4900239789</v>
      </c>
      <c r="R21" s="244">
        <v>5.4787632558999997</v>
      </c>
      <c r="S21" s="244">
        <v>5.4159612893000002</v>
      </c>
      <c r="T21" s="244">
        <v>5.4307516058000003</v>
      </c>
      <c r="U21" s="244">
        <v>5.2751324967000004</v>
      </c>
      <c r="V21" s="244">
        <v>5.3288375787</v>
      </c>
      <c r="W21" s="244">
        <v>5.2976736948000003</v>
      </c>
      <c r="X21" s="244">
        <v>5.2869987588000003</v>
      </c>
      <c r="Y21" s="244">
        <v>5.3642770779999998</v>
      </c>
      <c r="Z21" s="244">
        <v>5.4250224341999997</v>
      </c>
      <c r="AA21" s="244">
        <v>5.2393619587</v>
      </c>
      <c r="AB21" s="244">
        <v>5.2176879868999997</v>
      </c>
      <c r="AC21" s="244">
        <v>5.1738228475000003</v>
      </c>
      <c r="AD21" s="244">
        <v>5.1455709840999999</v>
      </c>
      <c r="AE21" s="244">
        <v>5.0383655033999997</v>
      </c>
      <c r="AF21" s="244">
        <v>5.0060739493000002</v>
      </c>
      <c r="AG21" s="244">
        <v>4.9691460157999998</v>
      </c>
      <c r="AH21" s="244">
        <v>5.0222370285000002</v>
      </c>
      <c r="AI21" s="244">
        <v>5.0499303334999999</v>
      </c>
      <c r="AJ21" s="244">
        <v>5.0166066747000002</v>
      </c>
      <c r="AK21" s="244">
        <v>5.1090503380000003</v>
      </c>
      <c r="AL21" s="244">
        <v>5.2074643543999999</v>
      </c>
      <c r="AM21" s="244">
        <v>5.2908619025999997</v>
      </c>
      <c r="AN21" s="244">
        <v>5.2830446454000004</v>
      </c>
      <c r="AO21" s="244">
        <v>5.2638099051999996</v>
      </c>
      <c r="AP21" s="244">
        <v>5.2692400697000004</v>
      </c>
      <c r="AQ21" s="244">
        <v>5.2592672762000001</v>
      </c>
      <c r="AR21" s="244">
        <v>5.2720824582999999</v>
      </c>
      <c r="AS21" s="244">
        <v>5.3372183520999998</v>
      </c>
      <c r="AT21" s="244">
        <v>5.3685368777000004</v>
      </c>
      <c r="AU21" s="244">
        <v>5.3423212237</v>
      </c>
      <c r="AV21" s="244">
        <v>5.3448133233000004</v>
      </c>
      <c r="AW21" s="244">
        <v>5.4175856417999997</v>
      </c>
      <c r="AX21" s="244">
        <v>5.5042418230000001</v>
      </c>
      <c r="AY21" s="368">
        <v>5.6446653485000002</v>
      </c>
      <c r="AZ21" s="368">
        <v>5.5587360237999999</v>
      </c>
      <c r="BA21" s="368">
        <v>5.5324033107000004</v>
      </c>
      <c r="BB21" s="368">
        <v>5.4517132472999998</v>
      </c>
      <c r="BC21" s="368">
        <v>5.4483158318999996</v>
      </c>
      <c r="BD21" s="368">
        <v>5.4690759588000004</v>
      </c>
      <c r="BE21" s="368">
        <v>5.5016424201999996</v>
      </c>
      <c r="BF21" s="368">
        <v>5.5226961237000003</v>
      </c>
      <c r="BG21" s="368">
        <v>5.4879041883999999</v>
      </c>
      <c r="BH21" s="368">
        <v>5.4746415080000004</v>
      </c>
      <c r="BI21" s="368">
        <v>5.5389299745000002</v>
      </c>
      <c r="BJ21" s="368">
        <v>5.6164369648000001</v>
      </c>
      <c r="BK21" s="368">
        <v>5.6257573927999998</v>
      </c>
      <c r="BL21" s="368">
        <v>5.5398624639999996</v>
      </c>
      <c r="BM21" s="368">
        <v>5.5135290878000003</v>
      </c>
      <c r="BN21" s="368">
        <v>5.4328714072000004</v>
      </c>
      <c r="BO21" s="368">
        <v>5.4293236686000004</v>
      </c>
      <c r="BP21" s="368">
        <v>5.4500536250999998</v>
      </c>
      <c r="BQ21" s="368">
        <v>5.4824425458999997</v>
      </c>
      <c r="BR21" s="368">
        <v>5.5034719690999996</v>
      </c>
      <c r="BS21" s="368">
        <v>5.4686421327000003</v>
      </c>
      <c r="BT21" s="368">
        <v>5.4552296013000001</v>
      </c>
      <c r="BU21" s="368">
        <v>5.5194590922</v>
      </c>
      <c r="BV21" s="368">
        <v>5.5970896859000003</v>
      </c>
      <c r="BW21" s="445"/>
    </row>
    <row r="22" spans="1:75" ht="11.15" customHeight="1" x14ac:dyDescent="0.2">
      <c r="C22" s="217"/>
      <c r="D22" s="217"/>
      <c r="E22" s="217"/>
      <c r="F22" s="217"/>
      <c r="G22" s="217"/>
      <c r="H22" s="217"/>
      <c r="I22" s="217"/>
      <c r="J22" s="217"/>
      <c r="K22" s="217"/>
      <c r="L22" s="217"/>
      <c r="M22" s="217"/>
      <c r="N22" s="217"/>
      <c r="O22" s="217"/>
      <c r="P22" s="217"/>
      <c r="Q22" s="217"/>
      <c r="R22" s="217"/>
      <c r="S22" s="217"/>
      <c r="T22" s="217"/>
      <c r="U22" s="217"/>
      <c r="V22" s="217"/>
      <c r="W22" s="217"/>
      <c r="X22" s="217"/>
      <c r="Y22" s="217"/>
      <c r="Z22" s="217"/>
      <c r="AA22" s="217"/>
      <c r="AB22" s="217"/>
      <c r="AC22" s="217"/>
      <c r="AD22" s="217"/>
      <c r="AE22" s="217"/>
      <c r="AF22" s="217"/>
      <c r="AG22" s="217"/>
      <c r="AH22" s="217"/>
      <c r="AI22" s="217"/>
      <c r="AJ22" s="217"/>
      <c r="AK22" s="217"/>
      <c r="AL22" s="217"/>
      <c r="AM22" s="217"/>
      <c r="AN22" s="217"/>
      <c r="AO22" s="217"/>
      <c r="AP22" s="217"/>
      <c r="AQ22" s="217"/>
      <c r="AR22" s="217"/>
      <c r="AS22" s="217"/>
      <c r="AT22" s="217"/>
      <c r="AU22" s="217"/>
      <c r="AV22" s="217"/>
      <c r="AW22" s="217"/>
      <c r="AX22" s="217"/>
      <c r="AY22" s="443"/>
      <c r="AZ22" s="443"/>
      <c r="BA22" s="443"/>
      <c r="BB22" s="443"/>
      <c r="BC22" s="443"/>
      <c r="BD22" s="443"/>
      <c r="BE22" s="443"/>
      <c r="BF22" s="443"/>
      <c r="BG22" s="443"/>
      <c r="BH22" s="443"/>
      <c r="BI22" s="443"/>
      <c r="BJ22" s="443"/>
      <c r="BK22" s="443"/>
      <c r="BL22" s="443"/>
      <c r="BM22" s="443"/>
      <c r="BN22" s="443"/>
      <c r="BO22" s="443"/>
      <c r="BP22" s="443"/>
      <c r="BQ22" s="443"/>
      <c r="BR22" s="443"/>
      <c r="BS22" s="443"/>
      <c r="BT22" s="443"/>
      <c r="BU22" s="443"/>
      <c r="BV22" s="443"/>
      <c r="BW22" s="445"/>
    </row>
    <row r="23" spans="1:75" ht="11.15" customHeight="1" x14ac:dyDescent="0.25">
      <c r="A23" s="159" t="s">
        <v>296</v>
      </c>
      <c r="B23" s="169" t="s">
        <v>1398</v>
      </c>
      <c r="C23" s="244">
        <v>37.052181376999997</v>
      </c>
      <c r="D23" s="244">
        <v>36.906652835999999</v>
      </c>
      <c r="E23" s="244">
        <v>36.670975243000001</v>
      </c>
      <c r="F23" s="244">
        <v>36.583014319999997</v>
      </c>
      <c r="G23" s="244">
        <v>36.430863815999999</v>
      </c>
      <c r="H23" s="244">
        <v>36.529764800000002</v>
      </c>
      <c r="I23" s="244">
        <v>36.541876156999997</v>
      </c>
      <c r="J23" s="244">
        <v>36.822258542999997</v>
      </c>
      <c r="K23" s="244">
        <v>36.913832524999997</v>
      </c>
      <c r="L23" s="244">
        <v>37.091420159999998</v>
      </c>
      <c r="M23" s="244">
        <v>36.856221101000003</v>
      </c>
      <c r="N23" s="244">
        <v>36.156652481999998</v>
      </c>
      <c r="O23" s="244">
        <v>35.627019115000003</v>
      </c>
      <c r="P23" s="244">
        <v>35.551220192000002</v>
      </c>
      <c r="Q23" s="244">
        <v>35.085023978999999</v>
      </c>
      <c r="R23" s="244">
        <v>35.133763256000002</v>
      </c>
      <c r="S23" s="244">
        <v>34.750961289000003</v>
      </c>
      <c r="T23" s="244">
        <v>34.855751605999998</v>
      </c>
      <c r="U23" s="244">
        <v>34.280132496999997</v>
      </c>
      <c r="V23" s="244">
        <v>34.573837578999999</v>
      </c>
      <c r="W23" s="244">
        <v>32.982673695000003</v>
      </c>
      <c r="X23" s="244">
        <v>34.431998759000003</v>
      </c>
      <c r="Y23" s="244">
        <v>34.368863077999997</v>
      </c>
      <c r="Z23" s="244">
        <v>34.330022434</v>
      </c>
      <c r="AA23" s="244">
        <v>33.909361959000002</v>
      </c>
      <c r="AB23" s="244">
        <v>33.167687987000001</v>
      </c>
      <c r="AC23" s="244">
        <v>33.363822847000002</v>
      </c>
      <c r="AD23" s="244">
        <v>35.320570984</v>
      </c>
      <c r="AE23" s="244">
        <v>29.348365503</v>
      </c>
      <c r="AF23" s="244">
        <v>27.356073948999999</v>
      </c>
      <c r="AG23" s="244">
        <v>27.944146016000001</v>
      </c>
      <c r="AH23" s="244">
        <v>28.962237028000001</v>
      </c>
      <c r="AI23" s="244">
        <v>29.024930334</v>
      </c>
      <c r="AJ23" s="244">
        <v>29.336606674999999</v>
      </c>
      <c r="AK23" s="244">
        <v>30.179050338</v>
      </c>
      <c r="AL23" s="244">
        <v>30.462464354000002</v>
      </c>
      <c r="AM23" s="244">
        <v>30.605861903000001</v>
      </c>
      <c r="AN23" s="244">
        <v>30.158044645</v>
      </c>
      <c r="AO23" s="244">
        <v>30.288809905000001</v>
      </c>
      <c r="AP23" s="244">
        <v>30.26424007</v>
      </c>
      <c r="AQ23" s="244">
        <v>30.721267275999999</v>
      </c>
      <c r="AR23" s="244">
        <v>31.287082458</v>
      </c>
      <c r="AS23" s="244">
        <v>32.057218352</v>
      </c>
      <c r="AT23" s="244">
        <v>32.073536877999999</v>
      </c>
      <c r="AU23" s="244">
        <v>32.447321224</v>
      </c>
      <c r="AV23" s="244">
        <v>32.719813322999997</v>
      </c>
      <c r="AW23" s="244">
        <v>33.142585642</v>
      </c>
      <c r="AX23" s="244">
        <v>33.294241823</v>
      </c>
      <c r="AY23" s="368">
        <v>33.862199349000001</v>
      </c>
      <c r="AZ23" s="368">
        <v>33.995930024000003</v>
      </c>
      <c r="BA23" s="368">
        <v>34.040257310999998</v>
      </c>
      <c r="BB23" s="368">
        <v>33.978227247</v>
      </c>
      <c r="BC23" s="368">
        <v>34.123488832</v>
      </c>
      <c r="BD23" s="368">
        <v>34.342908958999999</v>
      </c>
      <c r="BE23" s="368">
        <v>34.483936419999999</v>
      </c>
      <c r="BF23" s="368">
        <v>34.503848124000001</v>
      </c>
      <c r="BG23" s="368">
        <v>34.467716187999997</v>
      </c>
      <c r="BH23" s="368">
        <v>34.463168508000003</v>
      </c>
      <c r="BI23" s="368">
        <v>34.526061974000001</v>
      </c>
      <c r="BJ23" s="368">
        <v>34.582227965000001</v>
      </c>
      <c r="BK23" s="368">
        <v>34.604208393</v>
      </c>
      <c r="BL23" s="368">
        <v>34.516973464000003</v>
      </c>
      <c r="BM23" s="368">
        <v>34.499300087999998</v>
      </c>
      <c r="BN23" s="368">
        <v>34.412301407000001</v>
      </c>
      <c r="BO23" s="368">
        <v>34.387413668999997</v>
      </c>
      <c r="BP23" s="368">
        <v>34.386803624999999</v>
      </c>
      <c r="BQ23" s="368">
        <v>34.402851546000001</v>
      </c>
      <c r="BR23" s="368">
        <v>34.402540969</v>
      </c>
      <c r="BS23" s="368">
        <v>34.356371133000003</v>
      </c>
      <c r="BT23" s="368">
        <v>34.326618601</v>
      </c>
      <c r="BU23" s="368">
        <v>34.369507091999999</v>
      </c>
      <c r="BV23" s="368">
        <v>34.435797686000001</v>
      </c>
      <c r="BW23" s="445"/>
    </row>
    <row r="24" spans="1:75" ht="11.15" customHeight="1" x14ac:dyDescent="0.2">
      <c r="C24" s="217"/>
      <c r="D24" s="217"/>
      <c r="E24" s="217"/>
      <c r="F24" s="217"/>
      <c r="G24" s="217"/>
      <c r="H24" s="217"/>
      <c r="I24" s="217"/>
      <c r="J24" s="217"/>
      <c r="K24" s="217"/>
      <c r="L24" s="217"/>
      <c r="M24" s="217"/>
      <c r="N24" s="217"/>
      <c r="O24" s="217"/>
      <c r="P24" s="217"/>
      <c r="Q24" s="217"/>
      <c r="R24" s="217"/>
      <c r="S24" s="217"/>
      <c r="T24" s="217"/>
      <c r="U24" s="217"/>
      <c r="V24" s="217"/>
      <c r="W24" s="217"/>
      <c r="X24" s="217"/>
      <c r="Y24" s="217"/>
      <c r="Z24" s="217"/>
      <c r="AA24" s="217"/>
      <c r="AB24" s="217"/>
      <c r="AC24" s="217"/>
      <c r="AD24" s="217"/>
      <c r="AE24" s="217"/>
      <c r="AF24" s="217"/>
      <c r="AG24" s="217"/>
      <c r="AH24" s="217"/>
      <c r="AI24" s="217"/>
      <c r="AJ24" s="217"/>
      <c r="AK24" s="217"/>
      <c r="AL24" s="217"/>
      <c r="AM24" s="217"/>
      <c r="AN24" s="217"/>
      <c r="AO24" s="217"/>
      <c r="AP24" s="217"/>
      <c r="AQ24" s="217"/>
      <c r="AR24" s="217"/>
      <c r="AS24" s="217"/>
      <c r="AT24" s="217"/>
      <c r="AU24" s="217"/>
      <c r="AV24" s="217"/>
      <c r="AW24" s="217"/>
      <c r="AX24" s="217"/>
      <c r="AY24" s="443"/>
      <c r="AZ24" s="443"/>
      <c r="BA24" s="443"/>
      <c r="BB24" s="443"/>
      <c r="BC24" s="443"/>
      <c r="BD24" s="443"/>
      <c r="BE24" s="443"/>
      <c r="BF24" s="443"/>
      <c r="BG24" s="443"/>
      <c r="BH24" s="443"/>
      <c r="BI24" s="443"/>
      <c r="BJ24" s="443"/>
      <c r="BK24" s="443"/>
      <c r="BL24" s="443"/>
      <c r="BM24" s="443"/>
      <c r="BN24" s="443"/>
      <c r="BO24" s="443"/>
      <c r="BP24" s="443"/>
      <c r="BQ24" s="443"/>
      <c r="BR24" s="443"/>
      <c r="BS24" s="443"/>
      <c r="BT24" s="443"/>
      <c r="BU24" s="443"/>
      <c r="BV24" s="443"/>
      <c r="BW24" s="445"/>
    </row>
    <row r="25" spans="1:75" ht="11.15" customHeight="1" x14ac:dyDescent="0.25">
      <c r="B25" s="246" t="s">
        <v>321</v>
      </c>
      <c r="C25" s="244"/>
      <c r="D25" s="244"/>
      <c r="E25" s="244"/>
      <c r="F25" s="244"/>
      <c r="G25" s="244"/>
      <c r="H25" s="244"/>
      <c r="I25" s="244"/>
      <c r="J25" s="244"/>
      <c r="K25" s="244"/>
      <c r="L25" s="244"/>
      <c r="M25" s="244"/>
      <c r="N25" s="244"/>
      <c r="O25" s="244"/>
      <c r="P25" s="244"/>
      <c r="Q25" s="244"/>
      <c r="R25" s="244"/>
      <c r="S25" s="244"/>
      <c r="T25" s="244"/>
      <c r="U25" s="244"/>
      <c r="V25" s="244"/>
      <c r="W25" s="244"/>
      <c r="X25" s="244"/>
      <c r="Y25" s="244"/>
      <c r="Z25" s="244"/>
      <c r="AA25" s="244"/>
      <c r="AB25" s="244"/>
      <c r="AC25" s="244"/>
      <c r="AD25" s="244"/>
      <c r="AE25" s="244"/>
      <c r="AF25" s="244"/>
      <c r="AG25" s="244"/>
      <c r="AH25" s="244"/>
      <c r="AI25" s="244"/>
      <c r="AJ25" s="244"/>
      <c r="AK25" s="244"/>
      <c r="AL25" s="244"/>
      <c r="AM25" s="244"/>
      <c r="AN25" s="244"/>
      <c r="AO25" s="244"/>
      <c r="AP25" s="244"/>
      <c r="AQ25" s="244"/>
      <c r="AR25" s="244"/>
      <c r="AS25" s="244"/>
      <c r="AT25" s="244"/>
      <c r="AU25" s="244"/>
      <c r="AV25" s="244"/>
      <c r="AW25" s="244"/>
      <c r="AX25" s="244"/>
      <c r="AY25" s="368"/>
      <c r="AZ25" s="368"/>
      <c r="BA25" s="368"/>
      <c r="BB25" s="368"/>
      <c r="BC25" s="368"/>
      <c r="BD25" s="368"/>
      <c r="BE25" s="368"/>
      <c r="BF25" s="368"/>
      <c r="BG25" s="368"/>
      <c r="BH25" s="368"/>
      <c r="BI25" s="368"/>
      <c r="BJ25" s="368"/>
      <c r="BK25" s="368"/>
      <c r="BL25" s="368"/>
      <c r="BM25" s="368"/>
      <c r="BN25" s="368"/>
      <c r="BO25" s="368"/>
      <c r="BP25" s="368"/>
      <c r="BQ25" s="368"/>
      <c r="BR25" s="368"/>
      <c r="BS25" s="368"/>
      <c r="BT25" s="368"/>
      <c r="BU25" s="368"/>
      <c r="BV25" s="368"/>
      <c r="BW25" s="445"/>
    </row>
    <row r="26" spans="1:75" ht="11.15" customHeight="1" x14ac:dyDescent="0.25">
      <c r="A26" s="159" t="s">
        <v>550</v>
      </c>
      <c r="B26" s="170" t="s">
        <v>551</v>
      </c>
      <c r="C26" s="244">
        <v>25.79</v>
      </c>
      <c r="D26" s="244">
        <v>25.785</v>
      </c>
      <c r="E26" s="244">
        <v>25.844999999999999</v>
      </c>
      <c r="F26" s="244">
        <v>25.835000000000001</v>
      </c>
      <c r="G26" s="244">
        <v>25.855</v>
      </c>
      <c r="H26" s="244">
        <v>25.93</v>
      </c>
      <c r="I26" s="244">
        <v>25.882000000000001</v>
      </c>
      <c r="J26" s="244">
        <v>25.71</v>
      </c>
      <c r="K26" s="244">
        <v>25.64</v>
      </c>
      <c r="L26" s="244">
        <v>25.704999999999998</v>
      </c>
      <c r="M26" s="244">
        <v>25.12</v>
      </c>
      <c r="N26" s="244">
        <v>25.135000000000002</v>
      </c>
      <c r="O26" s="244">
        <v>25.594999999999999</v>
      </c>
      <c r="P26" s="244">
        <v>25.645</v>
      </c>
      <c r="Q26" s="244">
        <v>25.565000000000001</v>
      </c>
      <c r="R26" s="244">
        <v>25.594999999999999</v>
      </c>
      <c r="S26" s="244">
        <v>25.445</v>
      </c>
      <c r="T26" s="244">
        <v>25.385000000000002</v>
      </c>
      <c r="U26" s="244">
        <v>25.285</v>
      </c>
      <c r="V26" s="244">
        <v>25.285</v>
      </c>
      <c r="W26" s="244">
        <v>24.285</v>
      </c>
      <c r="X26" s="244">
        <v>24.535</v>
      </c>
      <c r="Y26" s="244">
        <v>24.675000000000001</v>
      </c>
      <c r="Z26" s="244">
        <v>24.826000000000001</v>
      </c>
      <c r="AA26" s="244">
        <v>25.341999999999999</v>
      </c>
      <c r="AB26" s="244">
        <v>25.405000000000001</v>
      </c>
      <c r="AC26" s="244">
        <v>25.734999999999999</v>
      </c>
      <c r="AD26" s="244">
        <v>25.844999999999999</v>
      </c>
      <c r="AE26" s="244">
        <v>25.642917000000001</v>
      </c>
      <c r="AF26" s="244">
        <v>25.63</v>
      </c>
      <c r="AG26" s="244">
        <v>25.52</v>
      </c>
      <c r="AH26" s="244">
        <v>25.46</v>
      </c>
      <c r="AI26" s="244">
        <v>25.4</v>
      </c>
      <c r="AJ26" s="244">
        <v>25.34</v>
      </c>
      <c r="AK26" s="244">
        <v>25.33</v>
      </c>
      <c r="AL26" s="244">
        <v>25.32</v>
      </c>
      <c r="AM26" s="244">
        <v>25.58</v>
      </c>
      <c r="AN26" s="244">
        <v>25.73</v>
      </c>
      <c r="AO26" s="244">
        <v>25.83</v>
      </c>
      <c r="AP26" s="244">
        <v>25.98</v>
      </c>
      <c r="AQ26" s="244">
        <v>25.98</v>
      </c>
      <c r="AR26" s="244">
        <v>26.03</v>
      </c>
      <c r="AS26" s="244">
        <v>26.03</v>
      </c>
      <c r="AT26" s="244">
        <v>25.98</v>
      </c>
      <c r="AU26" s="244">
        <v>25.98</v>
      </c>
      <c r="AV26" s="244">
        <v>25.98</v>
      </c>
      <c r="AW26" s="244">
        <v>25.98</v>
      </c>
      <c r="AX26" s="244">
        <v>25.98</v>
      </c>
      <c r="AY26" s="368">
        <v>26.12</v>
      </c>
      <c r="AZ26" s="368">
        <v>26.22</v>
      </c>
      <c r="BA26" s="368">
        <v>26.32</v>
      </c>
      <c r="BB26" s="444">
        <v>26.42</v>
      </c>
      <c r="BC26" s="444">
        <v>26.42</v>
      </c>
      <c r="BD26" s="444">
        <v>26.42</v>
      </c>
      <c r="BE26" s="444">
        <v>26.42</v>
      </c>
      <c r="BF26" s="444">
        <v>26.42</v>
      </c>
      <c r="BG26" s="444">
        <v>26.42</v>
      </c>
      <c r="BH26" s="444">
        <v>26.42</v>
      </c>
      <c r="BI26" s="444">
        <v>26.42</v>
      </c>
      <c r="BJ26" s="444">
        <v>26.42</v>
      </c>
      <c r="BK26" s="444">
        <v>26.52</v>
      </c>
      <c r="BL26" s="444">
        <v>26.52</v>
      </c>
      <c r="BM26" s="444">
        <v>26.52</v>
      </c>
      <c r="BN26" s="444">
        <v>26.52</v>
      </c>
      <c r="BO26" s="444">
        <v>26.52</v>
      </c>
      <c r="BP26" s="444">
        <v>26.52</v>
      </c>
      <c r="BQ26" s="444">
        <v>26.52</v>
      </c>
      <c r="BR26" s="444">
        <v>26.52</v>
      </c>
      <c r="BS26" s="444">
        <v>26.52</v>
      </c>
      <c r="BT26" s="444">
        <v>26.52</v>
      </c>
      <c r="BU26" s="444">
        <v>26.52</v>
      </c>
      <c r="BV26" s="444">
        <v>26.52</v>
      </c>
      <c r="BW26" s="445"/>
    </row>
    <row r="27" spans="1:75" ht="11.15" customHeight="1" x14ac:dyDescent="0.25">
      <c r="A27" s="159" t="s">
        <v>1016</v>
      </c>
      <c r="B27" s="170" t="s">
        <v>1341</v>
      </c>
      <c r="C27" s="244">
        <v>7.7060000000000004</v>
      </c>
      <c r="D27" s="244">
        <v>7.601</v>
      </c>
      <c r="E27" s="244">
        <v>7.4939999999999998</v>
      </c>
      <c r="F27" s="244">
        <v>7.4480000000000004</v>
      </c>
      <c r="G27" s="244">
        <v>7.2629999999999999</v>
      </c>
      <c r="H27" s="244">
        <v>6.8550000000000004</v>
      </c>
      <c r="I27" s="244">
        <v>6.77</v>
      </c>
      <c r="J27" s="244">
        <v>7.165</v>
      </c>
      <c r="K27" s="244">
        <v>7.2960000000000003</v>
      </c>
      <c r="L27" s="244">
        <v>7.1909999999999998</v>
      </c>
      <c r="M27" s="244">
        <v>7.1859999999999999</v>
      </c>
      <c r="N27" s="244">
        <v>6.9359999999999999</v>
      </c>
      <c r="O27" s="244">
        <v>6.7560000000000002</v>
      </c>
      <c r="P27" s="244">
        <v>6.6609999999999996</v>
      </c>
      <c r="Q27" s="244">
        <v>6.7050000000000001</v>
      </c>
      <c r="R27" s="244">
        <v>6.7850000000000001</v>
      </c>
      <c r="S27" s="244">
        <v>6.6150000000000002</v>
      </c>
      <c r="T27" s="244">
        <v>6.6550000000000002</v>
      </c>
      <c r="U27" s="244">
        <v>6.6550000000000002</v>
      </c>
      <c r="V27" s="244">
        <v>6.6950000000000003</v>
      </c>
      <c r="W27" s="244">
        <v>6.585</v>
      </c>
      <c r="X27" s="244">
        <v>6.5449999999999999</v>
      </c>
      <c r="Y27" s="244">
        <v>6.5045859999999998</v>
      </c>
      <c r="Z27" s="244">
        <v>6.7450000000000001</v>
      </c>
      <c r="AA27" s="244">
        <v>6.36</v>
      </c>
      <c r="AB27" s="244">
        <v>5.59</v>
      </c>
      <c r="AC27" s="244">
        <v>5.49</v>
      </c>
      <c r="AD27" s="244">
        <v>5.9450000000000003</v>
      </c>
      <c r="AE27" s="244">
        <v>5.8250000000000002</v>
      </c>
      <c r="AF27" s="244">
        <v>5.62</v>
      </c>
      <c r="AG27" s="244">
        <v>5.5650000000000004</v>
      </c>
      <c r="AH27" s="244">
        <v>5.49</v>
      </c>
      <c r="AI27" s="244">
        <v>5.45</v>
      </c>
      <c r="AJ27" s="244">
        <v>5.74</v>
      </c>
      <c r="AK27" s="244">
        <v>6.34</v>
      </c>
      <c r="AL27" s="244">
        <v>6.45</v>
      </c>
      <c r="AM27" s="244">
        <v>6.39</v>
      </c>
      <c r="AN27" s="244">
        <v>6.44</v>
      </c>
      <c r="AO27" s="244">
        <v>6.43</v>
      </c>
      <c r="AP27" s="244">
        <v>6.31</v>
      </c>
      <c r="AQ27" s="244">
        <v>6.375</v>
      </c>
      <c r="AR27" s="244">
        <v>6.39</v>
      </c>
      <c r="AS27" s="244">
        <v>6.39</v>
      </c>
      <c r="AT27" s="244">
        <v>6.37</v>
      </c>
      <c r="AU27" s="244">
        <v>6.35</v>
      </c>
      <c r="AV27" s="244">
        <v>6.42</v>
      </c>
      <c r="AW27" s="244">
        <v>6.46</v>
      </c>
      <c r="AX27" s="244">
        <v>6.39</v>
      </c>
      <c r="AY27" s="368">
        <v>6.33</v>
      </c>
      <c r="AZ27" s="368">
        <v>6.44</v>
      </c>
      <c r="BA27" s="368">
        <v>6.4</v>
      </c>
      <c r="BB27" s="444">
        <v>6.38</v>
      </c>
      <c r="BC27" s="444">
        <v>6.35</v>
      </c>
      <c r="BD27" s="444">
        <v>6.32</v>
      </c>
      <c r="BE27" s="444">
        <v>6.32</v>
      </c>
      <c r="BF27" s="444">
        <v>6.31</v>
      </c>
      <c r="BG27" s="444">
        <v>6.31</v>
      </c>
      <c r="BH27" s="444">
        <v>6.31</v>
      </c>
      <c r="BI27" s="444">
        <v>6.3</v>
      </c>
      <c r="BJ27" s="444">
        <v>6.28</v>
      </c>
      <c r="BK27" s="444">
        <v>6.3</v>
      </c>
      <c r="BL27" s="444">
        <v>6.31</v>
      </c>
      <c r="BM27" s="444">
        <v>6.32</v>
      </c>
      <c r="BN27" s="444">
        <v>6.33</v>
      </c>
      <c r="BO27" s="444">
        <v>6.31</v>
      </c>
      <c r="BP27" s="444">
        <v>6.3</v>
      </c>
      <c r="BQ27" s="444">
        <v>6.29</v>
      </c>
      <c r="BR27" s="444">
        <v>6.28</v>
      </c>
      <c r="BS27" s="444">
        <v>6.27</v>
      </c>
      <c r="BT27" s="444">
        <v>6.26</v>
      </c>
      <c r="BU27" s="444">
        <v>6.25</v>
      </c>
      <c r="BV27" s="444">
        <v>6.24</v>
      </c>
      <c r="BW27" s="445"/>
    </row>
    <row r="28" spans="1:75" ht="11.15" customHeight="1" x14ac:dyDescent="0.25">
      <c r="A28" s="159" t="s">
        <v>563</v>
      </c>
      <c r="B28" s="170" t="s">
        <v>81</v>
      </c>
      <c r="C28" s="244">
        <v>33.496000000000002</v>
      </c>
      <c r="D28" s="244">
        <v>33.386000000000003</v>
      </c>
      <c r="E28" s="244">
        <v>33.338999999999999</v>
      </c>
      <c r="F28" s="244">
        <v>33.283000000000001</v>
      </c>
      <c r="G28" s="244">
        <v>33.118000000000002</v>
      </c>
      <c r="H28" s="244">
        <v>32.784999999999997</v>
      </c>
      <c r="I28" s="244">
        <v>32.652000000000001</v>
      </c>
      <c r="J28" s="244">
        <v>32.875</v>
      </c>
      <c r="K28" s="244">
        <v>32.936</v>
      </c>
      <c r="L28" s="244">
        <v>32.896000000000001</v>
      </c>
      <c r="M28" s="244">
        <v>32.305999999999997</v>
      </c>
      <c r="N28" s="244">
        <v>32.070999999999998</v>
      </c>
      <c r="O28" s="244">
        <v>32.350999999999999</v>
      </c>
      <c r="P28" s="244">
        <v>32.305999999999997</v>
      </c>
      <c r="Q28" s="244">
        <v>32.270000000000003</v>
      </c>
      <c r="R28" s="244">
        <v>32.380000000000003</v>
      </c>
      <c r="S28" s="244">
        <v>32.06</v>
      </c>
      <c r="T28" s="244">
        <v>32.04</v>
      </c>
      <c r="U28" s="244">
        <v>31.94</v>
      </c>
      <c r="V28" s="244">
        <v>31.98</v>
      </c>
      <c r="W28" s="244">
        <v>30.87</v>
      </c>
      <c r="X28" s="244">
        <v>31.08</v>
      </c>
      <c r="Y28" s="244">
        <v>31.179586</v>
      </c>
      <c r="Z28" s="244">
        <v>31.571000000000002</v>
      </c>
      <c r="AA28" s="244">
        <v>31.702000000000002</v>
      </c>
      <c r="AB28" s="244">
        <v>30.995000000000001</v>
      </c>
      <c r="AC28" s="244">
        <v>31.225000000000001</v>
      </c>
      <c r="AD28" s="244">
        <v>31.79</v>
      </c>
      <c r="AE28" s="244">
        <v>31.467917</v>
      </c>
      <c r="AF28" s="244">
        <v>31.25</v>
      </c>
      <c r="AG28" s="244">
        <v>31.085000000000001</v>
      </c>
      <c r="AH28" s="244">
        <v>30.95</v>
      </c>
      <c r="AI28" s="244">
        <v>30.85</v>
      </c>
      <c r="AJ28" s="244">
        <v>31.08</v>
      </c>
      <c r="AK28" s="244">
        <v>31.67</v>
      </c>
      <c r="AL28" s="244">
        <v>31.77</v>
      </c>
      <c r="AM28" s="244">
        <v>31.97</v>
      </c>
      <c r="AN28" s="244">
        <v>32.17</v>
      </c>
      <c r="AO28" s="244">
        <v>32.26</v>
      </c>
      <c r="AP28" s="244">
        <v>32.29</v>
      </c>
      <c r="AQ28" s="244">
        <v>32.354999999999997</v>
      </c>
      <c r="AR28" s="244">
        <v>32.42</v>
      </c>
      <c r="AS28" s="244">
        <v>32.42</v>
      </c>
      <c r="AT28" s="244">
        <v>32.35</v>
      </c>
      <c r="AU28" s="244">
        <v>32.33</v>
      </c>
      <c r="AV28" s="244">
        <v>32.4</v>
      </c>
      <c r="AW28" s="244">
        <v>32.44</v>
      </c>
      <c r="AX28" s="244">
        <v>32.369999999999997</v>
      </c>
      <c r="AY28" s="368">
        <v>32.450000000000003</v>
      </c>
      <c r="AZ28" s="368">
        <v>32.659999999999997</v>
      </c>
      <c r="BA28" s="368">
        <v>32.72</v>
      </c>
      <c r="BB28" s="368">
        <v>32.799999999999997</v>
      </c>
      <c r="BC28" s="368">
        <v>32.770000000000003</v>
      </c>
      <c r="BD28" s="368">
        <v>32.74</v>
      </c>
      <c r="BE28" s="368">
        <v>32.74</v>
      </c>
      <c r="BF28" s="368">
        <v>32.729999999999997</v>
      </c>
      <c r="BG28" s="368">
        <v>32.729999999999997</v>
      </c>
      <c r="BH28" s="368">
        <v>32.729999999999997</v>
      </c>
      <c r="BI28" s="368">
        <v>32.72</v>
      </c>
      <c r="BJ28" s="368">
        <v>32.700000000000003</v>
      </c>
      <c r="BK28" s="368">
        <v>32.82</v>
      </c>
      <c r="BL28" s="368">
        <v>32.83</v>
      </c>
      <c r="BM28" s="368">
        <v>32.840000000000003</v>
      </c>
      <c r="BN28" s="368">
        <v>32.85</v>
      </c>
      <c r="BO28" s="368">
        <v>32.83</v>
      </c>
      <c r="BP28" s="368">
        <v>32.82</v>
      </c>
      <c r="BQ28" s="368">
        <v>32.81</v>
      </c>
      <c r="BR28" s="368">
        <v>32.799999999999997</v>
      </c>
      <c r="BS28" s="368">
        <v>32.79</v>
      </c>
      <c r="BT28" s="368">
        <v>32.78</v>
      </c>
      <c r="BU28" s="368">
        <v>32.770000000000003</v>
      </c>
      <c r="BV28" s="368">
        <v>32.76</v>
      </c>
      <c r="BW28" s="445"/>
    </row>
    <row r="29" spans="1:75" ht="11.15" customHeight="1" x14ac:dyDescent="0.25">
      <c r="B29" s="169"/>
      <c r="C29" s="244"/>
      <c r="D29" s="244"/>
      <c r="E29" s="244"/>
      <c r="F29" s="244"/>
      <c r="G29" s="244"/>
      <c r="H29" s="244"/>
      <c r="I29" s="244"/>
      <c r="J29" s="244"/>
      <c r="K29" s="244"/>
      <c r="L29" s="244"/>
      <c r="M29" s="244"/>
      <c r="N29" s="244"/>
      <c r="O29" s="244"/>
      <c r="P29" s="244"/>
      <c r="Q29" s="244"/>
      <c r="R29" s="244"/>
      <c r="S29" s="244"/>
      <c r="T29" s="244"/>
      <c r="U29" s="244"/>
      <c r="V29" s="244"/>
      <c r="W29" s="244"/>
      <c r="X29" s="244"/>
      <c r="Y29" s="244"/>
      <c r="Z29" s="244"/>
      <c r="AA29" s="244"/>
      <c r="AB29" s="244"/>
      <c r="AC29" s="244"/>
      <c r="AD29" s="244"/>
      <c r="AE29" s="244"/>
      <c r="AF29" s="244"/>
      <c r="AG29" s="244"/>
      <c r="AH29" s="244"/>
      <c r="AI29" s="244"/>
      <c r="AJ29" s="244"/>
      <c r="AK29" s="244"/>
      <c r="AL29" s="244"/>
      <c r="AM29" s="244"/>
      <c r="AN29" s="244"/>
      <c r="AO29" s="244"/>
      <c r="AP29" s="244"/>
      <c r="AQ29" s="244"/>
      <c r="AR29" s="244"/>
      <c r="AS29" s="244"/>
      <c r="AT29" s="244"/>
      <c r="AU29" s="244"/>
      <c r="AV29" s="244"/>
      <c r="AW29" s="244"/>
      <c r="AX29" s="244"/>
      <c r="AY29" s="368"/>
      <c r="AZ29" s="368"/>
      <c r="BA29" s="368"/>
      <c r="BB29" s="368"/>
      <c r="BC29" s="368"/>
      <c r="BD29" s="368"/>
      <c r="BE29" s="368"/>
      <c r="BF29" s="368"/>
      <c r="BG29" s="368"/>
      <c r="BH29" s="368"/>
      <c r="BI29" s="368"/>
      <c r="BJ29" s="368"/>
      <c r="BK29" s="368"/>
      <c r="BL29" s="368"/>
      <c r="BM29" s="368"/>
      <c r="BN29" s="368"/>
      <c r="BO29" s="368"/>
      <c r="BP29" s="368"/>
      <c r="BQ29" s="368"/>
      <c r="BR29" s="368"/>
      <c r="BS29" s="368"/>
      <c r="BT29" s="368"/>
      <c r="BU29" s="368"/>
      <c r="BV29" s="368"/>
      <c r="BW29" s="445"/>
    </row>
    <row r="30" spans="1:75" ht="11.15" customHeight="1" x14ac:dyDescent="0.25">
      <c r="B30" s="246" t="s">
        <v>14</v>
      </c>
      <c r="C30" s="244"/>
      <c r="D30" s="244"/>
      <c r="E30" s="244"/>
      <c r="F30" s="244"/>
      <c r="G30" s="244"/>
      <c r="H30" s="244"/>
      <c r="I30" s="244"/>
      <c r="J30" s="244"/>
      <c r="K30" s="244"/>
      <c r="L30" s="244"/>
      <c r="M30" s="244"/>
      <c r="N30" s="244"/>
      <c r="O30" s="244"/>
      <c r="P30" s="244"/>
      <c r="Q30" s="244"/>
      <c r="R30" s="244"/>
      <c r="S30" s="244"/>
      <c r="T30" s="244"/>
      <c r="U30" s="244"/>
      <c r="V30" s="244"/>
      <c r="W30" s="244"/>
      <c r="X30" s="244"/>
      <c r="Y30" s="244"/>
      <c r="Z30" s="244"/>
      <c r="AA30" s="244"/>
      <c r="AB30" s="244"/>
      <c r="AC30" s="244"/>
      <c r="AD30" s="244"/>
      <c r="AE30" s="244"/>
      <c r="AF30" s="244"/>
      <c r="AG30" s="244"/>
      <c r="AH30" s="244"/>
      <c r="AI30" s="244"/>
      <c r="AJ30" s="244"/>
      <c r="AK30" s="244"/>
      <c r="AL30" s="244"/>
      <c r="AM30" s="244"/>
      <c r="AN30" s="244"/>
      <c r="AO30" s="244"/>
      <c r="AP30" s="244"/>
      <c r="AQ30" s="244"/>
      <c r="AR30" s="244"/>
      <c r="AS30" s="244"/>
      <c r="AT30" s="244"/>
      <c r="AU30" s="244"/>
      <c r="AV30" s="244"/>
      <c r="AW30" s="244"/>
      <c r="AX30" s="244"/>
      <c r="AY30" s="368"/>
      <c r="AZ30" s="368"/>
      <c r="BA30" s="368"/>
      <c r="BB30" s="368"/>
      <c r="BC30" s="368"/>
      <c r="BD30" s="368"/>
      <c r="BE30" s="368"/>
      <c r="BF30" s="368"/>
      <c r="BG30" s="368"/>
      <c r="BH30" s="368"/>
      <c r="BI30" s="368"/>
      <c r="BJ30" s="368"/>
      <c r="BK30" s="368"/>
      <c r="BL30" s="368"/>
      <c r="BM30" s="368"/>
      <c r="BN30" s="368"/>
      <c r="BO30" s="368"/>
      <c r="BP30" s="368"/>
      <c r="BQ30" s="368"/>
      <c r="BR30" s="368"/>
      <c r="BS30" s="368"/>
      <c r="BT30" s="368"/>
      <c r="BU30" s="368"/>
      <c r="BV30" s="368"/>
      <c r="BW30" s="445"/>
    </row>
    <row r="31" spans="1:75" ht="11.15" customHeight="1" x14ac:dyDescent="0.25">
      <c r="A31" s="159" t="s">
        <v>552</v>
      </c>
      <c r="B31" s="170" t="s">
        <v>551</v>
      </c>
      <c r="C31" s="244">
        <v>1.74</v>
      </c>
      <c r="D31" s="244">
        <v>1.8</v>
      </c>
      <c r="E31" s="244">
        <v>1.93</v>
      </c>
      <c r="F31" s="244">
        <v>1.94</v>
      </c>
      <c r="G31" s="244">
        <v>1.89</v>
      </c>
      <c r="H31" s="244">
        <v>1.556</v>
      </c>
      <c r="I31" s="244">
        <v>1.3660000000000001</v>
      </c>
      <c r="J31" s="244">
        <v>1.345</v>
      </c>
      <c r="K31" s="244">
        <v>1.27</v>
      </c>
      <c r="L31" s="244">
        <v>1.0549999999999999</v>
      </c>
      <c r="M31" s="244">
        <v>0.71</v>
      </c>
      <c r="N31" s="244">
        <v>1.2549999999999999</v>
      </c>
      <c r="O31" s="244">
        <v>2.1949999999999998</v>
      </c>
      <c r="P31" s="244">
        <v>2.2149999999999999</v>
      </c>
      <c r="Q31" s="244">
        <v>2.6749999999999998</v>
      </c>
      <c r="R31" s="244">
        <v>2.7250000000000001</v>
      </c>
      <c r="S31" s="244">
        <v>2.7250000000000001</v>
      </c>
      <c r="T31" s="244">
        <v>2.6150000000000002</v>
      </c>
      <c r="U31" s="244">
        <v>2.9350000000000001</v>
      </c>
      <c r="V31" s="244">
        <v>2.7349999999999999</v>
      </c>
      <c r="W31" s="244">
        <v>3.1850000000000001</v>
      </c>
      <c r="X31" s="244">
        <v>1.9350000000000001</v>
      </c>
      <c r="Y31" s="244">
        <v>2.1749999999999998</v>
      </c>
      <c r="Z31" s="244">
        <v>2.6659999999999999</v>
      </c>
      <c r="AA31" s="244">
        <v>3.032</v>
      </c>
      <c r="AB31" s="244">
        <v>3.0449999999999999</v>
      </c>
      <c r="AC31" s="244">
        <v>3.0350000000000001</v>
      </c>
      <c r="AD31" s="244">
        <v>0.97</v>
      </c>
      <c r="AE31" s="244">
        <v>6.1979170000000003</v>
      </c>
      <c r="AF31" s="244">
        <v>7.79</v>
      </c>
      <c r="AG31" s="244">
        <v>6.91</v>
      </c>
      <c r="AH31" s="244">
        <v>5.98</v>
      </c>
      <c r="AI31" s="244">
        <v>5.99</v>
      </c>
      <c r="AJ31" s="244">
        <v>5.87</v>
      </c>
      <c r="AK31" s="244">
        <v>5.74</v>
      </c>
      <c r="AL31" s="244">
        <v>5.57</v>
      </c>
      <c r="AM31" s="244">
        <v>5.63</v>
      </c>
      <c r="AN31" s="244">
        <v>6.44</v>
      </c>
      <c r="AO31" s="244">
        <v>6.44</v>
      </c>
      <c r="AP31" s="244">
        <v>6.44</v>
      </c>
      <c r="AQ31" s="244">
        <v>6.048</v>
      </c>
      <c r="AR31" s="244">
        <v>5.56</v>
      </c>
      <c r="AS31" s="244">
        <v>4.9400000000000004</v>
      </c>
      <c r="AT31" s="244">
        <v>4.6849999999999996</v>
      </c>
      <c r="AU31" s="244">
        <v>4.4950000000000001</v>
      </c>
      <c r="AV31" s="244">
        <v>4.2</v>
      </c>
      <c r="AW31" s="244">
        <v>3.9950000000000001</v>
      </c>
      <c r="AX31" s="244">
        <v>3.88</v>
      </c>
      <c r="AY31" s="368">
        <v>3.9</v>
      </c>
      <c r="AZ31" s="368">
        <v>3.9</v>
      </c>
      <c r="BA31" s="368">
        <v>3.9</v>
      </c>
      <c r="BB31" s="444">
        <v>4</v>
      </c>
      <c r="BC31" s="444">
        <v>3.85</v>
      </c>
      <c r="BD31" s="444">
        <v>3.65</v>
      </c>
      <c r="BE31" s="444">
        <v>3.55</v>
      </c>
      <c r="BF31" s="444">
        <v>3.55</v>
      </c>
      <c r="BG31" s="444">
        <v>3.55</v>
      </c>
      <c r="BH31" s="444">
        <v>3.55</v>
      </c>
      <c r="BI31" s="444">
        <v>3.55</v>
      </c>
      <c r="BJ31" s="444">
        <v>3.55</v>
      </c>
      <c r="BK31" s="444">
        <v>3.65</v>
      </c>
      <c r="BL31" s="444">
        <v>3.65</v>
      </c>
      <c r="BM31" s="444">
        <v>3.65</v>
      </c>
      <c r="BN31" s="444">
        <v>3.65</v>
      </c>
      <c r="BO31" s="444">
        <v>3.65</v>
      </c>
      <c r="BP31" s="444">
        <v>3.65</v>
      </c>
      <c r="BQ31" s="444">
        <v>3.65</v>
      </c>
      <c r="BR31" s="444">
        <v>3.65</v>
      </c>
      <c r="BS31" s="444">
        <v>3.65</v>
      </c>
      <c r="BT31" s="444">
        <v>3.65</v>
      </c>
      <c r="BU31" s="444">
        <v>3.65</v>
      </c>
      <c r="BV31" s="444">
        <v>3.65</v>
      </c>
      <c r="BW31" s="445"/>
    </row>
    <row r="32" spans="1:75" ht="11.15" customHeight="1" x14ac:dyDescent="0.25">
      <c r="A32" s="159" t="s">
        <v>1017</v>
      </c>
      <c r="B32" s="170" t="s">
        <v>1341</v>
      </c>
      <c r="C32" s="244">
        <v>0</v>
      </c>
      <c r="D32" s="244">
        <v>0</v>
      </c>
      <c r="E32" s="244">
        <v>0</v>
      </c>
      <c r="F32" s="244">
        <v>0</v>
      </c>
      <c r="G32" s="244">
        <v>0</v>
      </c>
      <c r="H32" s="244">
        <v>0</v>
      </c>
      <c r="I32" s="244">
        <v>0</v>
      </c>
      <c r="J32" s="244">
        <v>0</v>
      </c>
      <c r="K32" s="244">
        <v>0</v>
      </c>
      <c r="L32" s="244">
        <v>0</v>
      </c>
      <c r="M32" s="244">
        <v>0</v>
      </c>
      <c r="N32" s="244">
        <v>0</v>
      </c>
      <c r="O32" s="244">
        <v>0</v>
      </c>
      <c r="P32" s="244">
        <v>0</v>
      </c>
      <c r="Q32" s="244">
        <v>0</v>
      </c>
      <c r="R32" s="244">
        <v>0</v>
      </c>
      <c r="S32" s="244">
        <v>0</v>
      </c>
      <c r="T32" s="244">
        <v>0</v>
      </c>
      <c r="U32" s="244">
        <v>0</v>
      </c>
      <c r="V32" s="244">
        <v>0</v>
      </c>
      <c r="W32" s="244">
        <v>0</v>
      </c>
      <c r="X32" s="244">
        <v>0</v>
      </c>
      <c r="Y32" s="244">
        <v>0</v>
      </c>
      <c r="Z32" s="244">
        <v>0</v>
      </c>
      <c r="AA32" s="244">
        <v>0</v>
      </c>
      <c r="AB32" s="244">
        <v>0</v>
      </c>
      <c r="AC32" s="244">
        <v>0</v>
      </c>
      <c r="AD32" s="244">
        <v>0.64500000000000002</v>
      </c>
      <c r="AE32" s="244">
        <v>0.96</v>
      </c>
      <c r="AF32" s="244">
        <v>1.1100000000000001</v>
      </c>
      <c r="AG32" s="244">
        <v>1.2</v>
      </c>
      <c r="AH32" s="244">
        <v>1.03</v>
      </c>
      <c r="AI32" s="244">
        <v>0.88500000000000001</v>
      </c>
      <c r="AJ32" s="244">
        <v>0.89</v>
      </c>
      <c r="AK32" s="244">
        <v>0.86</v>
      </c>
      <c r="AL32" s="244">
        <v>0.94499999999999995</v>
      </c>
      <c r="AM32" s="244">
        <v>1.0249999999999999</v>
      </c>
      <c r="AN32" s="244">
        <v>0.85499999999999998</v>
      </c>
      <c r="AO32" s="244">
        <v>0.79500000000000004</v>
      </c>
      <c r="AP32" s="244">
        <v>0.85499999999999998</v>
      </c>
      <c r="AQ32" s="244">
        <v>0.84499999999999997</v>
      </c>
      <c r="AR32" s="244">
        <v>0.84499999999999997</v>
      </c>
      <c r="AS32" s="244">
        <v>0.76</v>
      </c>
      <c r="AT32" s="244">
        <v>0.96</v>
      </c>
      <c r="AU32" s="244">
        <v>0.73</v>
      </c>
      <c r="AV32" s="244">
        <v>0.82499999999999996</v>
      </c>
      <c r="AW32" s="244">
        <v>0.72</v>
      </c>
      <c r="AX32" s="244">
        <v>0.7</v>
      </c>
      <c r="AY32" s="368">
        <v>0.33246599999999998</v>
      </c>
      <c r="AZ32" s="368">
        <v>0.32280599999999998</v>
      </c>
      <c r="BA32" s="368">
        <v>0.31214599999999998</v>
      </c>
      <c r="BB32" s="444">
        <v>0.27348600000000001</v>
      </c>
      <c r="BC32" s="444">
        <v>0.24482699999999999</v>
      </c>
      <c r="BD32" s="444">
        <v>0.216167</v>
      </c>
      <c r="BE32" s="444">
        <v>0.207706</v>
      </c>
      <c r="BF32" s="444">
        <v>0.198848</v>
      </c>
      <c r="BG32" s="444">
        <v>0.200188</v>
      </c>
      <c r="BH32" s="444">
        <v>0.191473</v>
      </c>
      <c r="BI32" s="444">
        <v>0.182868</v>
      </c>
      <c r="BJ32" s="444">
        <v>0.18420900000000001</v>
      </c>
      <c r="BK32" s="444">
        <v>0.191549</v>
      </c>
      <c r="BL32" s="444">
        <v>0.20288900000000001</v>
      </c>
      <c r="BM32" s="444">
        <v>0.20422899999999999</v>
      </c>
      <c r="BN32" s="444">
        <v>0.22056999999999999</v>
      </c>
      <c r="BO32" s="444">
        <v>0.22191</v>
      </c>
      <c r="BP32" s="444">
        <v>0.23325000000000001</v>
      </c>
      <c r="BQ32" s="444">
        <v>0.239591</v>
      </c>
      <c r="BR32" s="444">
        <v>0.25093100000000002</v>
      </c>
      <c r="BS32" s="444">
        <v>0.25227100000000002</v>
      </c>
      <c r="BT32" s="444">
        <v>0.25861099999999998</v>
      </c>
      <c r="BU32" s="444">
        <v>0.26995200000000003</v>
      </c>
      <c r="BV32" s="444">
        <v>0.27129199999999998</v>
      </c>
      <c r="BW32" s="445"/>
    </row>
    <row r="33" spans="1:75" ht="11.15" customHeight="1" x14ac:dyDescent="0.25">
      <c r="A33" s="159" t="s">
        <v>808</v>
      </c>
      <c r="B33" s="170" t="s">
        <v>81</v>
      </c>
      <c r="C33" s="244">
        <v>1.74</v>
      </c>
      <c r="D33" s="244">
        <v>1.8</v>
      </c>
      <c r="E33" s="244">
        <v>1.93</v>
      </c>
      <c r="F33" s="244">
        <v>1.94</v>
      </c>
      <c r="G33" s="244">
        <v>1.89</v>
      </c>
      <c r="H33" s="244">
        <v>1.556</v>
      </c>
      <c r="I33" s="244">
        <v>1.3660000000000001</v>
      </c>
      <c r="J33" s="244">
        <v>1.345</v>
      </c>
      <c r="K33" s="244">
        <v>1.27</v>
      </c>
      <c r="L33" s="244">
        <v>1.0549999999999999</v>
      </c>
      <c r="M33" s="244">
        <v>0.71</v>
      </c>
      <c r="N33" s="244">
        <v>1.2549999999999999</v>
      </c>
      <c r="O33" s="244">
        <v>2.1949999999999998</v>
      </c>
      <c r="P33" s="244">
        <v>2.2149999999999999</v>
      </c>
      <c r="Q33" s="244">
        <v>2.6749999999999998</v>
      </c>
      <c r="R33" s="244">
        <v>2.7250000000000001</v>
      </c>
      <c r="S33" s="244">
        <v>2.7250000000000001</v>
      </c>
      <c r="T33" s="244">
        <v>2.6150000000000002</v>
      </c>
      <c r="U33" s="244">
        <v>2.9350000000000001</v>
      </c>
      <c r="V33" s="244">
        <v>2.7349999999999999</v>
      </c>
      <c r="W33" s="244">
        <v>3.1850000000000001</v>
      </c>
      <c r="X33" s="244">
        <v>1.9350000000000001</v>
      </c>
      <c r="Y33" s="244">
        <v>2.1749999999999998</v>
      </c>
      <c r="Z33" s="244">
        <v>2.6659999999999999</v>
      </c>
      <c r="AA33" s="244">
        <v>3.032</v>
      </c>
      <c r="AB33" s="244">
        <v>3.0449999999999999</v>
      </c>
      <c r="AC33" s="244">
        <v>3.0350000000000001</v>
      </c>
      <c r="AD33" s="244">
        <v>1.615</v>
      </c>
      <c r="AE33" s="244">
        <v>7.1579170000000003</v>
      </c>
      <c r="AF33" s="244">
        <v>8.9</v>
      </c>
      <c r="AG33" s="244">
        <v>8.11</v>
      </c>
      <c r="AH33" s="244">
        <v>7.01</v>
      </c>
      <c r="AI33" s="244">
        <v>6.875</v>
      </c>
      <c r="AJ33" s="244">
        <v>6.76</v>
      </c>
      <c r="AK33" s="244">
        <v>6.6</v>
      </c>
      <c r="AL33" s="244">
        <v>6.5149999999999997</v>
      </c>
      <c r="AM33" s="244">
        <v>6.6550000000000002</v>
      </c>
      <c r="AN33" s="244">
        <v>7.2949999999999999</v>
      </c>
      <c r="AO33" s="244">
        <v>7.2350000000000003</v>
      </c>
      <c r="AP33" s="244">
        <v>7.2949999999999999</v>
      </c>
      <c r="AQ33" s="244">
        <v>6.8929999999999998</v>
      </c>
      <c r="AR33" s="244">
        <v>6.4050000000000002</v>
      </c>
      <c r="AS33" s="244">
        <v>5.7</v>
      </c>
      <c r="AT33" s="244">
        <v>5.6449999999999996</v>
      </c>
      <c r="AU33" s="244">
        <v>5.2249999999999996</v>
      </c>
      <c r="AV33" s="244">
        <v>5.0250000000000004</v>
      </c>
      <c r="AW33" s="244">
        <v>4.7149999999999999</v>
      </c>
      <c r="AX33" s="244">
        <v>4.58</v>
      </c>
      <c r="AY33" s="368">
        <v>4.2324659999999996</v>
      </c>
      <c r="AZ33" s="368">
        <v>4.2228060000000003</v>
      </c>
      <c r="BA33" s="368">
        <v>4.2121459999999997</v>
      </c>
      <c r="BB33" s="368">
        <v>4.2734860000000001</v>
      </c>
      <c r="BC33" s="368">
        <v>4.0948270000000004</v>
      </c>
      <c r="BD33" s="368">
        <v>3.8661669999999999</v>
      </c>
      <c r="BE33" s="368">
        <v>3.7577060000000002</v>
      </c>
      <c r="BF33" s="368">
        <v>3.7488480000000002</v>
      </c>
      <c r="BG33" s="368">
        <v>3.7501880000000001</v>
      </c>
      <c r="BH33" s="368">
        <v>3.741473</v>
      </c>
      <c r="BI33" s="368">
        <v>3.7328679999999999</v>
      </c>
      <c r="BJ33" s="368">
        <v>3.7342089999999999</v>
      </c>
      <c r="BK33" s="368">
        <v>3.8415490000000001</v>
      </c>
      <c r="BL33" s="368">
        <v>3.8528889999999998</v>
      </c>
      <c r="BM33" s="368">
        <v>3.8542290000000001</v>
      </c>
      <c r="BN33" s="368">
        <v>3.8705699999999998</v>
      </c>
      <c r="BO33" s="368">
        <v>3.8719100000000002</v>
      </c>
      <c r="BP33" s="368">
        <v>3.8832499999999999</v>
      </c>
      <c r="BQ33" s="368">
        <v>3.8895909999999998</v>
      </c>
      <c r="BR33" s="368">
        <v>3.9009309999999999</v>
      </c>
      <c r="BS33" s="368">
        <v>3.9022709999999998</v>
      </c>
      <c r="BT33" s="368">
        <v>3.9086110000000001</v>
      </c>
      <c r="BU33" s="368">
        <v>3.9199519999999999</v>
      </c>
      <c r="BV33" s="368">
        <v>3.9212920000000002</v>
      </c>
      <c r="BW33" s="445"/>
    </row>
    <row r="34" spans="1:75" ht="11.15" customHeight="1" x14ac:dyDescent="0.25">
      <c r="B34" s="170"/>
      <c r="C34" s="244"/>
      <c r="D34" s="244"/>
      <c r="E34" s="244"/>
      <c r="F34" s="244"/>
      <c r="G34" s="244"/>
      <c r="H34" s="244"/>
      <c r="I34" s="244"/>
      <c r="J34" s="244"/>
      <c r="K34" s="244"/>
      <c r="L34" s="244"/>
      <c r="M34" s="244"/>
      <c r="N34" s="244"/>
      <c r="O34" s="244"/>
      <c r="P34" s="244"/>
      <c r="Q34" s="244"/>
      <c r="R34" s="244"/>
      <c r="S34" s="244"/>
      <c r="T34" s="244"/>
      <c r="U34" s="244"/>
      <c r="V34" s="244"/>
      <c r="W34" s="244"/>
      <c r="X34" s="244"/>
      <c r="Y34" s="244"/>
      <c r="Z34" s="244"/>
      <c r="AA34" s="244"/>
      <c r="AB34" s="244"/>
      <c r="AC34" s="244"/>
      <c r="AD34" s="244"/>
      <c r="AE34" s="244"/>
      <c r="AF34" s="244"/>
      <c r="AG34" s="244"/>
      <c r="AH34" s="244"/>
      <c r="AI34" s="244"/>
      <c r="AJ34" s="244"/>
      <c r="AK34" s="244"/>
      <c r="AL34" s="244"/>
      <c r="AM34" s="244"/>
      <c r="AN34" s="244"/>
      <c r="AO34" s="244"/>
      <c r="AP34" s="244"/>
      <c r="AQ34" s="244"/>
      <c r="AR34" s="244"/>
      <c r="AS34" s="244"/>
      <c r="AT34" s="244"/>
      <c r="AU34" s="244"/>
      <c r="AV34" s="244"/>
      <c r="AW34" s="244"/>
      <c r="AX34" s="244"/>
      <c r="AY34" s="368"/>
      <c r="AZ34" s="368"/>
      <c r="BA34" s="368"/>
      <c r="BB34" s="368"/>
      <c r="BC34" s="368"/>
      <c r="BD34" s="368"/>
      <c r="BE34" s="368"/>
      <c r="BF34" s="368"/>
      <c r="BG34" s="368"/>
      <c r="BH34" s="368"/>
      <c r="BI34" s="368"/>
      <c r="BJ34" s="368"/>
      <c r="BK34" s="368"/>
      <c r="BL34" s="368"/>
      <c r="BM34" s="368"/>
      <c r="BN34" s="368"/>
      <c r="BO34" s="368"/>
      <c r="BP34" s="368"/>
      <c r="BQ34" s="368"/>
      <c r="BR34" s="368"/>
      <c r="BS34" s="368"/>
      <c r="BT34" s="368"/>
      <c r="BU34" s="368"/>
      <c r="BV34" s="368"/>
      <c r="BW34" s="445"/>
    </row>
    <row r="35" spans="1:75" ht="11.15" customHeight="1" x14ac:dyDescent="0.25">
      <c r="A35" s="159" t="s">
        <v>897</v>
      </c>
      <c r="B35" s="171" t="s">
        <v>898</v>
      </c>
      <c r="C35" s="245">
        <v>1.155</v>
      </c>
      <c r="D35" s="245">
        <v>1.23</v>
      </c>
      <c r="E35" s="245">
        <v>1.2350000000000001</v>
      </c>
      <c r="F35" s="245">
        <v>1.2350000000000001</v>
      </c>
      <c r="G35" s="245">
        <v>1.39</v>
      </c>
      <c r="H35" s="245">
        <v>1.67</v>
      </c>
      <c r="I35" s="245">
        <v>1.7829999999999999</v>
      </c>
      <c r="J35" s="245">
        <v>1.53</v>
      </c>
      <c r="K35" s="245">
        <v>1.46</v>
      </c>
      <c r="L35" s="245">
        <v>1.4850000000000001</v>
      </c>
      <c r="M35" s="245">
        <v>2.12</v>
      </c>
      <c r="N35" s="245">
        <v>2.415</v>
      </c>
      <c r="O35" s="245">
        <v>2.5737419355000002</v>
      </c>
      <c r="P35" s="245">
        <v>2.7468571429000002</v>
      </c>
      <c r="Q35" s="245">
        <v>2.351</v>
      </c>
      <c r="R35" s="245">
        <v>2.266</v>
      </c>
      <c r="S35" s="245">
        <v>2.673</v>
      </c>
      <c r="T35" s="245">
        <v>2.6789999999999998</v>
      </c>
      <c r="U35" s="245">
        <v>2.7709999999999999</v>
      </c>
      <c r="V35" s="245">
        <v>2.8210000000000002</v>
      </c>
      <c r="W35" s="245">
        <v>4.2359999999999998</v>
      </c>
      <c r="X35" s="245">
        <v>2.91</v>
      </c>
      <c r="Y35" s="245">
        <v>2.8849999999999998</v>
      </c>
      <c r="Z35" s="245">
        <v>3.0139999999999998</v>
      </c>
      <c r="AA35" s="245">
        <v>3.1579999999999999</v>
      </c>
      <c r="AB35" s="245">
        <v>3.8149999999999999</v>
      </c>
      <c r="AC35" s="245">
        <v>4.0601612902999999</v>
      </c>
      <c r="AD35" s="245">
        <v>3.9101612903</v>
      </c>
      <c r="AE35" s="245">
        <v>4.0001612903000003</v>
      </c>
      <c r="AF35" s="245">
        <v>4.2201612903000001</v>
      </c>
      <c r="AG35" s="245">
        <v>4.2551612903000002</v>
      </c>
      <c r="AH35" s="245">
        <v>4.2301612902999999</v>
      </c>
      <c r="AI35" s="245">
        <v>4.1801612903000001</v>
      </c>
      <c r="AJ35" s="245">
        <v>3.8001612903000002</v>
      </c>
      <c r="AK35" s="245">
        <v>3.0901612903000002</v>
      </c>
      <c r="AL35" s="245">
        <v>2.9801612902999999</v>
      </c>
      <c r="AM35" s="245">
        <v>2.9841612902999999</v>
      </c>
      <c r="AN35" s="245">
        <v>2.4741612903000001</v>
      </c>
      <c r="AO35" s="245">
        <v>2.3501612903</v>
      </c>
      <c r="AP35" s="245">
        <v>2.3281612903000002</v>
      </c>
      <c r="AQ35" s="245">
        <v>2.2251612903</v>
      </c>
      <c r="AR35" s="245">
        <v>2.1701612902999998</v>
      </c>
      <c r="AS35" s="245">
        <v>2.1661612902999998</v>
      </c>
      <c r="AT35" s="245">
        <v>2.3861612903</v>
      </c>
      <c r="AU35" s="245">
        <v>2.2601612903000001</v>
      </c>
      <c r="AV35" s="245">
        <v>2.7061612902999999</v>
      </c>
      <c r="AW35" s="245">
        <v>2.1661612902999998</v>
      </c>
      <c r="AX35" s="245">
        <v>2.2061612902999999</v>
      </c>
      <c r="AY35" s="559" t="s">
        <v>1402</v>
      </c>
      <c r="AZ35" s="559" t="s">
        <v>1402</v>
      </c>
      <c r="BA35" s="559" t="s">
        <v>1402</v>
      </c>
      <c r="BB35" s="559" t="s">
        <v>1402</v>
      </c>
      <c r="BC35" s="559" t="s">
        <v>1402</v>
      </c>
      <c r="BD35" s="559" t="s">
        <v>1402</v>
      </c>
      <c r="BE35" s="559" t="s">
        <v>1402</v>
      </c>
      <c r="BF35" s="559" t="s">
        <v>1402</v>
      </c>
      <c r="BG35" s="559" t="s">
        <v>1402</v>
      </c>
      <c r="BH35" s="559" t="s">
        <v>1402</v>
      </c>
      <c r="BI35" s="559" t="s">
        <v>1402</v>
      </c>
      <c r="BJ35" s="559" t="s">
        <v>1402</v>
      </c>
      <c r="BK35" s="559" t="s">
        <v>1402</v>
      </c>
      <c r="BL35" s="559" t="s">
        <v>1402</v>
      </c>
      <c r="BM35" s="559" t="s">
        <v>1402</v>
      </c>
      <c r="BN35" s="559" t="s">
        <v>1402</v>
      </c>
      <c r="BO35" s="559" t="s">
        <v>1402</v>
      </c>
      <c r="BP35" s="559" t="s">
        <v>1402</v>
      </c>
      <c r="BQ35" s="559" t="s">
        <v>1402</v>
      </c>
      <c r="BR35" s="559" t="s">
        <v>1402</v>
      </c>
      <c r="BS35" s="559" t="s">
        <v>1402</v>
      </c>
      <c r="BT35" s="559" t="s">
        <v>1402</v>
      </c>
      <c r="BU35" s="559" t="s">
        <v>1402</v>
      </c>
      <c r="BV35" s="559" t="s">
        <v>1402</v>
      </c>
      <c r="BW35" s="445"/>
    </row>
    <row r="36" spans="1:75" ht="12" customHeight="1" x14ac:dyDescent="0.25">
      <c r="B36" s="773" t="s">
        <v>1015</v>
      </c>
      <c r="C36" s="750"/>
      <c r="D36" s="750"/>
      <c r="E36" s="750"/>
      <c r="F36" s="750"/>
      <c r="G36" s="750"/>
      <c r="H36" s="750"/>
      <c r="I36" s="750"/>
      <c r="J36" s="750"/>
      <c r="K36" s="750"/>
      <c r="L36" s="750"/>
      <c r="M36" s="750"/>
      <c r="N36" s="750"/>
      <c r="O36" s="750"/>
      <c r="P36" s="750"/>
      <c r="Q36" s="750"/>
      <c r="R36" s="244"/>
      <c r="S36" s="244"/>
      <c r="T36" s="244"/>
      <c r="U36" s="244"/>
      <c r="V36" s="244"/>
      <c r="W36" s="244"/>
      <c r="X36" s="244"/>
      <c r="Y36" s="244"/>
      <c r="Z36" s="244"/>
      <c r="AA36" s="244"/>
      <c r="AB36" s="244"/>
      <c r="AC36" s="244"/>
      <c r="AD36" s="244"/>
      <c r="AE36" s="244"/>
      <c r="AF36" s="244"/>
      <c r="AG36" s="244"/>
      <c r="AH36" s="244"/>
      <c r="AI36" s="244"/>
      <c r="AJ36" s="244"/>
      <c r="AK36" s="244"/>
      <c r="AL36" s="244"/>
      <c r="AM36" s="244"/>
      <c r="AN36" s="244"/>
      <c r="AO36" s="244"/>
      <c r="AP36" s="244"/>
      <c r="AQ36" s="244"/>
      <c r="AR36" s="244"/>
      <c r="AS36" s="244"/>
      <c r="AT36" s="244"/>
      <c r="AU36" s="244"/>
      <c r="AV36" s="244"/>
      <c r="AW36" s="244"/>
      <c r="AX36" s="244"/>
      <c r="AY36" s="368"/>
      <c r="AZ36" s="368"/>
      <c r="BA36" s="368"/>
      <c r="BB36" s="368"/>
      <c r="BC36" s="368"/>
      <c r="BD36" s="368"/>
      <c r="BE36" s="368"/>
      <c r="BF36" s="368"/>
      <c r="BG36" s="368"/>
      <c r="BH36" s="368"/>
      <c r="BI36" s="368"/>
      <c r="BJ36" s="368"/>
      <c r="BK36" s="368"/>
      <c r="BL36" s="368"/>
      <c r="BM36" s="368"/>
      <c r="BN36" s="368"/>
      <c r="BO36" s="368"/>
      <c r="BP36" s="368"/>
      <c r="BQ36" s="368"/>
      <c r="BR36" s="368"/>
      <c r="BS36" s="368"/>
      <c r="BT36" s="368"/>
      <c r="BU36" s="368"/>
      <c r="BV36" s="368"/>
      <c r="BW36" s="445"/>
    </row>
    <row r="37" spans="1:75" ht="12" customHeight="1" x14ac:dyDescent="0.2">
      <c r="B37" s="774" t="s">
        <v>1343</v>
      </c>
      <c r="C37" s="753"/>
      <c r="D37" s="753"/>
      <c r="E37" s="753"/>
      <c r="F37" s="753"/>
      <c r="G37" s="753"/>
      <c r="H37" s="753"/>
      <c r="I37" s="753"/>
      <c r="J37" s="753"/>
      <c r="K37" s="753"/>
      <c r="L37" s="753"/>
      <c r="M37" s="753"/>
      <c r="N37" s="753"/>
      <c r="O37" s="753"/>
      <c r="P37" s="753"/>
      <c r="Q37" s="750"/>
      <c r="BD37" s="445"/>
      <c r="BE37" s="445"/>
      <c r="BF37" s="445"/>
      <c r="BK37" s="445"/>
      <c r="BL37" s="445"/>
      <c r="BM37" s="445"/>
      <c r="BN37" s="445"/>
      <c r="BO37" s="445"/>
      <c r="BP37" s="445"/>
      <c r="BQ37" s="445"/>
      <c r="BR37" s="445"/>
      <c r="BS37" s="445"/>
      <c r="BT37" s="445"/>
      <c r="BU37" s="445"/>
      <c r="BV37" s="445"/>
      <c r="BW37" s="445"/>
    </row>
    <row r="38" spans="1:75" ht="12" customHeight="1" x14ac:dyDescent="0.2">
      <c r="B38" s="775" t="s">
        <v>1344</v>
      </c>
      <c r="C38" s="775"/>
      <c r="D38" s="775"/>
      <c r="E38" s="775"/>
      <c r="F38" s="775"/>
      <c r="G38" s="775"/>
      <c r="H38" s="775"/>
      <c r="I38" s="775"/>
      <c r="J38" s="775"/>
      <c r="K38" s="775"/>
      <c r="L38" s="775"/>
      <c r="M38" s="775"/>
      <c r="N38" s="775"/>
      <c r="O38" s="775"/>
      <c r="P38" s="775"/>
      <c r="Q38" s="705"/>
      <c r="BD38" s="445"/>
      <c r="BE38" s="445"/>
      <c r="BF38" s="445"/>
      <c r="BK38" s="445"/>
      <c r="BL38" s="445"/>
      <c r="BM38" s="445"/>
      <c r="BN38" s="445"/>
      <c r="BO38" s="445"/>
      <c r="BP38" s="445"/>
      <c r="BQ38" s="445"/>
      <c r="BR38" s="445"/>
      <c r="BS38" s="445"/>
      <c r="BT38" s="445"/>
      <c r="BU38" s="445"/>
      <c r="BV38" s="445"/>
      <c r="BW38" s="445"/>
    </row>
    <row r="39" spans="1:75" s="397" customFormat="1" ht="12" customHeight="1" x14ac:dyDescent="0.25">
      <c r="A39" s="398"/>
      <c r="B39" s="761" t="str">
        <f>"Notes: "&amp;"EIA completed modeling and analysis for this report on " &amp;Dates!D2&amp;"."</f>
        <v>Notes: EIA completed modeling and analysis for this report on Thursday January 6, 2022.</v>
      </c>
      <c r="C39" s="760"/>
      <c r="D39" s="760"/>
      <c r="E39" s="760"/>
      <c r="F39" s="760"/>
      <c r="G39" s="760"/>
      <c r="H39" s="760"/>
      <c r="I39" s="760"/>
      <c r="J39" s="760"/>
      <c r="K39" s="760"/>
      <c r="L39" s="760"/>
      <c r="M39" s="760"/>
      <c r="N39" s="760"/>
      <c r="O39" s="760"/>
      <c r="P39" s="760"/>
      <c r="Q39" s="760"/>
      <c r="AY39" s="483"/>
      <c r="AZ39" s="483"/>
      <c r="BA39" s="483"/>
      <c r="BB39" s="483"/>
      <c r="BC39" s="483"/>
      <c r="BD39" s="483"/>
      <c r="BE39" s="483"/>
      <c r="BF39" s="483"/>
      <c r="BG39" s="483"/>
      <c r="BH39" s="483"/>
      <c r="BI39" s="483"/>
      <c r="BJ39" s="483"/>
      <c r="BK39" s="483"/>
      <c r="BL39" s="483"/>
      <c r="BM39" s="483"/>
      <c r="BN39" s="483"/>
      <c r="BO39" s="483"/>
      <c r="BP39" s="483"/>
      <c r="BQ39" s="483"/>
      <c r="BR39" s="483"/>
      <c r="BS39" s="483"/>
      <c r="BT39" s="483"/>
      <c r="BU39" s="483"/>
      <c r="BV39" s="483"/>
      <c r="BW39" s="483"/>
    </row>
    <row r="40" spans="1:75" s="397" customFormat="1" ht="12" customHeight="1" x14ac:dyDescent="0.25">
      <c r="A40" s="398"/>
      <c r="B40" s="761" t="s">
        <v>352</v>
      </c>
      <c r="C40" s="760"/>
      <c r="D40" s="760"/>
      <c r="E40" s="760"/>
      <c r="F40" s="760"/>
      <c r="G40" s="760"/>
      <c r="H40" s="760"/>
      <c r="I40" s="760"/>
      <c r="J40" s="760"/>
      <c r="K40" s="760"/>
      <c r="L40" s="760"/>
      <c r="M40" s="760"/>
      <c r="N40" s="760"/>
      <c r="O40" s="760"/>
      <c r="P40" s="760"/>
      <c r="Q40" s="760"/>
      <c r="AY40" s="483"/>
      <c r="AZ40" s="483"/>
      <c r="BA40" s="483"/>
      <c r="BB40" s="483"/>
      <c r="BC40" s="483"/>
      <c r="BD40" s="577"/>
      <c r="BE40" s="577"/>
      <c r="BF40" s="577"/>
      <c r="BG40" s="483"/>
      <c r="BH40" s="483"/>
      <c r="BI40" s="483"/>
      <c r="BJ40" s="483"/>
    </row>
    <row r="41" spans="1:75" s="397" customFormat="1" ht="12" customHeight="1" x14ac:dyDescent="0.25">
      <c r="A41" s="398"/>
      <c r="B41" s="767" t="s">
        <v>880</v>
      </c>
      <c r="C41" s="735"/>
      <c r="D41" s="735"/>
      <c r="E41" s="735"/>
      <c r="F41" s="735"/>
      <c r="G41" s="735"/>
      <c r="H41" s="735"/>
      <c r="I41" s="735"/>
      <c r="J41" s="735"/>
      <c r="K41" s="735"/>
      <c r="L41" s="735"/>
      <c r="M41" s="735"/>
      <c r="N41" s="735"/>
      <c r="O41" s="735"/>
      <c r="P41" s="735"/>
      <c r="Q41" s="735"/>
      <c r="AY41" s="483"/>
      <c r="AZ41" s="483"/>
      <c r="BA41" s="483"/>
      <c r="BB41" s="483"/>
      <c r="BC41" s="483"/>
      <c r="BD41" s="577"/>
      <c r="BE41" s="577"/>
      <c r="BF41" s="577"/>
      <c r="BG41" s="483"/>
      <c r="BH41" s="483"/>
      <c r="BI41" s="483"/>
      <c r="BJ41" s="483"/>
    </row>
    <row r="42" spans="1:75" s="397" customFormat="1" ht="12" customHeight="1" x14ac:dyDescent="0.25">
      <c r="A42" s="398"/>
      <c r="B42" s="770" t="s">
        <v>849</v>
      </c>
      <c r="C42" s="750"/>
      <c r="D42" s="750"/>
      <c r="E42" s="750"/>
      <c r="F42" s="750"/>
      <c r="G42" s="750"/>
      <c r="H42" s="750"/>
      <c r="I42" s="750"/>
      <c r="J42" s="750"/>
      <c r="K42" s="750"/>
      <c r="L42" s="750"/>
      <c r="M42" s="750"/>
      <c r="N42" s="750"/>
      <c r="O42" s="750"/>
      <c r="P42" s="750"/>
      <c r="Q42" s="750"/>
      <c r="AY42" s="483"/>
      <c r="AZ42" s="483"/>
      <c r="BA42" s="483"/>
      <c r="BB42" s="483"/>
      <c r="BC42" s="483"/>
      <c r="BD42" s="577"/>
      <c r="BE42" s="577"/>
      <c r="BF42" s="577"/>
      <c r="BG42" s="483"/>
      <c r="BH42" s="483"/>
      <c r="BI42" s="483"/>
      <c r="BJ42" s="483"/>
    </row>
    <row r="43" spans="1:75" s="397" customFormat="1" ht="12" customHeight="1" x14ac:dyDescent="0.25">
      <c r="A43" s="398"/>
      <c r="B43" s="756" t="s">
        <v>833</v>
      </c>
      <c r="C43" s="757"/>
      <c r="D43" s="757"/>
      <c r="E43" s="757"/>
      <c r="F43" s="757"/>
      <c r="G43" s="757"/>
      <c r="H43" s="757"/>
      <c r="I43" s="757"/>
      <c r="J43" s="757"/>
      <c r="K43" s="757"/>
      <c r="L43" s="757"/>
      <c r="M43" s="757"/>
      <c r="N43" s="757"/>
      <c r="O43" s="757"/>
      <c r="P43" s="757"/>
      <c r="Q43" s="750"/>
      <c r="AY43" s="483"/>
      <c r="AZ43" s="483"/>
      <c r="BA43" s="483"/>
      <c r="BB43" s="483"/>
      <c r="BC43" s="483"/>
      <c r="BD43" s="577"/>
      <c r="BE43" s="577"/>
      <c r="BF43" s="577"/>
      <c r="BG43" s="483"/>
      <c r="BH43" s="483"/>
      <c r="BI43" s="483"/>
      <c r="BJ43" s="483"/>
    </row>
    <row r="44" spans="1:75" s="397" customFormat="1" ht="12" customHeight="1" x14ac:dyDescent="0.25">
      <c r="A44" s="393"/>
      <c r="B44" s="762" t="s">
        <v>1371</v>
      </c>
      <c r="C44" s="750"/>
      <c r="D44" s="750"/>
      <c r="E44" s="750"/>
      <c r="F44" s="750"/>
      <c r="G44" s="750"/>
      <c r="H44" s="750"/>
      <c r="I44" s="750"/>
      <c r="J44" s="750"/>
      <c r="K44" s="750"/>
      <c r="L44" s="750"/>
      <c r="M44" s="750"/>
      <c r="N44" s="750"/>
      <c r="O44" s="750"/>
      <c r="P44" s="750"/>
      <c r="Q44" s="750"/>
      <c r="AY44" s="483"/>
      <c r="AZ44" s="483"/>
      <c r="BA44" s="483"/>
      <c r="BB44" s="483"/>
      <c r="BC44" s="483"/>
      <c r="BD44" s="577"/>
      <c r="BE44" s="577"/>
      <c r="BF44" s="577"/>
      <c r="BG44" s="483"/>
      <c r="BH44" s="483"/>
      <c r="BI44" s="483"/>
      <c r="BJ44" s="483"/>
    </row>
    <row r="45" spans="1:75" x14ac:dyDescent="0.25">
      <c r="BK45" s="370"/>
      <c r="BL45" s="370"/>
      <c r="BM45" s="370"/>
      <c r="BN45" s="370"/>
      <c r="BO45" s="370"/>
      <c r="BP45" s="370"/>
      <c r="BQ45" s="370"/>
      <c r="BR45" s="370"/>
      <c r="BS45" s="370"/>
      <c r="BT45" s="370"/>
      <c r="BU45" s="370"/>
      <c r="BV45" s="370"/>
    </row>
    <row r="46" spans="1:75" x14ac:dyDescent="0.25">
      <c r="BK46" s="370"/>
      <c r="BL46" s="370"/>
      <c r="BM46" s="370"/>
      <c r="BN46" s="370"/>
      <c r="BO46" s="370"/>
      <c r="BP46" s="370"/>
      <c r="BQ46" s="370"/>
      <c r="BR46" s="370"/>
      <c r="BS46" s="370"/>
      <c r="BT46" s="370"/>
      <c r="BU46" s="370"/>
      <c r="BV46" s="370"/>
    </row>
    <row r="47" spans="1:75" x14ac:dyDescent="0.25">
      <c r="BK47" s="370"/>
      <c r="BL47" s="370"/>
      <c r="BM47" s="370"/>
      <c r="BN47" s="370"/>
      <c r="BO47" s="370"/>
      <c r="BP47" s="370"/>
      <c r="BQ47" s="370"/>
      <c r="BR47" s="370"/>
      <c r="BS47" s="370"/>
      <c r="BT47" s="370"/>
      <c r="BU47" s="370"/>
      <c r="BV47" s="370"/>
    </row>
    <row r="48" spans="1:75" x14ac:dyDescent="0.25">
      <c r="BK48" s="370"/>
      <c r="BL48" s="370"/>
      <c r="BM48" s="370"/>
      <c r="BN48" s="370"/>
      <c r="BO48" s="370"/>
      <c r="BP48" s="370"/>
      <c r="BQ48" s="370"/>
      <c r="BR48" s="370"/>
      <c r="BS48" s="370"/>
      <c r="BT48" s="370"/>
      <c r="BU48" s="370"/>
      <c r="BV48" s="370"/>
    </row>
    <row r="49" spans="63:74" x14ac:dyDescent="0.25">
      <c r="BK49" s="370"/>
      <c r="BL49" s="370"/>
      <c r="BM49" s="370"/>
      <c r="BN49" s="370"/>
      <c r="BO49" s="370"/>
      <c r="BP49" s="370"/>
      <c r="BQ49" s="370"/>
      <c r="BR49" s="370"/>
      <c r="BS49" s="370"/>
      <c r="BT49" s="370"/>
      <c r="BU49" s="370"/>
      <c r="BV49" s="370"/>
    </row>
    <row r="50" spans="63:74" x14ac:dyDescent="0.25">
      <c r="BK50" s="370"/>
      <c r="BL50" s="370"/>
      <c r="BM50" s="370"/>
      <c r="BN50" s="370"/>
      <c r="BO50" s="370"/>
      <c r="BP50" s="370"/>
      <c r="BQ50" s="370"/>
      <c r="BR50" s="370"/>
      <c r="BS50" s="370"/>
      <c r="BT50" s="370"/>
      <c r="BU50" s="370"/>
      <c r="BV50" s="370"/>
    </row>
    <row r="51" spans="63:74" x14ac:dyDescent="0.25">
      <c r="BK51" s="370"/>
      <c r="BL51" s="370"/>
      <c r="BM51" s="370"/>
      <c r="BN51" s="370"/>
      <c r="BO51" s="370"/>
      <c r="BP51" s="370"/>
      <c r="BQ51" s="370"/>
      <c r="BR51" s="370"/>
      <c r="BS51" s="370"/>
      <c r="BT51" s="370"/>
      <c r="BU51" s="370"/>
      <c r="BV51" s="370"/>
    </row>
    <row r="52" spans="63:74" x14ac:dyDescent="0.25">
      <c r="BK52" s="370"/>
      <c r="BL52" s="370"/>
      <c r="BM52" s="370"/>
      <c r="BN52" s="370"/>
      <c r="BO52" s="370"/>
      <c r="BP52" s="370"/>
      <c r="BQ52" s="370"/>
      <c r="BR52" s="370"/>
      <c r="BS52" s="370"/>
      <c r="BT52" s="370"/>
      <c r="BU52" s="370"/>
      <c r="BV52" s="370"/>
    </row>
    <row r="53" spans="63:74" x14ac:dyDescent="0.25">
      <c r="BK53" s="370"/>
      <c r="BL53" s="370"/>
      <c r="BM53" s="370"/>
      <c r="BN53" s="370"/>
      <c r="BO53" s="370"/>
      <c r="BP53" s="370"/>
      <c r="BQ53" s="370"/>
      <c r="BR53" s="370"/>
      <c r="BS53" s="370"/>
      <c r="BT53" s="370"/>
      <c r="BU53" s="370"/>
      <c r="BV53" s="370"/>
    </row>
    <row r="54" spans="63:74" x14ac:dyDescent="0.25">
      <c r="BK54" s="370"/>
      <c r="BL54" s="370"/>
      <c r="BM54" s="370"/>
      <c r="BN54" s="370"/>
      <c r="BO54" s="370"/>
      <c r="BP54" s="370"/>
      <c r="BQ54" s="370"/>
      <c r="BR54" s="370"/>
      <c r="BS54" s="370"/>
      <c r="BT54" s="370"/>
      <c r="BU54" s="370"/>
      <c r="BV54" s="370"/>
    </row>
    <row r="55" spans="63:74" x14ac:dyDescent="0.25">
      <c r="BK55" s="370"/>
      <c r="BL55" s="370"/>
      <c r="BM55" s="370"/>
      <c r="BN55" s="370"/>
      <c r="BO55" s="370"/>
      <c r="BP55" s="370"/>
      <c r="BQ55" s="370"/>
      <c r="BR55" s="370"/>
      <c r="BS55" s="370"/>
      <c r="BT55" s="370"/>
      <c r="BU55" s="370"/>
      <c r="BV55" s="370"/>
    </row>
    <row r="56" spans="63:74" x14ac:dyDescent="0.25">
      <c r="BK56" s="370"/>
      <c r="BL56" s="370"/>
      <c r="BM56" s="370"/>
      <c r="BN56" s="370"/>
      <c r="BO56" s="370"/>
      <c r="BP56" s="370"/>
      <c r="BQ56" s="370"/>
      <c r="BR56" s="370"/>
      <c r="BS56" s="370"/>
      <c r="BT56" s="370"/>
      <c r="BU56" s="370"/>
      <c r="BV56" s="370"/>
    </row>
    <row r="57" spans="63:74" x14ac:dyDescent="0.25">
      <c r="BK57" s="370"/>
      <c r="BL57" s="370"/>
      <c r="BM57" s="370"/>
      <c r="BN57" s="370"/>
      <c r="BO57" s="370"/>
      <c r="BP57" s="370"/>
      <c r="BQ57" s="370"/>
      <c r="BR57" s="370"/>
      <c r="BS57" s="370"/>
      <c r="BT57" s="370"/>
      <c r="BU57" s="370"/>
      <c r="BV57" s="370"/>
    </row>
    <row r="58" spans="63:74" x14ac:dyDescent="0.25">
      <c r="BK58" s="370"/>
      <c r="BL58" s="370"/>
      <c r="BM58" s="370"/>
      <c r="BN58" s="370"/>
      <c r="BO58" s="370"/>
      <c r="BP58" s="370"/>
      <c r="BQ58" s="370"/>
      <c r="BR58" s="370"/>
      <c r="BS58" s="370"/>
      <c r="BT58" s="370"/>
      <c r="BU58" s="370"/>
      <c r="BV58" s="370"/>
    </row>
    <row r="59" spans="63:74" x14ac:dyDescent="0.25">
      <c r="BK59" s="370"/>
      <c r="BL59" s="370"/>
      <c r="BM59" s="370"/>
      <c r="BN59" s="370"/>
      <c r="BO59" s="370"/>
      <c r="BP59" s="370"/>
      <c r="BQ59" s="370"/>
      <c r="BR59" s="370"/>
      <c r="BS59" s="370"/>
      <c r="BT59" s="370"/>
      <c r="BU59" s="370"/>
      <c r="BV59" s="370"/>
    </row>
    <row r="60" spans="63:74" x14ac:dyDescent="0.25">
      <c r="BK60" s="370"/>
      <c r="BL60" s="370"/>
      <c r="BM60" s="370"/>
      <c r="BN60" s="370"/>
      <c r="BO60" s="370"/>
      <c r="BP60" s="370"/>
      <c r="BQ60" s="370"/>
      <c r="BR60" s="370"/>
      <c r="BS60" s="370"/>
      <c r="BT60" s="370"/>
      <c r="BU60" s="370"/>
      <c r="BV60" s="370"/>
    </row>
    <row r="61" spans="63:74" x14ac:dyDescent="0.25">
      <c r="BK61" s="370"/>
      <c r="BL61" s="370"/>
      <c r="BM61" s="370"/>
      <c r="BN61" s="370"/>
      <c r="BO61" s="370"/>
      <c r="BP61" s="370"/>
      <c r="BQ61" s="370"/>
      <c r="BR61" s="370"/>
      <c r="BS61" s="370"/>
      <c r="BT61" s="370"/>
      <c r="BU61" s="370"/>
      <c r="BV61" s="370"/>
    </row>
    <row r="62" spans="63:74" x14ac:dyDescent="0.25">
      <c r="BK62" s="370"/>
      <c r="BL62" s="370"/>
      <c r="BM62" s="370"/>
      <c r="BN62" s="370"/>
      <c r="BO62" s="370"/>
      <c r="BP62" s="370"/>
      <c r="BQ62" s="370"/>
      <c r="BR62" s="370"/>
      <c r="BS62" s="370"/>
      <c r="BT62" s="370"/>
      <c r="BU62" s="370"/>
      <c r="BV62" s="370"/>
    </row>
    <row r="63" spans="63:74" x14ac:dyDescent="0.25">
      <c r="BK63" s="370"/>
      <c r="BL63" s="370"/>
      <c r="BM63" s="370"/>
      <c r="BN63" s="370"/>
      <c r="BO63" s="370"/>
      <c r="BP63" s="370"/>
      <c r="BQ63" s="370"/>
      <c r="BR63" s="370"/>
      <c r="BS63" s="370"/>
      <c r="BT63" s="370"/>
      <c r="BU63" s="370"/>
      <c r="BV63" s="370"/>
    </row>
    <row r="64" spans="63:74" x14ac:dyDescent="0.25">
      <c r="BK64" s="370"/>
      <c r="BL64" s="370"/>
      <c r="BM64" s="370"/>
      <c r="BN64" s="370"/>
      <c r="BO64" s="370"/>
      <c r="BP64" s="370"/>
      <c r="BQ64" s="370"/>
      <c r="BR64" s="370"/>
      <c r="BS64" s="370"/>
      <c r="BT64" s="370"/>
      <c r="BU64" s="370"/>
      <c r="BV64" s="370"/>
    </row>
    <row r="65" spans="63:74" x14ac:dyDescent="0.25">
      <c r="BK65" s="370"/>
      <c r="BL65" s="370"/>
      <c r="BM65" s="370"/>
      <c r="BN65" s="370"/>
      <c r="BO65" s="370"/>
      <c r="BP65" s="370"/>
      <c r="BQ65" s="370"/>
      <c r="BR65" s="370"/>
      <c r="BS65" s="370"/>
      <c r="BT65" s="370"/>
      <c r="BU65" s="370"/>
      <c r="BV65" s="370"/>
    </row>
    <row r="66" spans="63:74" x14ac:dyDescent="0.25">
      <c r="BK66" s="370"/>
      <c r="BL66" s="370"/>
      <c r="BM66" s="370"/>
      <c r="BN66" s="370"/>
      <c r="BO66" s="370"/>
      <c r="BP66" s="370"/>
      <c r="BQ66" s="370"/>
      <c r="BR66" s="370"/>
      <c r="BS66" s="370"/>
      <c r="BT66" s="370"/>
      <c r="BU66" s="370"/>
      <c r="BV66" s="370"/>
    </row>
    <row r="67" spans="63:74" x14ac:dyDescent="0.25">
      <c r="BK67" s="370"/>
      <c r="BL67" s="370"/>
      <c r="BM67" s="370"/>
      <c r="BN67" s="370"/>
      <c r="BO67" s="370"/>
      <c r="BP67" s="370"/>
      <c r="BQ67" s="370"/>
      <c r="BR67" s="370"/>
      <c r="BS67" s="370"/>
      <c r="BT67" s="370"/>
      <c r="BU67" s="370"/>
      <c r="BV67" s="370"/>
    </row>
    <row r="68" spans="63:74" x14ac:dyDescent="0.25">
      <c r="BK68" s="370"/>
      <c r="BL68" s="370"/>
      <c r="BM68" s="370"/>
      <c r="BN68" s="370"/>
      <c r="BO68" s="370"/>
      <c r="BP68" s="370"/>
      <c r="BQ68" s="370"/>
      <c r="BR68" s="370"/>
      <c r="BS68" s="370"/>
      <c r="BT68" s="370"/>
      <c r="BU68" s="370"/>
      <c r="BV68" s="370"/>
    </row>
    <row r="69" spans="63:74" x14ac:dyDescent="0.25">
      <c r="BK69" s="370"/>
      <c r="BL69" s="370"/>
      <c r="BM69" s="370"/>
      <c r="BN69" s="370"/>
      <c r="BO69" s="370"/>
      <c r="BP69" s="370"/>
      <c r="BQ69" s="370"/>
      <c r="BR69" s="370"/>
      <c r="BS69" s="370"/>
      <c r="BT69" s="370"/>
      <c r="BU69" s="370"/>
      <c r="BV69" s="370"/>
    </row>
    <row r="70" spans="63:74" x14ac:dyDescent="0.25">
      <c r="BK70" s="370"/>
      <c r="BL70" s="370"/>
      <c r="BM70" s="370"/>
      <c r="BN70" s="370"/>
      <c r="BO70" s="370"/>
      <c r="BP70" s="370"/>
      <c r="BQ70" s="370"/>
      <c r="BR70" s="370"/>
      <c r="BS70" s="370"/>
      <c r="BT70" s="370"/>
      <c r="BU70" s="370"/>
      <c r="BV70" s="370"/>
    </row>
    <row r="71" spans="63:74" x14ac:dyDescent="0.25">
      <c r="BK71" s="370"/>
      <c r="BL71" s="370"/>
      <c r="BM71" s="370"/>
      <c r="BN71" s="370"/>
      <c r="BO71" s="370"/>
      <c r="BP71" s="370"/>
      <c r="BQ71" s="370"/>
      <c r="BR71" s="370"/>
      <c r="BS71" s="370"/>
      <c r="BT71" s="370"/>
      <c r="BU71" s="370"/>
      <c r="BV71" s="370"/>
    </row>
    <row r="72" spans="63:74" x14ac:dyDescent="0.25">
      <c r="BK72" s="370"/>
      <c r="BL72" s="370"/>
      <c r="BM72" s="370"/>
      <c r="BN72" s="370"/>
      <c r="BO72" s="370"/>
      <c r="BP72" s="370"/>
      <c r="BQ72" s="370"/>
      <c r="BR72" s="370"/>
      <c r="BS72" s="370"/>
      <c r="BT72" s="370"/>
      <c r="BU72" s="370"/>
      <c r="BV72" s="370"/>
    </row>
    <row r="73" spans="63:74" x14ac:dyDescent="0.25">
      <c r="BK73" s="370"/>
      <c r="BL73" s="370"/>
      <c r="BM73" s="370"/>
      <c r="BN73" s="370"/>
      <c r="BO73" s="370"/>
      <c r="BP73" s="370"/>
      <c r="BQ73" s="370"/>
      <c r="BR73" s="370"/>
      <c r="BS73" s="370"/>
      <c r="BT73" s="370"/>
      <c r="BU73" s="370"/>
      <c r="BV73" s="370"/>
    </row>
    <row r="74" spans="63:74" x14ac:dyDescent="0.25">
      <c r="BK74" s="370"/>
      <c r="BL74" s="370"/>
      <c r="BM74" s="370"/>
      <c r="BN74" s="370"/>
      <c r="BO74" s="370"/>
      <c r="BP74" s="370"/>
      <c r="BQ74" s="370"/>
      <c r="BR74" s="370"/>
      <c r="BS74" s="370"/>
      <c r="BT74" s="370"/>
      <c r="BU74" s="370"/>
      <c r="BV74" s="370"/>
    </row>
    <row r="75" spans="63:74" x14ac:dyDescent="0.25">
      <c r="BK75" s="370"/>
      <c r="BL75" s="370"/>
      <c r="BM75" s="370"/>
      <c r="BN75" s="370"/>
      <c r="BO75" s="370"/>
      <c r="BP75" s="370"/>
      <c r="BQ75" s="370"/>
      <c r="BR75" s="370"/>
      <c r="BS75" s="370"/>
      <c r="BT75" s="370"/>
      <c r="BU75" s="370"/>
      <c r="BV75" s="370"/>
    </row>
    <row r="76" spans="63:74" x14ac:dyDescent="0.25">
      <c r="BK76" s="370"/>
      <c r="BL76" s="370"/>
      <c r="BM76" s="370"/>
      <c r="BN76" s="370"/>
      <c r="BO76" s="370"/>
      <c r="BP76" s="370"/>
      <c r="BQ76" s="370"/>
      <c r="BR76" s="370"/>
      <c r="BS76" s="370"/>
      <c r="BT76" s="370"/>
      <c r="BU76" s="370"/>
      <c r="BV76" s="370"/>
    </row>
    <row r="77" spans="63:74" x14ac:dyDescent="0.25">
      <c r="BK77" s="370"/>
      <c r="BL77" s="370"/>
      <c r="BM77" s="370"/>
      <c r="BN77" s="370"/>
      <c r="BO77" s="370"/>
      <c r="BP77" s="370"/>
      <c r="BQ77" s="370"/>
      <c r="BR77" s="370"/>
      <c r="BS77" s="370"/>
      <c r="BT77" s="370"/>
      <c r="BU77" s="370"/>
      <c r="BV77" s="370"/>
    </row>
    <row r="78" spans="63:74" x14ac:dyDescent="0.25">
      <c r="BK78" s="370"/>
      <c r="BL78" s="370"/>
      <c r="BM78" s="370"/>
      <c r="BN78" s="370"/>
      <c r="BO78" s="370"/>
      <c r="BP78" s="370"/>
      <c r="BQ78" s="370"/>
      <c r="BR78" s="370"/>
      <c r="BS78" s="370"/>
      <c r="BT78" s="370"/>
      <c r="BU78" s="370"/>
      <c r="BV78" s="370"/>
    </row>
    <row r="79" spans="63:74" x14ac:dyDescent="0.25">
      <c r="BK79" s="370"/>
      <c r="BL79" s="370"/>
      <c r="BM79" s="370"/>
      <c r="BN79" s="370"/>
      <c r="BO79" s="370"/>
      <c r="BP79" s="370"/>
      <c r="BQ79" s="370"/>
      <c r="BR79" s="370"/>
      <c r="BS79" s="370"/>
      <c r="BT79" s="370"/>
      <c r="BU79" s="370"/>
      <c r="BV79" s="370"/>
    </row>
    <row r="80" spans="63:74" x14ac:dyDescent="0.25">
      <c r="BK80" s="370"/>
      <c r="BL80" s="370"/>
      <c r="BM80" s="370"/>
      <c r="BN80" s="370"/>
      <c r="BO80" s="370"/>
      <c r="BP80" s="370"/>
      <c r="BQ80" s="370"/>
      <c r="BR80" s="370"/>
      <c r="BS80" s="370"/>
      <c r="BT80" s="370"/>
      <c r="BU80" s="370"/>
      <c r="BV80" s="370"/>
    </row>
    <row r="81" spans="63:74" x14ac:dyDescent="0.25">
      <c r="BK81" s="370"/>
      <c r="BL81" s="370"/>
      <c r="BM81" s="370"/>
      <c r="BN81" s="370"/>
      <c r="BO81" s="370"/>
      <c r="BP81" s="370"/>
      <c r="BQ81" s="370"/>
      <c r="BR81" s="370"/>
      <c r="BS81" s="370"/>
      <c r="BT81" s="370"/>
      <c r="BU81" s="370"/>
      <c r="BV81" s="370"/>
    </row>
    <row r="82" spans="63:74" x14ac:dyDescent="0.25">
      <c r="BK82" s="370"/>
      <c r="BL82" s="370"/>
      <c r="BM82" s="370"/>
      <c r="BN82" s="370"/>
      <c r="BO82" s="370"/>
      <c r="BP82" s="370"/>
      <c r="BQ82" s="370"/>
      <c r="BR82" s="370"/>
      <c r="BS82" s="370"/>
      <c r="BT82" s="370"/>
      <c r="BU82" s="370"/>
      <c r="BV82" s="370"/>
    </row>
    <row r="83" spans="63:74" x14ac:dyDescent="0.25">
      <c r="BK83" s="370"/>
      <c r="BL83" s="370"/>
      <c r="BM83" s="370"/>
      <c r="BN83" s="370"/>
      <c r="BO83" s="370"/>
      <c r="BP83" s="370"/>
      <c r="BQ83" s="370"/>
      <c r="BR83" s="370"/>
      <c r="BS83" s="370"/>
      <c r="BT83" s="370"/>
      <c r="BU83" s="370"/>
      <c r="BV83" s="370"/>
    </row>
    <row r="84" spans="63:74" x14ac:dyDescent="0.25">
      <c r="BK84" s="370"/>
      <c r="BL84" s="370"/>
      <c r="BM84" s="370"/>
      <c r="BN84" s="370"/>
      <c r="BO84" s="370"/>
      <c r="BP84" s="370"/>
      <c r="BQ84" s="370"/>
      <c r="BR84" s="370"/>
      <c r="BS84" s="370"/>
      <c r="BT84" s="370"/>
      <c r="BU84" s="370"/>
      <c r="BV84" s="370"/>
    </row>
    <row r="85" spans="63:74" x14ac:dyDescent="0.25">
      <c r="BK85" s="370"/>
      <c r="BL85" s="370"/>
      <c r="BM85" s="370"/>
      <c r="BN85" s="370"/>
      <c r="BO85" s="370"/>
      <c r="BP85" s="370"/>
      <c r="BQ85" s="370"/>
      <c r="BR85" s="370"/>
      <c r="BS85" s="370"/>
      <c r="BT85" s="370"/>
      <c r="BU85" s="370"/>
      <c r="BV85" s="370"/>
    </row>
    <row r="86" spans="63:74" x14ac:dyDescent="0.25">
      <c r="BK86" s="370"/>
      <c r="BL86" s="370"/>
      <c r="BM86" s="370"/>
      <c r="BN86" s="370"/>
      <c r="BO86" s="370"/>
      <c r="BP86" s="370"/>
      <c r="BQ86" s="370"/>
      <c r="BR86" s="370"/>
      <c r="BS86" s="370"/>
      <c r="BT86" s="370"/>
      <c r="BU86" s="370"/>
      <c r="BV86" s="370"/>
    </row>
    <row r="87" spans="63:74" x14ac:dyDescent="0.25">
      <c r="BK87" s="370"/>
      <c r="BL87" s="370"/>
      <c r="BM87" s="370"/>
      <c r="BN87" s="370"/>
      <c r="BO87" s="370"/>
      <c r="BP87" s="370"/>
      <c r="BQ87" s="370"/>
      <c r="BR87" s="370"/>
      <c r="BS87" s="370"/>
      <c r="BT87" s="370"/>
      <c r="BU87" s="370"/>
      <c r="BV87" s="370"/>
    </row>
    <row r="88" spans="63:74" x14ac:dyDescent="0.25">
      <c r="BK88" s="370"/>
      <c r="BL88" s="370"/>
      <c r="BM88" s="370"/>
      <c r="BN88" s="370"/>
      <c r="BO88" s="370"/>
      <c r="BP88" s="370"/>
      <c r="BQ88" s="370"/>
      <c r="BR88" s="370"/>
      <c r="BS88" s="370"/>
      <c r="BT88" s="370"/>
      <c r="BU88" s="370"/>
      <c r="BV88" s="370"/>
    </row>
    <row r="89" spans="63:74" x14ac:dyDescent="0.25">
      <c r="BK89" s="370"/>
      <c r="BL89" s="370"/>
      <c r="BM89" s="370"/>
      <c r="BN89" s="370"/>
      <c r="BO89" s="370"/>
      <c r="BP89" s="370"/>
      <c r="BQ89" s="370"/>
      <c r="BR89" s="370"/>
      <c r="BS89" s="370"/>
      <c r="BT89" s="370"/>
      <c r="BU89" s="370"/>
      <c r="BV89" s="370"/>
    </row>
    <row r="90" spans="63:74" x14ac:dyDescent="0.25">
      <c r="BK90" s="370"/>
      <c r="BL90" s="370"/>
      <c r="BM90" s="370"/>
      <c r="BN90" s="370"/>
      <c r="BO90" s="370"/>
      <c r="BP90" s="370"/>
      <c r="BQ90" s="370"/>
      <c r="BR90" s="370"/>
      <c r="BS90" s="370"/>
      <c r="BT90" s="370"/>
      <c r="BU90" s="370"/>
      <c r="BV90" s="370"/>
    </row>
    <row r="91" spans="63:74" x14ac:dyDescent="0.25">
      <c r="BK91" s="370"/>
      <c r="BL91" s="370"/>
      <c r="BM91" s="370"/>
      <c r="BN91" s="370"/>
      <c r="BO91" s="370"/>
      <c r="BP91" s="370"/>
      <c r="BQ91" s="370"/>
      <c r="BR91" s="370"/>
      <c r="BS91" s="370"/>
      <c r="BT91" s="370"/>
      <c r="BU91" s="370"/>
      <c r="BV91" s="370"/>
    </row>
    <row r="92" spans="63:74" x14ac:dyDescent="0.25">
      <c r="BK92" s="370"/>
      <c r="BL92" s="370"/>
      <c r="BM92" s="370"/>
      <c r="BN92" s="370"/>
      <c r="BO92" s="370"/>
      <c r="BP92" s="370"/>
      <c r="BQ92" s="370"/>
      <c r="BR92" s="370"/>
      <c r="BS92" s="370"/>
      <c r="BT92" s="370"/>
      <c r="BU92" s="370"/>
      <c r="BV92" s="370"/>
    </row>
    <row r="93" spans="63:74" x14ac:dyDescent="0.25">
      <c r="BK93" s="370"/>
      <c r="BL93" s="370"/>
      <c r="BM93" s="370"/>
      <c r="BN93" s="370"/>
      <c r="BO93" s="370"/>
      <c r="BP93" s="370"/>
      <c r="BQ93" s="370"/>
      <c r="BR93" s="370"/>
      <c r="BS93" s="370"/>
      <c r="BT93" s="370"/>
      <c r="BU93" s="370"/>
      <c r="BV93" s="370"/>
    </row>
    <row r="94" spans="63:74" x14ac:dyDescent="0.25">
      <c r="BK94" s="370"/>
      <c r="BL94" s="370"/>
      <c r="BM94" s="370"/>
      <c r="BN94" s="370"/>
      <c r="BO94" s="370"/>
      <c r="BP94" s="370"/>
      <c r="BQ94" s="370"/>
      <c r="BR94" s="370"/>
      <c r="BS94" s="370"/>
      <c r="BT94" s="370"/>
      <c r="BU94" s="370"/>
      <c r="BV94" s="370"/>
    </row>
    <row r="95" spans="63:74" x14ac:dyDescent="0.25">
      <c r="BK95" s="370"/>
      <c r="BL95" s="370"/>
      <c r="BM95" s="370"/>
      <c r="BN95" s="370"/>
      <c r="BO95" s="370"/>
      <c r="BP95" s="370"/>
      <c r="BQ95" s="370"/>
      <c r="BR95" s="370"/>
      <c r="BS95" s="370"/>
      <c r="BT95" s="370"/>
      <c r="BU95" s="370"/>
      <c r="BV95" s="370"/>
    </row>
    <row r="96" spans="63:74" x14ac:dyDescent="0.25">
      <c r="BK96" s="370"/>
      <c r="BL96" s="370"/>
      <c r="BM96" s="370"/>
      <c r="BN96" s="370"/>
      <c r="BO96" s="370"/>
      <c r="BP96" s="370"/>
      <c r="BQ96" s="370"/>
      <c r="BR96" s="370"/>
      <c r="BS96" s="370"/>
      <c r="BT96" s="370"/>
      <c r="BU96" s="370"/>
      <c r="BV96" s="370"/>
    </row>
    <row r="97" spans="63:74" x14ac:dyDescent="0.25">
      <c r="BK97" s="370"/>
      <c r="BL97" s="370"/>
      <c r="BM97" s="370"/>
      <c r="BN97" s="370"/>
      <c r="BO97" s="370"/>
      <c r="BP97" s="370"/>
      <c r="BQ97" s="370"/>
      <c r="BR97" s="370"/>
      <c r="BS97" s="370"/>
      <c r="BT97" s="370"/>
      <c r="BU97" s="370"/>
      <c r="BV97" s="370"/>
    </row>
    <row r="98" spans="63:74" x14ac:dyDescent="0.25">
      <c r="BK98" s="370"/>
      <c r="BL98" s="370"/>
      <c r="BM98" s="370"/>
      <c r="BN98" s="370"/>
      <c r="BO98" s="370"/>
      <c r="BP98" s="370"/>
      <c r="BQ98" s="370"/>
      <c r="BR98" s="370"/>
      <c r="BS98" s="370"/>
      <c r="BT98" s="370"/>
      <c r="BU98" s="370"/>
      <c r="BV98" s="370"/>
    </row>
    <row r="99" spans="63:74" x14ac:dyDescent="0.25">
      <c r="BK99" s="370"/>
      <c r="BL99" s="370"/>
      <c r="BM99" s="370"/>
      <c r="BN99" s="370"/>
      <c r="BO99" s="370"/>
      <c r="BP99" s="370"/>
      <c r="BQ99" s="370"/>
      <c r="BR99" s="370"/>
      <c r="BS99" s="370"/>
      <c r="BT99" s="370"/>
      <c r="BU99" s="370"/>
      <c r="BV99" s="370"/>
    </row>
    <row r="100" spans="63:74" x14ac:dyDescent="0.25">
      <c r="BK100" s="370"/>
      <c r="BL100" s="370"/>
      <c r="BM100" s="370"/>
      <c r="BN100" s="370"/>
      <c r="BO100" s="370"/>
      <c r="BP100" s="370"/>
      <c r="BQ100" s="370"/>
      <c r="BR100" s="370"/>
      <c r="BS100" s="370"/>
      <c r="BT100" s="370"/>
      <c r="BU100" s="370"/>
      <c r="BV100" s="370"/>
    </row>
    <row r="101" spans="63:74" x14ac:dyDescent="0.25">
      <c r="BK101" s="370"/>
      <c r="BL101" s="370"/>
      <c r="BM101" s="370"/>
      <c r="BN101" s="370"/>
      <c r="BO101" s="370"/>
      <c r="BP101" s="370"/>
      <c r="BQ101" s="370"/>
      <c r="BR101" s="370"/>
      <c r="BS101" s="370"/>
      <c r="BT101" s="370"/>
      <c r="BU101" s="370"/>
      <c r="BV101" s="370"/>
    </row>
    <row r="102" spans="63:74" x14ac:dyDescent="0.25">
      <c r="BK102" s="370"/>
      <c r="BL102" s="370"/>
      <c r="BM102" s="370"/>
      <c r="BN102" s="370"/>
      <c r="BO102" s="370"/>
      <c r="BP102" s="370"/>
      <c r="BQ102" s="370"/>
      <c r="BR102" s="370"/>
      <c r="BS102" s="370"/>
      <c r="BT102" s="370"/>
      <c r="BU102" s="370"/>
      <c r="BV102" s="370"/>
    </row>
    <row r="103" spans="63:74" x14ac:dyDescent="0.25">
      <c r="BK103" s="370"/>
      <c r="BL103" s="370"/>
      <c r="BM103" s="370"/>
      <c r="BN103" s="370"/>
      <c r="BO103" s="370"/>
      <c r="BP103" s="370"/>
      <c r="BQ103" s="370"/>
      <c r="BR103" s="370"/>
      <c r="BS103" s="370"/>
      <c r="BT103" s="370"/>
      <c r="BU103" s="370"/>
      <c r="BV103" s="370"/>
    </row>
    <row r="104" spans="63:74" x14ac:dyDescent="0.25">
      <c r="BK104" s="370"/>
      <c r="BL104" s="370"/>
      <c r="BM104" s="370"/>
      <c r="BN104" s="370"/>
      <c r="BO104" s="370"/>
      <c r="BP104" s="370"/>
      <c r="BQ104" s="370"/>
      <c r="BR104" s="370"/>
      <c r="BS104" s="370"/>
      <c r="BT104" s="370"/>
      <c r="BU104" s="370"/>
      <c r="BV104" s="370"/>
    </row>
    <row r="105" spans="63:74" x14ac:dyDescent="0.25">
      <c r="BK105" s="370"/>
      <c r="BL105" s="370"/>
      <c r="BM105" s="370"/>
      <c r="BN105" s="370"/>
      <c r="BO105" s="370"/>
      <c r="BP105" s="370"/>
      <c r="BQ105" s="370"/>
      <c r="BR105" s="370"/>
      <c r="BS105" s="370"/>
      <c r="BT105" s="370"/>
      <c r="BU105" s="370"/>
      <c r="BV105" s="370"/>
    </row>
    <row r="106" spans="63:74" x14ac:dyDescent="0.25">
      <c r="BK106" s="370"/>
      <c r="BL106" s="370"/>
      <c r="BM106" s="370"/>
      <c r="BN106" s="370"/>
      <c r="BO106" s="370"/>
      <c r="BP106" s="370"/>
      <c r="BQ106" s="370"/>
      <c r="BR106" s="370"/>
      <c r="BS106" s="370"/>
      <c r="BT106" s="370"/>
      <c r="BU106" s="370"/>
      <c r="BV106" s="370"/>
    </row>
    <row r="107" spans="63:74" x14ac:dyDescent="0.25">
      <c r="BK107" s="370"/>
      <c r="BL107" s="370"/>
      <c r="BM107" s="370"/>
      <c r="BN107" s="370"/>
      <c r="BO107" s="370"/>
      <c r="BP107" s="370"/>
      <c r="BQ107" s="370"/>
      <c r="BR107" s="370"/>
      <c r="BS107" s="370"/>
      <c r="BT107" s="370"/>
      <c r="BU107" s="370"/>
      <c r="BV107" s="370"/>
    </row>
    <row r="108" spans="63:74" x14ac:dyDescent="0.25">
      <c r="BK108" s="370"/>
      <c r="BL108" s="370"/>
      <c r="BM108" s="370"/>
      <c r="BN108" s="370"/>
      <c r="BO108" s="370"/>
      <c r="BP108" s="370"/>
      <c r="BQ108" s="370"/>
      <c r="BR108" s="370"/>
      <c r="BS108" s="370"/>
      <c r="BT108" s="370"/>
      <c r="BU108" s="370"/>
      <c r="BV108" s="370"/>
    </row>
    <row r="109" spans="63:74" x14ac:dyDescent="0.25">
      <c r="BK109" s="370"/>
      <c r="BL109" s="370"/>
      <c r="BM109" s="370"/>
      <c r="BN109" s="370"/>
      <c r="BO109" s="370"/>
      <c r="BP109" s="370"/>
      <c r="BQ109" s="370"/>
      <c r="BR109" s="370"/>
      <c r="BS109" s="370"/>
      <c r="BT109" s="370"/>
      <c r="BU109" s="370"/>
      <c r="BV109" s="370"/>
    </row>
    <row r="110" spans="63:74" x14ac:dyDescent="0.25">
      <c r="BK110" s="370"/>
      <c r="BL110" s="370"/>
      <c r="BM110" s="370"/>
      <c r="BN110" s="370"/>
      <c r="BO110" s="370"/>
      <c r="BP110" s="370"/>
      <c r="BQ110" s="370"/>
      <c r="BR110" s="370"/>
      <c r="BS110" s="370"/>
      <c r="BT110" s="370"/>
      <c r="BU110" s="370"/>
      <c r="BV110" s="370"/>
    </row>
    <row r="111" spans="63:74" x14ac:dyDescent="0.25">
      <c r="BK111" s="370"/>
      <c r="BL111" s="370"/>
      <c r="BM111" s="370"/>
      <c r="BN111" s="370"/>
      <c r="BO111" s="370"/>
      <c r="BP111" s="370"/>
      <c r="BQ111" s="370"/>
      <c r="BR111" s="370"/>
      <c r="BS111" s="370"/>
      <c r="BT111" s="370"/>
      <c r="BU111" s="370"/>
      <c r="BV111" s="370"/>
    </row>
    <row r="112" spans="63:74" x14ac:dyDescent="0.25">
      <c r="BK112" s="370"/>
      <c r="BL112" s="370"/>
      <c r="BM112" s="370"/>
      <c r="BN112" s="370"/>
      <c r="BO112" s="370"/>
      <c r="BP112" s="370"/>
      <c r="BQ112" s="370"/>
      <c r="BR112" s="370"/>
      <c r="BS112" s="370"/>
      <c r="BT112" s="370"/>
      <c r="BU112" s="370"/>
      <c r="BV112" s="370"/>
    </row>
    <row r="113" spans="63:74" x14ac:dyDescent="0.25">
      <c r="BK113" s="370"/>
      <c r="BL113" s="370"/>
      <c r="BM113" s="370"/>
      <c r="BN113" s="370"/>
      <c r="BO113" s="370"/>
      <c r="BP113" s="370"/>
      <c r="BQ113" s="370"/>
      <c r="BR113" s="370"/>
      <c r="BS113" s="370"/>
      <c r="BT113" s="370"/>
      <c r="BU113" s="370"/>
      <c r="BV113" s="370"/>
    </row>
    <row r="114" spans="63:74" x14ac:dyDescent="0.25">
      <c r="BK114" s="370"/>
      <c r="BL114" s="370"/>
      <c r="BM114" s="370"/>
      <c r="BN114" s="370"/>
      <c r="BO114" s="370"/>
      <c r="BP114" s="370"/>
      <c r="BQ114" s="370"/>
      <c r="BR114" s="370"/>
      <c r="BS114" s="370"/>
      <c r="BT114" s="370"/>
      <c r="BU114" s="370"/>
      <c r="BV114" s="370"/>
    </row>
    <row r="115" spans="63:74" x14ac:dyDescent="0.25">
      <c r="BK115" s="370"/>
      <c r="BL115" s="370"/>
      <c r="BM115" s="370"/>
      <c r="BN115" s="370"/>
      <c r="BO115" s="370"/>
      <c r="BP115" s="370"/>
      <c r="BQ115" s="370"/>
      <c r="BR115" s="370"/>
      <c r="BS115" s="370"/>
      <c r="BT115" s="370"/>
      <c r="BU115" s="370"/>
      <c r="BV115" s="370"/>
    </row>
    <row r="116" spans="63:74" x14ac:dyDescent="0.25">
      <c r="BK116" s="370"/>
      <c r="BL116" s="370"/>
      <c r="BM116" s="370"/>
      <c r="BN116" s="370"/>
      <c r="BO116" s="370"/>
      <c r="BP116" s="370"/>
      <c r="BQ116" s="370"/>
      <c r="BR116" s="370"/>
      <c r="BS116" s="370"/>
      <c r="BT116" s="370"/>
      <c r="BU116" s="370"/>
      <c r="BV116" s="370"/>
    </row>
    <row r="117" spans="63:74" x14ac:dyDescent="0.25">
      <c r="BK117" s="370"/>
      <c r="BL117" s="370"/>
      <c r="BM117" s="370"/>
      <c r="BN117" s="370"/>
      <c r="BO117" s="370"/>
      <c r="BP117" s="370"/>
      <c r="BQ117" s="370"/>
      <c r="BR117" s="370"/>
      <c r="BS117" s="370"/>
      <c r="BT117" s="370"/>
      <c r="BU117" s="370"/>
      <c r="BV117" s="370"/>
    </row>
    <row r="118" spans="63:74" x14ac:dyDescent="0.25">
      <c r="BK118" s="370"/>
      <c r="BL118" s="370"/>
      <c r="BM118" s="370"/>
      <c r="BN118" s="370"/>
      <c r="BO118" s="370"/>
      <c r="BP118" s="370"/>
      <c r="BQ118" s="370"/>
      <c r="BR118" s="370"/>
      <c r="BS118" s="370"/>
      <c r="BT118" s="370"/>
      <c r="BU118" s="370"/>
      <c r="BV118" s="370"/>
    </row>
    <row r="119" spans="63:74" x14ac:dyDescent="0.25">
      <c r="BK119" s="370"/>
      <c r="BL119" s="370"/>
      <c r="BM119" s="370"/>
      <c r="BN119" s="370"/>
      <c r="BO119" s="370"/>
      <c r="BP119" s="370"/>
      <c r="BQ119" s="370"/>
      <c r="BR119" s="370"/>
      <c r="BS119" s="370"/>
      <c r="BT119" s="370"/>
      <c r="BU119" s="370"/>
      <c r="BV119" s="370"/>
    </row>
    <row r="120" spans="63:74" x14ac:dyDescent="0.25">
      <c r="BK120" s="370"/>
      <c r="BL120" s="370"/>
      <c r="BM120" s="370"/>
      <c r="BN120" s="370"/>
      <c r="BO120" s="370"/>
      <c r="BP120" s="370"/>
      <c r="BQ120" s="370"/>
      <c r="BR120" s="370"/>
      <c r="BS120" s="370"/>
      <c r="BT120" s="370"/>
      <c r="BU120" s="370"/>
      <c r="BV120" s="370"/>
    </row>
    <row r="121" spans="63:74" x14ac:dyDescent="0.25">
      <c r="BK121" s="370"/>
      <c r="BL121" s="370"/>
      <c r="BM121" s="370"/>
      <c r="BN121" s="370"/>
      <c r="BO121" s="370"/>
      <c r="BP121" s="370"/>
      <c r="BQ121" s="370"/>
      <c r="BR121" s="370"/>
      <c r="BS121" s="370"/>
      <c r="BT121" s="370"/>
      <c r="BU121" s="370"/>
      <c r="BV121" s="370"/>
    </row>
    <row r="122" spans="63:74" x14ac:dyDescent="0.25">
      <c r="BK122" s="370"/>
      <c r="BL122" s="370"/>
      <c r="BM122" s="370"/>
      <c r="BN122" s="370"/>
      <c r="BO122" s="370"/>
      <c r="BP122" s="370"/>
      <c r="BQ122" s="370"/>
      <c r="BR122" s="370"/>
      <c r="BS122" s="370"/>
      <c r="BT122" s="370"/>
      <c r="BU122" s="370"/>
      <c r="BV122" s="370"/>
    </row>
    <row r="123" spans="63:74" x14ac:dyDescent="0.25">
      <c r="BK123" s="370"/>
      <c r="BL123" s="370"/>
      <c r="BM123" s="370"/>
      <c r="BN123" s="370"/>
      <c r="BO123" s="370"/>
      <c r="BP123" s="370"/>
      <c r="BQ123" s="370"/>
      <c r="BR123" s="370"/>
      <c r="BS123" s="370"/>
      <c r="BT123" s="370"/>
      <c r="BU123" s="370"/>
      <c r="BV123" s="370"/>
    </row>
    <row r="124" spans="63:74" x14ac:dyDescent="0.25">
      <c r="BK124" s="370"/>
      <c r="BL124" s="370"/>
      <c r="BM124" s="370"/>
      <c r="BN124" s="370"/>
      <c r="BO124" s="370"/>
      <c r="BP124" s="370"/>
      <c r="BQ124" s="370"/>
      <c r="BR124" s="370"/>
      <c r="BS124" s="370"/>
      <c r="BT124" s="370"/>
      <c r="BU124" s="370"/>
      <c r="BV124" s="370"/>
    </row>
    <row r="125" spans="63:74" x14ac:dyDescent="0.25">
      <c r="BK125" s="370"/>
      <c r="BL125" s="370"/>
      <c r="BM125" s="370"/>
      <c r="BN125" s="370"/>
      <c r="BO125" s="370"/>
      <c r="BP125" s="370"/>
      <c r="BQ125" s="370"/>
      <c r="BR125" s="370"/>
      <c r="BS125" s="370"/>
      <c r="BT125" s="370"/>
      <c r="BU125" s="370"/>
      <c r="BV125" s="370"/>
    </row>
    <row r="126" spans="63:74" x14ac:dyDescent="0.25">
      <c r="BK126" s="370"/>
      <c r="BL126" s="370"/>
      <c r="BM126" s="370"/>
      <c r="BN126" s="370"/>
      <c r="BO126" s="370"/>
      <c r="BP126" s="370"/>
      <c r="BQ126" s="370"/>
      <c r="BR126" s="370"/>
      <c r="BS126" s="370"/>
      <c r="BT126" s="370"/>
      <c r="BU126" s="370"/>
      <c r="BV126" s="370"/>
    </row>
  </sheetData>
  <mergeCells count="17">
    <mergeCell ref="AM3:AX3"/>
    <mergeCell ref="AY3:BJ3"/>
    <mergeCell ref="BK3:BV3"/>
    <mergeCell ref="B1:AL1"/>
    <mergeCell ref="C3:N3"/>
    <mergeCell ref="O3:Z3"/>
    <mergeCell ref="AA3:AL3"/>
    <mergeCell ref="B37:Q37"/>
    <mergeCell ref="B36:Q36"/>
    <mergeCell ref="B38:P38"/>
    <mergeCell ref="B40:Q40"/>
    <mergeCell ref="A1:A2"/>
    <mergeCell ref="B44:Q44"/>
    <mergeCell ref="B41:Q41"/>
    <mergeCell ref="B39:Q39"/>
    <mergeCell ref="B42:Q42"/>
    <mergeCell ref="B43:Q43"/>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40"/>
  <sheetViews>
    <sheetView workbookViewId="0">
      <pane xSplit="2" ySplit="4" topLeftCell="AW5" activePane="bottomRight" state="frozen"/>
      <selection activeCell="BF63" sqref="BF63"/>
      <selection pane="topRight" activeCell="BF63" sqref="BF63"/>
      <selection pane="bottomLeft" activeCell="BF63" sqref="BF63"/>
      <selection pane="bottomRight" activeCell="BA17" sqref="BA17"/>
    </sheetView>
  </sheetViews>
  <sheetFormatPr defaultColWidth="8.6328125" defaultRowHeight="10.5" x14ac:dyDescent="0.25"/>
  <cols>
    <col min="1" max="1" width="11.6328125" style="159" customWidth="1"/>
    <col min="2" max="2" width="35.81640625" style="152" customWidth="1"/>
    <col min="3" max="50" width="6.6328125" style="152" customWidth="1"/>
    <col min="51" max="55" width="6.6328125" style="445" customWidth="1"/>
    <col min="56" max="58" width="6.6328125" style="572" customWidth="1"/>
    <col min="59" max="62" width="6.6328125" style="445" customWidth="1"/>
    <col min="63" max="74" width="6.6328125" style="152" customWidth="1"/>
    <col min="75" max="16384" width="8.6328125" style="152"/>
  </cols>
  <sheetData>
    <row r="1" spans="1:74" ht="12.75" customHeight="1" x14ac:dyDescent="0.3">
      <c r="A1" s="732" t="s">
        <v>794</v>
      </c>
      <c r="B1" s="782" t="s">
        <v>1349</v>
      </c>
      <c r="C1" s="782"/>
      <c r="D1" s="782"/>
      <c r="E1" s="782"/>
      <c r="F1" s="782"/>
      <c r="G1" s="782"/>
      <c r="H1" s="782"/>
      <c r="I1" s="782"/>
      <c r="J1" s="782"/>
      <c r="K1" s="782"/>
      <c r="L1" s="782"/>
      <c r="M1" s="782"/>
      <c r="N1" s="782"/>
      <c r="O1" s="782"/>
      <c r="P1" s="782"/>
      <c r="Q1" s="782"/>
      <c r="R1" s="782"/>
      <c r="S1" s="782"/>
      <c r="T1" s="782"/>
      <c r="U1" s="782"/>
      <c r="V1" s="782"/>
      <c r="W1" s="782"/>
      <c r="X1" s="782"/>
      <c r="Y1" s="782"/>
      <c r="Z1" s="782"/>
      <c r="AA1" s="782"/>
      <c r="AB1" s="782"/>
      <c r="AC1" s="782"/>
      <c r="AD1" s="782"/>
      <c r="AE1" s="782"/>
      <c r="AF1" s="782"/>
      <c r="AG1" s="782"/>
      <c r="AH1" s="782"/>
      <c r="AI1" s="782"/>
      <c r="AJ1" s="782"/>
      <c r="AK1" s="782"/>
      <c r="AL1" s="782"/>
      <c r="AM1" s="782"/>
      <c r="AN1" s="782"/>
      <c r="AO1" s="782"/>
      <c r="AP1" s="782"/>
      <c r="AQ1" s="782"/>
      <c r="AR1" s="782"/>
      <c r="AS1" s="782"/>
      <c r="AT1" s="782"/>
      <c r="AU1" s="782"/>
      <c r="AV1" s="782"/>
      <c r="AW1" s="782"/>
      <c r="AX1" s="782"/>
      <c r="AY1" s="782"/>
      <c r="AZ1" s="782"/>
      <c r="BA1" s="782"/>
      <c r="BB1" s="782"/>
      <c r="BC1" s="782"/>
      <c r="BD1" s="782"/>
      <c r="BE1" s="782"/>
      <c r="BF1" s="782"/>
      <c r="BG1" s="782"/>
      <c r="BH1" s="782"/>
      <c r="BI1" s="782"/>
      <c r="BJ1" s="782"/>
      <c r="BK1" s="782"/>
      <c r="BL1" s="782"/>
      <c r="BM1" s="782"/>
      <c r="BN1" s="782"/>
      <c r="BO1" s="782"/>
      <c r="BP1" s="782"/>
      <c r="BQ1" s="782"/>
      <c r="BR1" s="782"/>
      <c r="BS1" s="782"/>
      <c r="BT1" s="782"/>
      <c r="BU1" s="782"/>
      <c r="BV1" s="782"/>
    </row>
    <row r="2" spans="1:74" ht="12.75" customHeight="1" x14ac:dyDescent="0.25">
      <c r="A2" s="733"/>
      <c r="B2" s="486" t="str">
        <f>"U.S. Energy Information Administration  |  Short-Term Energy Outlook  - "&amp;Dates!D1</f>
        <v>U.S. Energy Information Administration  |  Short-Term Energy Outlook  - January 2022</v>
      </c>
      <c r="C2" s="487"/>
      <c r="D2" s="487"/>
      <c r="E2" s="487"/>
      <c r="F2" s="487"/>
      <c r="G2" s="487"/>
      <c r="H2" s="546"/>
      <c r="I2" s="546"/>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548"/>
      <c r="AN2" s="548"/>
      <c r="AO2" s="548"/>
      <c r="AP2" s="548"/>
      <c r="AQ2" s="548"/>
      <c r="AR2" s="548"/>
      <c r="AS2" s="548"/>
      <c r="AT2" s="548"/>
      <c r="AU2" s="548"/>
      <c r="AV2" s="548"/>
      <c r="AW2" s="548"/>
      <c r="AX2" s="548"/>
      <c r="AY2" s="549"/>
      <c r="AZ2" s="549"/>
      <c r="BA2" s="549"/>
      <c r="BB2" s="549"/>
      <c r="BC2" s="549"/>
      <c r="BD2" s="583"/>
      <c r="BE2" s="583"/>
      <c r="BF2" s="583"/>
      <c r="BG2" s="549"/>
      <c r="BH2" s="549"/>
      <c r="BI2" s="549"/>
      <c r="BJ2" s="549"/>
      <c r="BK2" s="548"/>
      <c r="BL2" s="548"/>
      <c r="BM2" s="548"/>
      <c r="BN2" s="548"/>
      <c r="BO2" s="548"/>
      <c r="BP2" s="548"/>
      <c r="BQ2" s="548"/>
      <c r="BR2" s="548"/>
      <c r="BS2" s="548"/>
      <c r="BT2" s="548"/>
      <c r="BU2" s="548"/>
      <c r="BV2" s="550"/>
    </row>
    <row r="3" spans="1:74" ht="13" x14ac:dyDescent="0.3">
      <c r="B3" s="432"/>
      <c r="C3" s="736">
        <f>Dates!D3</f>
        <v>2018</v>
      </c>
      <c r="D3" s="737"/>
      <c r="E3" s="737"/>
      <c r="F3" s="737"/>
      <c r="G3" s="737"/>
      <c r="H3" s="737"/>
      <c r="I3" s="737"/>
      <c r="J3" s="737"/>
      <c r="K3" s="737"/>
      <c r="L3" s="737"/>
      <c r="M3" s="737"/>
      <c r="N3" s="738"/>
      <c r="O3" s="736">
        <f>C3+1</f>
        <v>2019</v>
      </c>
      <c r="P3" s="739"/>
      <c r="Q3" s="739"/>
      <c r="R3" s="739"/>
      <c r="S3" s="739"/>
      <c r="T3" s="739"/>
      <c r="U3" s="739"/>
      <c r="V3" s="739"/>
      <c r="W3" s="739"/>
      <c r="X3" s="737"/>
      <c r="Y3" s="737"/>
      <c r="Z3" s="738"/>
      <c r="AA3" s="740">
        <f>O3+1</f>
        <v>2020</v>
      </c>
      <c r="AB3" s="737"/>
      <c r="AC3" s="737"/>
      <c r="AD3" s="737"/>
      <c r="AE3" s="737"/>
      <c r="AF3" s="737"/>
      <c r="AG3" s="737"/>
      <c r="AH3" s="737"/>
      <c r="AI3" s="737"/>
      <c r="AJ3" s="737"/>
      <c r="AK3" s="737"/>
      <c r="AL3" s="738"/>
      <c r="AM3" s="740">
        <f>AA3+1</f>
        <v>2021</v>
      </c>
      <c r="AN3" s="737"/>
      <c r="AO3" s="737"/>
      <c r="AP3" s="737"/>
      <c r="AQ3" s="737"/>
      <c r="AR3" s="737"/>
      <c r="AS3" s="737"/>
      <c r="AT3" s="737"/>
      <c r="AU3" s="737"/>
      <c r="AV3" s="737"/>
      <c r="AW3" s="737"/>
      <c r="AX3" s="738"/>
      <c r="AY3" s="740">
        <f>AM3+1</f>
        <v>2022</v>
      </c>
      <c r="AZ3" s="741"/>
      <c r="BA3" s="741"/>
      <c r="BB3" s="741"/>
      <c r="BC3" s="741"/>
      <c r="BD3" s="741"/>
      <c r="BE3" s="741"/>
      <c r="BF3" s="741"/>
      <c r="BG3" s="741"/>
      <c r="BH3" s="741"/>
      <c r="BI3" s="741"/>
      <c r="BJ3" s="742"/>
      <c r="BK3" s="740">
        <f>AY3+1</f>
        <v>2023</v>
      </c>
      <c r="BL3" s="737"/>
      <c r="BM3" s="737"/>
      <c r="BN3" s="737"/>
      <c r="BO3" s="737"/>
      <c r="BP3" s="737"/>
      <c r="BQ3" s="737"/>
      <c r="BR3" s="737"/>
      <c r="BS3" s="737"/>
      <c r="BT3" s="737"/>
      <c r="BU3" s="737"/>
      <c r="BV3" s="738"/>
    </row>
    <row r="4" spans="1:74" x14ac:dyDescent="0.25">
      <c r="B4" s="433"/>
      <c r="C4" s="18" t="s">
        <v>472</v>
      </c>
      <c r="D4" s="18" t="s">
        <v>473</v>
      </c>
      <c r="E4" s="18" t="s">
        <v>474</v>
      </c>
      <c r="F4" s="18" t="s">
        <v>475</v>
      </c>
      <c r="G4" s="18" t="s">
        <v>476</v>
      </c>
      <c r="H4" s="18" t="s">
        <v>477</v>
      </c>
      <c r="I4" s="18" t="s">
        <v>478</v>
      </c>
      <c r="J4" s="18" t="s">
        <v>479</v>
      </c>
      <c r="K4" s="18" t="s">
        <v>480</v>
      </c>
      <c r="L4" s="18" t="s">
        <v>481</v>
      </c>
      <c r="M4" s="18" t="s">
        <v>482</v>
      </c>
      <c r="N4" s="18" t="s">
        <v>483</v>
      </c>
      <c r="O4" s="18" t="s">
        <v>472</v>
      </c>
      <c r="P4" s="18" t="s">
        <v>473</v>
      </c>
      <c r="Q4" s="18" t="s">
        <v>474</v>
      </c>
      <c r="R4" s="18" t="s">
        <v>475</v>
      </c>
      <c r="S4" s="18" t="s">
        <v>476</v>
      </c>
      <c r="T4" s="18" t="s">
        <v>477</v>
      </c>
      <c r="U4" s="18" t="s">
        <v>478</v>
      </c>
      <c r="V4" s="18" t="s">
        <v>479</v>
      </c>
      <c r="W4" s="18" t="s">
        <v>480</v>
      </c>
      <c r="X4" s="18" t="s">
        <v>481</v>
      </c>
      <c r="Y4" s="18" t="s">
        <v>482</v>
      </c>
      <c r="Z4" s="18" t="s">
        <v>483</v>
      </c>
      <c r="AA4" s="18" t="s">
        <v>472</v>
      </c>
      <c r="AB4" s="18" t="s">
        <v>473</v>
      </c>
      <c r="AC4" s="18" t="s">
        <v>474</v>
      </c>
      <c r="AD4" s="18" t="s">
        <v>475</v>
      </c>
      <c r="AE4" s="18" t="s">
        <v>476</v>
      </c>
      <c r="AF4" s="18" t="s">
        <v>477</v>
      </c>
      <c r="AG4" s="18" t="s">
        <v>478</v>
      </c>
      <c r="AH4" s="18" t="s">
        <v>479</v>
      </c>
      <c r="AI4" s="18" t="s">
        <v>480</v>
      </c>
      <c r="AJ4" s="18" t="s">
        <v>481</v>
      </c>
      <c r="AK4" s="18" t="s">
        <v>482</v>
      </c>
      <c r="AL4" s="18" t="s">
        <v>483</v>
      </c>
      <c r="AM4" s="18" t="s">
        <v>472</v>
      </c>
      <c r="AN4" s="18" t="s">
        <v>473</v>
      </c>
      <c r="AO4" s="18" t="s">
        <v>474</v>
      </c>
      <c r="AP4" s="18" t="s">
        <v>475</v>
      </c>
      <c r="AQ4" s="18" t="s">
        <v>476</v>
      </c>
      <c r="AR4" s="18" t="s">
        <v>477</v>
      </c>
      <c r="AS4" s="18" t="s">
        <v>478</v>
      </c>
      <c r="AT4" s="18" t="s">
        <v>479</v>
      </c>
      <c r="AU4" s="18" t="s">
        <v>480</v>
      </c>
      <c r="AV4" s="18" t="s">
        <v>481</v>
      </c>
      <c r="AW4" s="18" t="s">
        <v>482</v>
      </c>
      <c r="AX4" s="18" t="s">
        <v>483</v>
      </c>
      <c r="AY4" s="18" t="s">
        <v>472</v>
      </c>
      <c r="AZ4" s="18" t="s">
        <v>473</v>
      </c>
      <c r="BA4" s="18" t="s">
        <v>474</v>
      </c>
      <c r="BB4" s="18" t="s">
        <v>475</v>
      </c>
      <c r="BC4" s="18" t="s">
        <v>476</v>
      </c>
      <c r="BD4" s="18" t="s">
        <v>477</v>
      </c>
      <c r="BE4" s="18" t="s">
        <v>478</v>
      </c>
      <c r="BF4" s="18" t="s">
        <v>479</v>
      </c>
      <c r="BG4" s="18" t="s">
        <v>480</v>
      </c>
      <c r="BH4" s="18" t="s">
        <v>481</v>
      </c>
      <c r="BI4" s="18" t="s">
        <v>482</v>
      </c>
      <c r="BJ4" s="18" t="s">
        <v>483</v>
      </c>
      <c r="BK4" s="18" t="s">
        <v>472</v>
      </c>
      <c r="BL4" s="18" t="s">
        <v>473</v>
      </c>
      <c r="BM4" s="18" t="s">
        <v>474</v>
      </c>
      <c r="BN4" s="18" t="s">
        <v>475</v>
      </c>
      <c r="BO4" s="18" t="s">
        <v>476</v>
      </c>
      <c r="BP4" s="18" t="s">
        <v>477</v>
      </c>
      <c r="BQ4" s="18" t="s">
        <v>478</v>
      </c>
      <c r="BR4" s="18" t="s">
        <v>479</v>
      </c>
      <c r="BS4" s="18" t="s">
        <v>480</v>
      </c>
      <c r="BT4" s="18" t="s">
        <v>481</v>
      </c>
      <c r="BU4" s="18" t="s">
        <v>482</v>
      </c>
      <c r="BV4" s="18" t="s">
        <v>483</v>
      </c>
    </row>
    <row r="5" spans="1:74" ht="11.15" customHeight="1" x14ac:dyDescent="0.25">
      <c r="AY5" s="152"/>
      <c r="BG5" s="572"/>
      <c r="BH5" s="572"/>
      <c r="BI5" s="572"/>
    </row>
    <row r="6" spans="1:74" ht="11.15" customHeight="1" x14ac:dyDescent="0.25">
      <c r="A6" s="159" t="s">
        <v>594</v>
      </c>
      <c r="B6" s="169" t="s">
        <v>233</v>
      </c>
      <c r="C6" s="244">
        <v>24.920854286000001</v>
      </c>
      <c r="D6" s="244">
        <v>24.147500013999998</v>
      </c>
      <c r="E6" s="244">
        <v>25.075848317999998</v>
      </c>
      <c r="F6" s="244">
        <v>24.359859490000002</v>
      </c>
      <c r="G6" s="244">
        <v>24.74095135</v>
      </c>
      <c r="H6" s="244">
        <v>25.253943156999998</v>
      </c>
      <c r="I6" s="244">
        <v>25.267152608</v>
      </c>
      <c r="J6" s="244">
        <v>25.921622544000002</v>
      </c>
      <c r="K6" s="244">
        <v>24.709547823000001</v>
      </c>
      <c r="L6" s="244">
        <v>25.410829672999999</v>
      </c>
      <c r="M6" s="244">
        <v>25.303152823000001</v>
      </c>
      <c r="N6" s="244">
        <v>24.480582189</v>
      </c>
      <c r="O6" s="244">
        <v>24.797142371</v>
      </c>
      <c r="P6" s="244">
        <v>24.610911371</v>
      </c>
      <c r="Q6" s="244">
        <v>24.276676371000001</v>
      </c>
      <c r="R6" s="244">
        <v>24.813470371000001</v>
      </c>
      <c r="S6" s="244">
        <v>24.702470371</v>
      </c>
      <c r="T6" s="244">
        <v>25.287735371</v>
      </c>
      <c r="U6" s="244">
        <v>25.409248371</v>
      </c>
      <c r="V6" s="244">
        <v>26.005489370999999</v>
      </c>
      <c r="W6" s="244">
        <v>24.823482371000001</v>
      </c>
      <c r="X6" s="244">
        <v>25.239505371</v>
      </c>
      <c r="Y6" s="244">
        <v>25.204484370999999</v>
      </c>
      <c r="Z6" s="244">
        <v>25.016778371000001</v>
      </c>
      <c r="AA6" s="244">
        <v>24.171271000000001</v>
      </c>
      <c r="AB6" s="244">
        <v>24.608239000000001</v>
      </c>
      <c r="AC6" s="244">
        <v>22.592877999999999</v>
      </c>
      <c r="AD6" s="244">
        <v>17.675602999999999</v>
      </c>
      <c r="AE6" s="244">
        <v>19.398257999999998</v>
      </c>
      <c r="AF6" s="244">
        <v>21.250423999999999</v>
      </c>
      <c r="AG6" s="244">
        <v>22.087509000000001</v>
      </c>
      <c r="AH6" s="244">
        <v>22.363371000000001</v>
      </c>
      <c r="AI6" s="244">
        <v>22.170169999999999</v>
      </c>
      <c r="AJ6" s="244">
        <v>22.248930999999999</v>
      </c>
      <c r="AK6" s="244">
        <v>22.526371000000001</v>
      </c>
      <c r="AL6" s="244">
        <v>22.558091999999998</v>
      </c>
      <c r="AM6" s="244">
        <v>22.144316</v>
      </c>
      <c r="AN6" s="244">
        <v>21.218402999999999</v>
      </c>
      <c r="AO6" s="244">
        <v>23.132845</v>
      </c>
      <c r="AP6" s="244">
        <v>23.137142999999998</v>
      </c>
      <c r="AQ6" s="244">
        <v>23.802662999999999</v>
      </c>
      <c r="AR6" s="244">
        <v>24.557500000000001</v>
      </c>
      <c r="AS6" s="244">
        <v>23.866536</v>
      </c>
      <c r="AT6" s="244">
        <v>24.495664000000001</v>
      </c>
      <c r="AU6" s="244">
        <v>24.110005000000001</v>
      </c>
      <c r="AV6" s="244">
        <v>23.974531132999999</v>
      </c>
      <c r="AW6" s="244">
        <v>24.671904257000001</v>
      </c>
      <c r="AX6" s="244">
        <v>24.696395794000001</v>
      </c>
      <c r="AY6" s="368">
        <v>24.131768215000001</v>
      </c>
      <c r="AZ6" s="368">
        <v>23.827709663</v>
      </c>
      <c r="BA6" s="368">
        <v>23.985127854000002</v>
      </c>
      <c r="BB6" s="368">
        <v>24.096805115999999</v>
      </c>
      <c r="BC6" s="368">
        <v>24.603348729</v>
      </c>
      <c r="BD6" s="368">
        <v>24.866127226</v>
      </c>
      <c r="BE6" s="368">
        <v>24.911196017000002</v>
      </c>
      <c r="BF6" s="368">
        <v>25.288809156999999</v>
      </c>
      <c r="BG6" s="368">
        <v>24.570681874000002</v>
      </c>
      <c r="BH6" s="368">
        <v>24.921373822</v>
      </c>
      <c r="BI6" s="368">
        <v>24.982273965000001</v>
      </c>
      <c r="BJ6" s="368">
        <v>24.882456424000001</v>
      </c>
      <c r="BK6" s="368">
        <v>24.479944612000001</v>
      </c>
      <c r="BL6" s="368">
        <v>24.398712697000001</v>
      </c>
      <c r="BM6" s="368">
        <v>24.529677933999999</v>
      </c>
      <c r="BN6" s="368">
        <v>24.686435675999999</v>
      </c>
      <c r="BO6" s="368">
        <v>24.973873674</v>
      </c>
      <c r="BP6" s="368">
        <v>25.189102291000001</v>
      </c>
      <c r="BQ6" s="368">
        <v>25.185128163000002</v>
      </c>
      <c r="BR6" s="368">
        <v>25.574821711999999</v>
      </c>
      <c r="BS6" s="368">
        <v>24.884888288999999</v>
      </c>
      <c r="BT6" s="368">
        <v>25.200462295000001</v>
      </c>
      <c r="BU6" s="368">
        <v>25.171932045999998</v>
      </c>
      <c r="BV6" s="368">
        <v>25.187583227000001</v>
      </c>
    </row>
    <row r="7" spans="1:74" ht="11.15" customHeight="1" x14ac:dyDescent="0.25">
      <c r="A7" s="159" t="s">
        <v>279</v>
      </c>
      <c r="B7" s="170" t="s">
        <v>337</v>
      </c>
      <c r="C7" s="244">
        <v>2.4491290323000001</v>
      </c>
      <c r="D7" s="244">
        <v>2.4758571428999998</v>
      </c>
      <c r="E7" s="244">
        <v>2.3255161289999999</v>
      </c>
      <c r="F7" s="244">
        <v>2.3452999999999999</v>
      </c>
      <c r="G7" s="244">
        <v>2.4980645160999999</v>
      </c>
      <c r="H7" s="244">
        <v>2.4637666667000002</v>
      </c>
      <c r="I7" s="244">
        <v>2.6372258065</v>
      </c>
      <c r="J7" s="244">
        <v>2.6274838709999999</v>
      </c>
      <c r="K7" s="244">
        <v>2.6825999999999999</v>
      </c>
      <c r="L7" s="244">
        <v>2.7259677418999999</v>
      </c>
      <c r="M7" s="244">
        <v>2.6073666666999999</v>
      </c>
      <c r="N7" s="244">
        <v>2.3981935484000001</v>
      </c>
      <c r="O7" s="244">
        <v>2.2885810000000002</v>
      </c>
      <c r="P7" s="244">
        <v>2.3602910000000001</v>
      </c>
      <c r="Q7" s="244">
        <v>2.2280380000000002</v>
      </c>
      <c r="R7" s="244">
        <v>2.323213</v>
      </c>
      <c r="S7" s="244">
        <v>2.3477869999999998</v>
      </c>
      <c r="T7" s="244">
        <v>2.5477789999999998</v>
      </c>
      <c r="U7" s="244">
        <v>2.599113</v>
      </c>
      <c r="V7" s="244">
        <v>2.832519</v>
      </c>
      <c r="W7" s="244">
        <v>2.6829399999999999</v>
      </c>
      <c r="X7" s="244">
        <v>2.629381</v>
      </c>
      <c r="Y7" s="244">
        <v>2.5929359999999999</v>
      </c>
      <c r="Z7" s="244">
        <v>2.647707</v>
      </c>
      <c r="AA7" s="244">
        <v>2.386679</v>
      </c>
      <c r="AB7" s="244">
        <v>2.5965690000000001</v>
      </c>
      <c r="AC7" s="244">
        <v>2.2815409999999998</v>
      </c>
      <c r="AD7" s="244">
        <v>1.7511490000000001</v>
      </c>
      <c r="AE7" s="244">
        <v>1.9701059999999999</v>
      </c>
      <c r="AF7" s="244">
        <v>2.174706</v>
      </c>
      <c r="AG7" s="244">
        <v>2.1930139999999998</v>
      </c>
      <c r="AH7" s="244">
        <v>2.3182659999999999</v>
      </c>
      <c r="AI7" s="244">
        <v>2.2367539999999999</v>
      </c>
      <c r="AJ7" s="244">
        <v>2.060441</v>
      </c>
      <c r="AK7" s="244">
        <v>2.258953</v>
      </c>
      <c r="AL7" s="244">
        <v>2.09273</v>
      </c>
      <c r="AM7" s="244">
        <v>2.0014750000000001</v>
      </c>
      <c r="AN7" s="244">
        <v>2.182188</v>
      </c>
      <c r="AO7" s="244">
        <v>2.1940979999999999</v>
      </c>
      <c r="AP7" s="244">
        <v>2.0568960000000001</v>
      </c>
      <c r="AQ7" s="244">
        <v>2.0485540000000002</v>
      </c>
      <c r="AR7" s="244">
        <v>2.3879649999999999</v>
      </c>
      <c r="AS7" s="244">
        <v>2.3601269999999999</v>
      </c>
      <c r="AT7" s="244">
        <v>2.4269229999999999</v>
      </c>
      <c r="AU7" s="244">
        <v>2.3447089999999999</v>
      </c>
      <c r="AV7" s="244">
        <v>2.3570860250000001</v>
      </c>
      <c r="AW7" s="244">
        <v>2.4203353500000002</v>
      </c>
      <c r="AX7" s="244">
        <v>2.4143126129999999</v>
      </c>
      <c r="AY7" s="368">
        <v>2.3333811510000002</v>
      </c>
      <c r="AZ7" s="368">
        <v>2.3898803700000002</v>
      </c>
      <c r="BA7" s="368">
        <v>2.2763917619999998</v>
      </c>
      <c r="BB7" s="368">
        <v>2.2255452579999999</v>
      </c>
      <c r="BC7" s="368">
        <v>2.2835573939999998</v>
      </c>
      <c r="BD7" s="368">
        <v>2.339520598</v>
      </c>
      <c r="BE7" s="368">
        <v>2.3768250169999998</v>
      </c>
      <c r="BF7" s="368">
        <v>2.4348192580000001</v>
      </c>
      <c r="BG7" s="368">
        <v>2.3859551730000002</v>
      </c>
      <c r="BH7" s="368">
        <v>2.3613871230000001</v>
      </c>
      <c r="BI7" s="368">
        <v>2.3862035709999998</v>
      </c>
      <c r="BJ7" s="368">
        <v>2.3881257439999999</v>
      </c>
      <c r="BK7" s="368">
        <v>2.3893504929999998</v>
      </c>
      <c r="BL7" s="368">
        <v>2.4353490619999998</v>
      </c>
      <c r="BM7" s="368">
        <v>2.3288401630000002</v>
      </c>
      <c r="BN7" s="368">
        <v>2.27139801</v>
      </c>
      <c r="BO7" s="368">
        <v>2.3305705059999999</v>
      </c>
      <c r="BP7" s="368">
        <v>2.3900117600000002</v>
      </c>
      <c r="BQ7" s="368">
        <v>2.4105887730000002</v>
      </c>
      <c r="BR7" s="368">
        <v>2.4672637019999999</v>
      </c>
      <c r="BS7" s="368">
        <v>2.4193176809999999</v>
      </c>
      <c r="BT7" s="368">
        <v>2.3934380329999998</v>
      </c>
      <c r="BU7" s="368">
        <v>2.4150971330000002</v>
      </c>
      <c r="BV7" s="368">
        <v>2.4204021619999998</v>
      </c>
    </row>
    <row r="8" spans="1:74" ht="11.15" customHeight="1" x14ac:dyDescent="0.25">
      <c r="A8" s="159" t="s">
        <v>595</v>
      </c>
      <c r="B8" s="170" t="s">
        <v>338</v>
      </c>
      <c r="C8" s="244">
        <v>1.8973870968</v>
      </c>
      <c r="D8" s="244">
        <v>1.9685357143</v>
      </c>
      <c r="E8" s="244">
        <v>2.0091290323000002</v>
      </c>
      <c r="F8" s="244">
        <v>1.9662333332999999</v>
      </c>
      <c r="G8" s="244">
        <v>1.9817096774</v>
      </c>
      <c r="H8" s="244">
        <v>2.0099333332999998</v>
      </c>
      <c r="I8" s="244">
        <v>1.9485806452000001</v>
      </c>
      <c r="J8" s="244">
        <v>1.9280645161000001</v>
      </c>
      <c r="K8" s="244">
        <v>1.9328666667000001</v>
      </c>
      <c r="L8" s="244">
        <v>1.8890967742</v>
      </c>
      <c r="M8" s="244">
        <v>1.9116</v>
      </c>
      <c r="N8" s="244">
        <v>1.7449354839</v>
      </c>
      <c r="O8" s="244">
        <v>1.8837390000000001</v>
      </c>
      <c r="P8" s="244">
        <v>1.956912</v>
      </c>
      <c r="Q8" s="244">
        <v>1.862552</v>
      </c>
      <c r="R8" s="244">
        <v>2.1478169999999999</v>
      </c>
      <c r="S8" s="244">
        <v>1.9577560000000001</v>
      </c>
      <c r="T8" s="244">
        <v>2.0761379999999998</v>
      </c>
      <c r="U8" s="244">
        <v>2.0657220000000001</v>
      </c>
      <c r="V8" s="244">
        <v>2.0052180000000002</v>
      </c>
      <c r="W8" s="244">
        <v>1.88222</v>
      </c>
      <c r="X8" s="244">
        <v>1.8862989999999999</v>
      </c>
      <c r="Y8" s="244">
        <v>1.8655569999999999</v>
      </c>
      <c r="Z8" s="244">
        <v>1.916363</v>
      </c>
      <c r="AA8" s="244">
        <v>1.842203</v>
      </c>
      <c r="AB8" s="244">
        <v>1.8704160000000001</v>
      </c>
      <c r="AC8" s="244">
        <v>1.839494</v>
      </c>
      <c r="AD8" s="244">
        <v>1.3669469999999999</v>
      </c>
      <c r="AE8" s="244">
        <v>1.340965</v>
      </c>
      <c r="AF8" s="244">
        <v>1.4886539999999999</v>
      </c>
      <c r="AG8" s="244">
        <v>1.504421</v>
      </c>
      <c r="AH8" s="244">
        <v>1.478227</v>
      </c>
      <c r="AI8" s="244">
        <v>1.509584</v>
      </c>
      <c r="AJ8" s="244">
        <v>1.5658380000000001</v>
      </c>
      <c r="AK8" s="244">
        <v>1.515895</v>
      </c>
      <c r="AL8" s="244">
        <v>1.6546700000000001</v>
      </c>
      <c r="AM8" s="244">
        <v>1.5383530000000001</v>
      </c>
      <c r="AN8" s="244">
        <v>1.582927</v>
      </c>
      <c r="AO8" s="244">
        <v>1.7258279999999999</v>
      </c>
      <c r="AP8" s="244">
        <v>1.6117939999999999</v>
      </c>
      <c r="AQ8" s="244">
        <v>1.651384</v>
      </c>
      <c r="AR8" s="244">
        <v>1.623294</v>
      </c>
      <c r="AS8" s="244">
        <v>1.6033109999999999</v>
      </c>
      <c r="AT8" s="244">
        <v>1.5490699999999999</v>
      </c>
      <c r="AU8" s="244">
        <v>1.532672</v>
      </c>
      <c r="AV8" s="244">
        <v>1.7167661080000001</v>
      </c>
      <c r="AW8" s="244">
        <v>1.7039021640000001</v>
      </c>
      <c r="AX8" s="244">
        <v>1.799970504</v>
      </c>
      <c r="AY8" s="368">
        <v>1.607593066</v>
      </c>
      <c r="AZ8" s="368">
        <v>1.6616652949999999</v>
      </c>
      <c r="BA8" s="368">
        <v>1.648882094</v>
      </c>
      <c r="BB8" s="368">
        <v>1.6390258600000001</v>
      </c>
      <c r="BC8" s="368">
        <v>1.648157337</v>
      </c>
      <c r="BD8" s="368">
        <v>1.6736826300000001</v>
      </c>
      <c r="BE8" s="368">
        <v>1.6664670020000001</v>
      </c>
      <c r="BF8" s="368">
        <v>1.6486759010000001</v>
      </c>
      <c r="BG8" s="368">
        <v>1.6162027029999999</v>
      </c>
      <c r="BH8" s="368">
        <v>1.632342701</v>
      </c>
      <c r="BI8" s="368">
        <v>1.6110163959999999</v>
      </c>
      <c r="BJ8" s="368">
        <v>1.7116866820000001</v>
      </c>
      <c r="BK8" s="368">
        <v>1.58571112</v>
      </c>
      <c r="BL8" s="368">
        <v>1.637300636</v>
      </c>
      <c r="BM8" s="368">
        <v>1.6282647720000001</v>
      </c>
      <c r="BN8" s="368">
        <v>1.624594667</v>
      </c>
      <c r="BO8" s="368">
        <v>1.634560169</v>
      </c>
      <c r="BP8" s="368">
        <v>1.6605275319999999</v>
      </c>
      <c r="BQ8" s="368">
        <v>1.6567363909999999</v>
      </c>
      <c r="BR8" s="368">
        <v>1.642625011</v>
      </c>
      <c r="BS8" s="368">
        <v>1.614417609</v>
      </c>
      <c r="BT8" s="368">
        <v>1.6318012630000001</v>
      </c>
      <c r="BU8" s="368">
        <v>1.6155519140000001</v>
      </c>
      <c r="BV8" s="368">
        <v>1.7106880659999999</v>
      </c>
    </row>
    <row r="9" spans="1:74" ht="11.15" customHeight="1" x14ac:dyDescent="0.25">
      <c r="A9" s="159" t="s">
        <v>277</v>
      </c>
      <c r="B9" s="170" t="s">
        <v>339</v>
      </c>
      <c r="C9" s="244">
        <v>20.564366</v>
      </c>
      <c r="D9" s="244">
        <v>19.693135000000002</v>
      </c>
      <c r="E9" s="244">
        <v>20.731231000000001</v>
      </c>
      <c r="F9" s="244">
        <v>20.038354000000002</v>
      </c>
      <c r="G9" s="244">
        <v>20.251204999999999</v>
      </c>
      <c r="H9" s="244">
        <v>20.770271000000001</v>
      </c>
      <c r="I9" s="244">
        <v>20.671374</v>
      </c>
      <c r="J9" s="244">
        <v>21.356102</v>
      </c>
      <c r="K9" s="244">
        <v>20.084109000000002</v>
      </c>
      <c r="L9" s="244">
        <v>20.785793000000002</v>
      </c>
      <c r="M9" s="244">
        <v>20.774214000000001</v>
      </c>
      <c r="N9" s="244">
        <v>20.327480999999999</v>
      </c>
      <c r="O9" s="244">
        <v>20.614982999999999</v>
      </c>
      <c r="P9" s="244">
        <v>20.283868999999999</v>
      </c>
      <c r="Q9" s="244">
        <v>20.176247</v>
      </c>
      <c r="R9" s="244">
        <v>20.332601</v>
      </c>
      <c r="S9" s="244">
        <v>20.387087999999999</v>
      </c>
      <c r="T9" s="244">
        <v>20.653979</v>
      </c>
      <c r="U9" s="244">
        <v>20.734573999999999</v>
      </c>
      <c r="V9" s="244">
        <v>21.157913000000001</v>
      </c>
      <c r="W9" s="244">
        <v>20.248483</v>
      </c>
      <c r="X9" s="244">
        <v>20.713985999999998</v>
      </c>
      <c r="Y9" s="244">
        <v>20.736152000000001</v>
      </c>
      <c r="Z9" s="244">
        <v>20.442869000000002</v>
      </c>
      <c r="AA9" s="244">
        <v>19.933388999999998</v>
      </c>
      <c r="AB9" s="244">
        <v>20.132254</v>
      </c>
      <c r="AC9" s="244">
        <v>18.462842999999999</v>
      </c>
      <c r="AD9" s="244">
        <v>14.548507000000001</v>
      </c>
      <c r="AE9" s="244">
        <v>16.078187</v>
      </c>
      <c r="AF9" s="244">
        <v>17.578064000000001</v>
      </c>
      <c r="AG9" s="244">
        <v>18.381074000000002</v>
      </c>
      <c r="AH9" s="244">
        <v>18.557877999999999</v>
      </c>
      <c r="AI9" s="244">
        <v>18.414832000000001</v>
      </c>
      <c r="AJ9" s="244">
        <v>18.613651999999998</v>
      </c>
      <c r="AK9" s="244">
        <v>18.742522999999998</v>
      </c>
      <c r="AL9" s="244">
        <v>18.801691999999999</v>
      </c>
      <c r="AM9" s="244">
        <v>18.595400999999999</v>
      </c>
      <c r="AN9" s="244">
        <v>17.444201</v>
      </c>
      <c r="AO9" s="244">
        <v>19.203831999999998</v>
      </c>
      <c r="AP9" s="244">
        <v>19.459365999999999</v>
      </c>
      <c r="AQ9" s="244">
        <v>20.093637999999999</v>
      </c>
      <c r="AR9" s="244">
        <v>20.537154000000001</v>
      </c>
      <c r="AS9" s="244">
        <v>19.894010999999999</v>
      </c>
      <c r="AT9" s="244">
        <v>20.510584000000001</v>
      </c>
      <c r="AU9" s="244">
        <v>20.223537</v>
      </c>
      <c r="AV9" s="244">
        <v>19.891591999999999</v>
      </c>
      <c r="AW9" s="244">
        <v>20.538579743</v>
      </c>
      <c r="AX9" s="244">
        <v>20.473025676999999</v>
      </c>
      <c r="AY9" s="368">
        <v>20.182569999999998</v>
      </c>
      <c r="AZ9" s="368">
        <v>19.767939999999999</v>
      </c>
      <c r="BA9" s="368">
        <v>20.051629999999999</v>
      </c>
      <c r="BB9" s="368">
        <v>20.22401</v>
      </c>
      <c r="BC9" s="368">
        <v>20.663409999999999</v>
      </c>
      <c r="BD9" s="368">
        <v>20.8447</v>
      </c>
      <c r="BE9" s="368">
        <v>20.859680000000001</v>
      </c>
      <c r="BF9" s="368">
        <v>21.197089999999999</v>
      </c>
      <c r="BG9" s="368">
        <v>20.560300000000002</v>
      </c>
      <c r="BH9" s="368">
        <v>20.919419999999999</v>
      </c>
      <c r="BI9" s="368">
        <v>20.97683</v>
      </c>
      <c r="BJ9" s="368">
        <v>20.774419999999999</v>
      </c>
      <c r="BK9" s="368">
        <v>20.495570000000001</v>
      </c>
      <c r="BL9" s="368">
        <v>20.316749999999999</v>
      </c>
      <c r="BM9" s="368">
        <v>20.56326</v>
      </c>
      <c r="BN9" s="368">
        <v>20.781130000000001</v>
      </c>
      <c r="BO9" s="368">
        <v>20.99943</v>
      </c>
      <c r="BP9" s="368">
        <v>21.129249999999999</v>
      </c>
      <c r="BQ9" s="368">
        <v>21.10849</v>
      </c>
      <c r="BR9" s="368">
        <v>21.45562</v>
      </c>
      <c r="BS9" s="368">
        <v>20.841840000000001</v>
      </c>
      <c r="BT9" s="368">
        <v>21.16591</v>
      </c>
      <c r="BU9" s="368">
        <v>21.131969999999999</v>
      </c>
      <c r="BV9" s="368">
        <v>21.047180000000001</v>
      </c>
    </row>
    <row r="10" spans="1:74" ht="11.15" customHeight="1" x14ac:dyDescent="0.2">
      <c r="BD10" s="445"/>
      <c r="BE10" s="445"/>
      <c r="BF10" s="445"/>
      <c r="BJ10" s="152"/>
    </row>
    <row r="11" spans="1:74" ht="11.15" customHeight="1" x14ac:dyDescent="0.25">
      <c r="A11" s="159" t="s">
        <v>596</v>
      </c>
      <c r="B11" s="169" t="s">
        <v>380</v>
      </c>
      <c r="C11" s="244">
        <v>6.6684085242000002</v>
      </c>
      <c r="D11" s="244">
        <v>6.9639073937999996</v>
      </c>
      <c r="E11" s="244">
        <v>6.9926565017</v>
      </c>
      <c r="F11" s="244">
        <v>7.0531729119</v>
      </c>
      <c r="G11" s="244">
        <v>6.9188601525999998</v>
      </c>
      <c r="H11" s="244">
        <v>7.1047229694</v>
      </c>
      <c r="I11" s="244">
        <v>7.0948517768999997</v>
      </c>
      <c r="J11" s="244">
        <v>7.1329700868000003</v>
      </c>
      <c r="K11" s="244">
        <v>7.1539086020999996</v>
      </c>
      <c r="L11" s="244">
        <v>7.0879679314999997</v>
      </c>
      <c r="M11" s="244">
        <v>6.9818808488000004</v>
      </c>
      <c r="N11" s="244">
        <v>7.0817171858999997</v>
      </c>
      <c r="O11" s="244">
        <v>6.5766383278999996</v>
      </c>
      <c r="P11" s="244">
        <v>6.8843868242999999</v>
      </c>
      <c r="Q11" s="244">
        <v>6.9124873790999999</v>
      </c>
      <c r="R11" s="244">
        <v>6.9940654930999999</v>
      </c>
      <c r="S11" s="244">
        <v>6.8533300780999999</v>
      </c>
      <c r="T11" s="244">
        <v>7.0252196339999999</v>
      </c>
      <c r="U11" s="244">
        <v>7.0579552144999997</v>
      </c>
      <c r="V11" s="244">
        <v>7.0733784281999998</v>
      </c>
      <c r="W11" s="244">
        <v>7.0795875599000002</v>
      </c>
      <c r="X11" s="244">
        <v>7.0511699508000003</v>
      </c>
      <c r="Y11" s="244">
        <v>6.9866099701</v>
      </c>
      <c r="Z11" s="244">
        <v>7.0522414077000004</v>
      </c>
      <c r="AA11" s="244">
        <v>5.6280979379999998</v>
      </c>
      <c r="AB11" s="244">
        <v>5.8761893110000001</v>
      </c>
      <c r="AC11" s="244">
        <v>5.9586472270000002</v>
      </c>
      <c r="AD11" s="244">
        <v>5.6727796692999997</v>
      </c>
      <c r="AE11" s="244">
        <v>5.6419682213</v>
      </c>
      <c r="AF11" s="244">
        <v>5.8133798493000004</v>
      </c>
      <c r="AG11" s="244">
        <v>5.8000313383000002</v>
      </c>
      <c r="AH11" s="244">
        <v>5.8381783298999999</v>
      </c>
      <c r="AI11" s="244">
        <v>5.8968161683</v>
      </c>
      <c r="AJ11" s="244">
        <v>6.0457282345000003</v>
      </c>
      <c r="AK11" s="244">
        <v>5.8980460756999999</v>
      </c>
      <c r="AL11" s="244">
        <v>5.9076349443999998</v>
      </c>
      <c r="AM11" s="244">
        <v>5.7420404772999998</v>
      </c>
      <c r="AN11" s="244">
        <v>6.0720808857000002</v>
      </c>
      <c r="AO11" s="244">
        <v>6.1810139805000004</v>
      </c>
      <c r="AP11" s="244">
        <v>6.1245329023000004</v>
      </c>
      <c r="AQ11" s="244">
        <v>6.0890832759000002</v>
      </c>
      <c r="AR11" s="244">
        <v>6.2111057860000001</v>
      </c>
      <c r="AS11" s="244">
        <v>6.2981306542000004</v>
      </c>
      <c r="AT11" s="244">
        <v>6.3825543954999997</v>
      </c>
      <c r="AU11" s="244">
        <v>6.3960933697</v>
      </c>
      <c r="AV11" s="244">
        <v>6.5178774759999998</v>
      </c>
      <c r="AW11" s="244">
        <v>6.4072806140000003</v>
      </c>
      <c r="AX11" s="244">
        <v>6.4958135160000001</v>
      </c>
      <c r="AY11" s="368">
        <v>6.078134318</v>
      </c>
      <c r="AZ11" s="368">
        <v>6.3619547619999999</v>
      </c>
      <c r="BA11" s="368">
        <v>6.4337185620000001</v>
      </c>
      <c r="BB11" s="368">
        <v>6.3445797710000003</v>
      </c>
      <c r="BC11" s="368">
        <v>6.3046568939999998</v>
      </c>
      <c r="BD11" s="368">
        <v>6.4616422040000003</v>
      </c>
      <c r="BE11" s="368">
        <v>6.4523158079999998</v>
      </c>
      <c r="BF11" s="368">
        <v>6.4917496420000003</v>
      </c>
      <c r="BG11" s="368">
        <v>6.5156077090000002</v>
      </c>
      <c r="BH11" s="368">
        <v>6.5450276220000001</v>
      </c>
      <c r="BI11" s="368">
        <v>6.4281986440000001</v>
      </c>
      <c r="BJ11" s="368">
        <v>6.5177276070000003</v>
      </c>
      <c r="BK11" s="368">
        <v>6.1639606379999998</v>
      </c>
      <c r="BL11" s="368">
        <v>6.4298938019999996</v>
      </c>
      <c r="BM11" s="368">
        <v>6.4782880079999998</v>
      </c>
      <c r="BN11" s="368">
        <v>6.4884282889999998</v>
      </c>
      <c r="BO11" s="368">
        <v>6.4058343239999997</v>
      </c>
      <c r="BP11" s="368">
        <v>6.5724816590000001</v>
      </c>
      <c r="BQ11" s="368">
        <v>6.5702428169999996</v>
      </c>
      <c r="BR11" s="368">
        <v>6.5944179299999997</v>
      </c>
      <c r="BS11" s="368">
        <v>6.6208703529999999</v>
      </c>
      <c r="BT11" s="368">
        <v>6.5678485159999997</v>
      </c>
      <c r="BU11" s="368">
        <v>6.4572810599999997</v>
      </c>
      <c r="BV11" s="368">
        <v>6.5720573739999999</v>
      </c>
    </row>
    <row r="12" spans="1:74" ht="11.15" customHeight="1" x14ac:dyDescent="0.25">
      <c r="A12" s="159" t="s">
        <v>597</v>
      </c>
      <c r="B12" s="170" t="s">
        <v>341</v>
      </c>
      <c r="C12" s="244">
        <v>2.8387408911000001</v>
      </c>
      <c r="D12" s="244">
        <v>3.0328339010000001</v>
      </c>
      <c r="E12" s="244">
        <v>3.0843078362999998</v>
      </c>
      <c r="F12" s="244">
        <v>3.0561634100999999</v>
      </c>
      <c r="G12" s="244">
        <v>2.9948149551999999</v>
      </c>
      <c r="H12" s="244">
        <v>3.0948219085000002</v>
      </c>
      <c r="I12" s="244">
        <v>3.0735801920000001</v>
      </c>
      <c r="J12" s="244">
        <v>3.137031506</v>
      </c>
      <c r="K12" s="244">
        <v>3.1854060002</v>
      </c>
      <c r="L12" s="244">
        <v>3.1880975290000002</v>
      </c>
      <c r="M12" s="244">
        <v>3.0774676087000001</v>
      </c>
      <c r="N12" s="244">
        <v>3.1056117017</v>
      </c>
      <c r="O12" s="244">
        <v>2.8896883123000001</v>
      </c>
      <c r="P12" s="244">
        <v>3.0899474199000001</v>
      </c>
      <c r="Q12" s="244">
        <v>3.1445580545</v>
      </c>
      <c r="R12" s="244">
        <v>3.1179546533</v>
      </c>
      <c r="S12" s="244">
        <v>3.0576078127000001</v>
      </c>
      <c r="T12" s="244">
        <v>3.1625046105000001</v>
      </c>
      <c r="U12" s="244">
        <v>3.1436096721000002</v>
      </c>
      <c r="V12" s="244">
        <v>3.2115513682999999</v>
      </c>
      <c r="W12" s="244">
        <v>3.2642893596999998</v>
      </c>
      <c r="X12" s="244">
        <v>3.2705209880999999</v>
      </c>
      <c r="Y12" s="244">
        <v>3.1610685031000001</v>
      </c>
      <c r="Z12" s="244">
        <v>3.1937643707999999</v>
      </c>
      <c r="AA12" s="244">
        <v>2.5654507294000002</v>
      </c>
      <c r="AB12" s="244">
        <v>2.7432397565</v>
      </c>
      <c r="AC12" s="244">
        <v>2.7917228027999998</v>
      </c>
      <c r="AD12" s="244">
        <v>2.7681044372999999</v>
      </c>
      <c r="AE12" s="244">
        <v>2.7145288161000001</v>
      </c>
      <c r="AF12" s="244">
        <v>2.8076556648</v>
      </c>
      <c r="AG12" s="244">
        <v>2.7908808337000002</v>
      </c>
      <c r="AH12" s="244">
        <v>2.8511991293999999</v>
      </c>
      <c r="AI12" s="244">
        <v>2.8980196524999999</v>
      </c>
      <c r="AJ12" s="244">
        <v>2.9035520608000001</v>
      </c>
      <c r="AK12" s="244">
        <v>2.8063806959000002</v>
      </c>
      <c r="AL12" s="244">
        <v>2.8354079226</v>
      </c>
      <c r="AM12" s="244">
        <v>2.6003516160000002</v>
      </c>
      <c r="AN12" s="244">
        <v>2.8353497330000001</v>
      </c>
      <c r="AO12" s="244">
        <v>2.915712504</v>
      </c>
      <c r="AP12" s="244">
        <v>2.8884839310000001</v>
      </c>
      <c r="AQ12" s="244">
        <v>2.836856257</v>
      </c>
      <c r="AR12" s="244">
        <v>2.9522738579999999</v>
      </c>
      <c r="AS12" s="244">
        <v>2.9287067530000002</v>
      </c>
      <c r="AT12" s="244">
        <v>3.0338849450000001</v>
      </c>
      <c r="AU12" s="244">
        <v>3.08375288</v>
      </c>
      <c r="AV12" s="244">
        <v>3.1692750620000001</v>
      </c>
      <c r="AW12" s="244">
        <v>3.067791068</v>
      </c>
      <c r="AX12" s="244">
        <v>3.0975685290000001</v>
      </c>
      <c r="AY12" s="368">
        <v>2.7701261110000002</v>
      </c>
      <c r="AZ12" s="368">
        <v>2.9721110629999998</v>
      </c>
      <c r="BA12" s="368">
        <v>3.0290479929999998</v>
      </c>
      <c r="BB12" s="368">
        <v>2.9332459399999999</v>
      </c>
      <c r="BC12" s="368">
        <v>2.8761631520000002</v>
      </c>
      <c r="BD12" s="368">
        <v>2.979710764</v>
      </c>
      <c r="BE12" s="368">
        <v>2.9498391329999998</v>
      </c>
      <c r="BF12" s="368">
        <v>3.0189687969999999</v>
      </c>
      <c r="BG12" s="368">
        <v>3.0709556</v>
      </c>
      <c r="BH12" s="368">
        <v>3.0778541060000002</v>
      </c>
      <c r="BI12" s="368">
        <v>2.970291988</v>
      </c>
      <c r="BJ12" s="368">
        <v>2.9991908559999998</v>
      </c>
      <c r="BK12" s="368">
        <v>2.7825516280000002</v>
      </c>
      <c r="BL12" s="368">
        <v>2.9676823990000001</v>
      </c>
      <c r="BM12" s="368">
        <v>3.0153303509999998</v>
      </c>
      <c r="BN12" s="368">
        <v>2.9863027280000001</v>
      </c>
      <c r="BO12" s="368">
        <v>2.9251938869999998</v>
      </c>
      <c r="BP12" s="368">
        <v>3.0191830569999998</v>
      </c>
      <c r="BQ12" s="368">
        <v>2.9964259809999998</v>
      </c>
      <c r="BR12" s="368">
        <v>3.0550060760000002</v>
      </c>
      <c r="BS12" s="368">
        <v>3.0989555129999999</v>
      </c>
      <c r="BT12" s="368">
        <v>3.098821542</v>
      </c>
      <c r="BU12" s="368">
        <v>2.989583557</v>
      </c>
      <c r="BV12" s="368">
        <v>3.0136628669999999</v>
      </c>
    </row>
    <row r="13" spans="1:74" ht="11.15" customHeight="1" x14ac:dyDescent="0.2">
      <c r="BD13" s="445"/>
      <c r="BE13" s="445"/>
      <c r="BF13" s="445"/>
      <c r="BJ13" s="152"/>
    </row>
    <row r="14" spans="1:74" ht="11.15" customHeight="1" x14ac:dyDescent="0.25">
      <c r="A14" s="159" t="s">
        <v>598</v>
      </c>
      <c r="B14" s="169" t="s">
        <v>381</v>
      </c>
      <c r="C14" s="244">
        <v>14.107999469999999</v>
      </c>
      <c r="D14" s="244">
        <v>15.369646669</v>
      </c>
      <c r="E14" s="244">
        <v>15.04662781</v>
      </c>
      <c r="F14" s="244">
        <v>15.012902846999999</v>
      </c>
      <c r="G14" s="244">
        <v>14.851081262999999</v>
      </c>
      <c r="H14" s="244">
        <v>15.188214287999999</v>
      </c>
      <c r="I14" s="244">
        <v>15.604942943999999</v>
      </c>
      <c r="J14" s="244">
        <v>15.505654534</v>
      </c>
      <c r="K14" s="244">
        <v>15.268101089</v>
      </c>
      <c r="L14" s="244">
        <v>15.388989437999999</v>
      </c>
      <c r="M14" s="244">
        <v>14.959617749</v>
      </c>
      <c r="N14" s="244">
        <v>14.380315083999999</v>
      </c>
      <c r="O14" s="244">
        <v>14.726112575</v>
      </c>
      <c r="P14" s="244">
        <v>15.114330617</v>
      </c>
      <c r="Q14" s="244">
        <v>14.675813997000001</v>
      </c>
      <c r="R14" s="244">
        <v>15.268117022</v>
      </c>
      <c r="S14" s="244">
        <v>14.776117454</v>
      </c>
      <c r="T14" s="244">
        <v>15.018859973</v>
      </c>
      <c r="U14" s="244">
        <v>15.780994210999999</v>
      </c>
      <c r="V14" s="244">
        <v>15.372818183</v>
      </c>
      <c r="W14" s="244">
        <v>15.394705406</v>
      </c>
      <c r="X14" s="244">
        <v>15.386203886000001</v>
      </c>
      <c r="Y14" s="244">
        <v>14.840187883</v>
      </c>
      <c r="Z14" s="244">
        <v>14.512322086999999</v>
      </c>
      <c r="AA14" s="244">
        <v>14.096105769999999</v>
      </c>
      <c r="AB14" s="244">
        <v>14.625375787999999</v>
      </c>
      <c r="AC14" s="244">
        <v>13.432842503</v>
      </c>
      <c r="AD14" s="244">
        <v>11.037605267</v>
      </c>
      <c r="AE14" s="244">
        <v>11.384563942</v>
      </c>
      <c r="AF14" s="244">
        <v>12.713574046</v>
      </c>
      <c r="AG14" s="244">
        <v>13.703900677</v>
      </c>
      <c r="AH14" s="244">
        <v>13.158104066</v>
      </c>
      <c r="AI14" s="244">
        <v>13.912482701</v>
      </c>
      <c r="AJ14" s="244">
        <v>13.675189251000001</v>
      </c>
      <c r="AK14" s="244">
        <v>13.049144794</v>
      </c>
      <c r="AL14" s="244">
        <v>12.963253686</v>
      </c>
      <c r="AM14" s="244">
        <v>11.947485939</v>
      </c>
      <c r="AN14" s="244">
        <v>12.753976145999999</v>
      </c>
      <c r="AO14" s="244">
        <v>13.248478762</v>
      </c>
      <c r="AP14" s="244">
        <v>13.035523609</v>
      </c>
      <c r="AQ14" s="244">
        <v>12.897831642</v>
      </c>
      <c r="AR14" s="244">
        <v>14.155943907999999</v>
      </c>
      <c r="AS14" s="244">
        <v>14.460239265</v>
      </c>
      <c r="AT14" s="244">
        <v>14.356552649999999</v>
      </c>
      <c r="AU14" s="244">
        <v>14.899695175</v>
      </c>
      <c r="AV14" s="244">
        <v>14.470626403000001</v>
      </c>
      <c r="AW14" s="244">
        <v>14.188629723</v>
      </c>
      <c r="AX14" s="244">
        <v>13.952663032</v>
      </c>
      <c r="AY14" s="368">
        <v>13.346039813999999</v>
      </c>
      <c r="AZ14" s="368">
        <v>14.309736666999999</v>
      </c>
      <c r="BA14" s="368">
        <v>14.079653327999999</v>
      </c>
      <c r="BB14" s="368">
        <v>14.044739362</v>
      </c>
      <c r="BC14" s="368">
        <v>13.721134577000001</v>
      </c>
      <c r="BD14" s="368">
        <v>14.218403007999999</v>
      </c>
      <c r="BE14" s="368">
        <v>14.294823615</v>
      </c>
      <c r="BF14" s="368">
        <v>14.117383827999999</v>
      </c>
      <c r="BG14" s="368">
        <v>14.479717629</v>
      </c>
      <c r="BH14" s="368">
        <v>14.260899177000001</v>
      </c>
      <c r="BI14" s="368">
        <v>13.912045629</v>
      </c>
      <c r="BJ14" s="368">
        <v>13.667904102</v>
      </c>
      <c r="BK14" s="368">
        <v>13.305146303000001</v>
      </c>
      <c r="BL14" s="368">
        <v>14.204123600000001</v>
      </c>
      <c r="BM14" s="368">
        <v>13.923423510999999</v>
      </c>
      <c r="BN14" s="368">
        <v>13.993633036</v>
      </c>
      <c r="BO14" s="368">
        <v>13.694615333</v>
      </c>
      <c r="BP14" s="368">
        <v>14.229243813</v>
      </c>
      <c r="BQ14" s="368">
        <v>14.335814898000001</v>
      </c>
      <c r="BR14" s="368">
        <v>14.206275119000001</v>
      </c>
      <c r="BS14" s="368">
        <v>14.588602906</v>
      </c>
      <c r="BT14" s="368">
        <v>14.464673943999999</v>
      </c>
      <c r="BU14" s="368">
        <v>14.030539439</v>
      </c>
      <c r="BV14" s="368">
        <v>13.934837775</v>
      </c>
    </row>
    <row r="15" spans="1:74" ht="11.15" customHeight="1" x14ac:dyDescent="0.2">
      <c r="BD15" s="445"/>
      <c r="BE15" s="445"/>
      <c r="BF15" s="445"/>
      <c r="BJ15" s="152"/>
    </row>
    <row r="16" spans="1:74" ht="11.15" customHeight="1" x14ac:dyDescent="0.25">
      <c r="A16" s="159" t="s">
        <v>599</v>
      </c>
      <c r="B16" s="169" t="s">
        <v>919</v>
      </c>
      <c r="C16" s="244">
        <v>4.3535071494000004</v>
      </c>
      <c r="D16" s="244">
        <v>4.5790283111000001</v>
      </c>
      <c r="E16" s="244">
        <v>4.4749265949000003</v>
      </c>
      <c r="F16" s="244">
        <v>4.4048061725999998</v>
      </c>
      <c r="G16" s="244">
        <v>4.5358103864999997</v>
      </c>
      <c r="H16" s="244">
        <v>4.7270117885999996</v>
      </c>
      <c r="I16" s="244">
        <v>4.7884905850999999</v>
      </c>
      <c r="J16" s="244">
        <v>4.9027316737</v>
      </c>
      <c r="K16" s="244">
        <v>4.8137947691000003</v>
      </c>
      <c r="L16" s="244">
        <v>4.6444464872999998</v>
      </c>
      <c r="M16" s="244">
        <v>4.7086539064000004</v>
      </c>
      <c r="N16" s="244">
        <v>4.7513663665000001</v>
      </c>
      <c r="O16" s="244">
        <v>4.5786484302000003</v>
      </c>
      <c r="P16" s="244">
        <v>4.8195788091000002</v>
      </c>
      <c r="Q16" s="244">
        <v>4.7083709349999996</v>
      </c>
      <c r="R16" s="244">
        <v>4.6331211392</v>
      </c>
      <c r="S16" s="244">
        <v>4.7730783834999997</v>
      </c>
      <c r="T16" s="244">
        <v>4.9773403930000004</v>
      </c>
      <c r="U16" s="244">
        <v>5.0428944439999999</v>
      </c>
      <c r="V16" s="244">
        <v>5.1649399380999998</v>
      </c>
      <c r="W16" s="244">
        <v>5.0699349216999998</v>
      </c>
      <c r="X16" s="244">
        <v>4.8887872842000002</v>
      </c>
      <c r="Y16" s="244">
        <v>4.9573845537999999</v>
      </c>
      <c r="Z16" s="244">
        <v>5.0030319758999999</v>
      </c>
      <c r="AA16" s="244">
        <v>4.3263846088999998</v>
      </c>
      <c r="AB16" s="244">
        <v>4.5324084560999998</v>
      </c>
      <c r="AC16" s="244">
        <v>4.4020205657</v>
      </c>
      <c r="AD16" s="244">
        <v>4.3036295282000001</v>
      </c>
      <c r="AE16" s="244">
        <v>4.4192999530000003</v>
      </c>
      <c r="AF16" s="244">
        <v>4.6208016250000004</v>
      </c>
      <c r="AG16" s="244">
        <v>4.7672353705999999</v>
      </c>
      <c r="AH16" s="244">
        <v>4.8515636334999996</v>
      </c>
      <c r="AI16" s="244">
        <v>4.7802843072999996</v>
      </c>
      <c r="AJ16" s="244">
        <v>4.6126087757000001</v>
      </c>
      <c r="AK16" s="244">
        <v>4.6741492884999998</v>
      </c>
      <c r="AL16" s="244">
        <v>4.7279772649999998</v>
      </c>
      <c r="AM16" s="244">
        <v>4.5436457670000001</v>
      </c>
      <c r="AN16" s="244">
        <v>4.7652360329999999</v>
      </c>
      <c r="AO16" s="244">
        <v>4.6392861710000002</v>
      </c>
      <c r="AP16" s="244">
        <v>4.5650882770000001</v>
      </c>
      <c r="AQ16" s="244">
        <v>4.6991863670000003</v>
      </c>
      <c r="AR16" s="244">
        <v>4.8977953559999996</v>
      </c>
      <c r="AS16" s="244">
        <v>5.0411015629999998</v>
      </c>
      <c r="AT16" s="244">
        <v>5.1353126649999998</v>
      </c>
      <c r="AU16" s="244">
        <v>5.0538370859999997</v>
      </c>
      <c r="AV16" s="244">
        <v>4.8813224630000001</v>
      </c>
      <c r="AW16" s="244">
        <v>4.8853564670000003</v>
      </c>
      <c r="AX16" s="244">
        <v>5.0236394649999996</v>
      </c>
      <c r="AY16" s="368">
        <v>4.7222824130000003</v>
      </c>
      <c r="AZ16" s="368">
        <v>4.9554120370000003</v>
      </c>
      <c r="BA16" s="368">
        <v>4.8209423239999998</v>
      </c>
      <c r="BB16" s="368">
        <v>4.7351540749999996</v>
      </c>
      <c r="BC16" s="368">
        <v>4.8607515000000001</v>
      </c>
      <c r="BD16" s="368">
        <v>5.0596895850000001</v>
      </c>
      <c r="BE16" s="368">
        <v>5.2146154039999999</v>
      </c>
      <c r="BF16" s="368">
        <v>5.3111986089999998</v>
      </c>
      <c r="BG16" s="368">
        <v>5.2328962060000004</v>
      </c>
      <c r="BH16" s="368">
        <v>5.0491808650000003</v>
      </c>
      <c r="BI16" s="368">
        <v>5.1227094879999999</v>
      </c>
      <c r="BJ16" s="368">
        <v>5.1799750610000004</v>
      </c>
      <c r="BK16" s="368">
        <v>4.6848583110000002</v>
      </c>
      <c r="BL16" s="368">
        <v>4.9512269900000003</v>
      </c>
      <c r="BM16" s="368">
        <v>4.8335413239999996</v>
      </c>
      <c r="BN16" s="368">
        <v>4.8146204529999999</v>
      </c>
      <c r="BO16" s="368">
        <v>4.9559290799999998</v>
      </c>
      <c r="BP16" s="368">
        <v>5.1791747289999996</v>
      </c>
      <c r="BQ16" s="368">
        <v>5.2594163390000004</v>
      </c>
      <c r="BR16" s="368">
        <v>5.3894650349999997</v>
      </c>
      <c r="BS16" s="368">
        <v>5.3020457849999998</v>
      </c>
      <c r="BT16" s="368">
        <v>5.1907249330000003</v>
      </c>
      <c r="BU16" s="368">
        <v>5.2443406509999999</v>
      </c>
      <c r="BV16" s="368">
        <v>5.2490598469999998</v>
      </c>
    </row>
    <row r="17" spans="1:74" ht="11.15" customHeight="1" x14ac:dyDescent="0.25">
      <c r="A17" s="159" t="s">
        <v>600</v>
      </c>
      <c r="B17" s="170" t="s">
        <v>368</v>
      </c>
      <c r="C17" s="244">
        <v>3.1841774075</v>
      </c>
      <c r="D17" s="244">
        <v>3.4096756801999999</v>
      </c>
      <c r="E17" s="244">
        <v>3.3052615511000001</v>
      </c>
      <c r="F17" s="244">
        <v>3.2280954009</v>
      </c>
      <c r="G17" s="244">
        <v>3.3590712025</v>
      </c>
      <c r="H17" s="244">
        <v>3.5501692596000001</v>
      </c>
      <c r="I17" s="244">
        <v>3.6095477924999999</v>
      </c>
      <c r="J17" s="244">
        <v>3.7236330773000001</v>
      </c>
      <c r="K17" s="244">
        <v>3.6345297423999998</v>
      </c>
      <c r="L17" s="244">
        <v>3.4576770586999999</v>
      </c>
      <c r="M17" s="244">
        <v>3.521793212</v>
      </c>
      <c r="N17" s="244">
        <v>3.5646667010000002</v>
      </c>
      <c r="O17" s="244">
        <v>3.4014925370000002</v>
      </c>
      <c r="P17" s="244">
        <v>3.6424025257000001</v>
      </c>
      <c r="Q17" s="244">
        <v>3.5308750874000001</v>
      </c>
      <c r="R17" s="244">
        <v>3.4484561325</v>
      </c>
      <c r="S17" s="244">
        <v>3.5883903752999999</v>
      </c>
      <c r="T17" s="244">
        <v>3.7925519068</v>
      </c>
      <c r="U17" s="244">
        <v>3.8560007321000001</v>
      </c>
      <c r="V17" s="244">
        <v>3.9778915927999998</v>
      </c>
      <c r="W17" s="244">
        <v>3.8827210183999998</v>
      </c>
      <c r="X17" s="244">
        <v>3.6938100268</v>
      </c>
      <c r="Y17" s="244">
        <v>3.7623204109000001</v>
      </c>
      <c r="Z17" s="244">
        <v>3.8081378817</v>
      </c>
      <c r="AA17" s="244">
        <v>3.1041883999</v>
      </c>
      <c r="AB17" s="244">
        <v>3.3240418860999998</v>
      </c>
      <c r="AC17" s="244">
        <v>3.2222623947</v>
      </c>
      <c r="AD17" s="244">
        <v>3.1470471882000002</v>
      </c>
      <c r="AE17" s="244">
        <v>3.2747506149999999</v>
      </c>
      <c r="AF17" s="244">
        <v>3.4610676069999999</v>
      </c>
      <c r="AG17" s="244">
        <v>3.5189707495999998</v>
      </c>
      <c r="AH17" s="244">
        <v>3.6302078584999999</v>
      </c>
      <c r="AI17" s="244">
        <v>3.5433555753000001</v>
      </c>
      <c r="AJ17" s="244">
        <v>3.3709561646999999</v>
      </c>
      <c r="AK17" s="244">
        <v>3.4334784654999999</v>
      </c>
      <c r="AL17" s="244">
        <v>3.4752913049999998</v>
      </c>
      <c r="AM17" s="244">
        <v>3.2925587159999998</v>
      </c>
      <c r="AN17" s="244">
        <v>3.5274997739999998</v>
      </c>
      <c r="AO17" s="244">
        <v>3.4216723959999999</v>
      </c>
      <c r="AP17" s="244">
        <v>3.3469188339999998</v>
      </c>
      <c r="AQ17" s="244">
        <v>3.4933345930000002</v>
      </c>
      <c r="AR17" s="244">
        <v>3.6973309460000001</v>
      </c>
      <c r="AS17" s="244">
        <v>3.7522450589999998</v>
      </c>
      <c r="AT17" s="244">
        <v>3.8726333359999998</v>
      </c>
      <c r="AU17" s="244">
        <v>3.7773686199999998</v>
      </c>
      <c r="AV17" s="244">
        <v>3.5987870549999998</v>
      </c>
      <c r="AW17" s="244">
        <v>3.6036685039999998</v>
      </c>
      <c r="AX17" s="244">
        <v>3.7330176270000002</v>
      </c>
      <c r="AY17" s="368">
        <v>3.4132585830000002</v>
      </c>
      <c r="AZ17" s="368">
        <v>3.6617786450000001</v>
      </c>
      <c r="BA17" s="368">
        <v>3.547237698</v>
      </c>
      <c r="BB17" s="368">
        <v>3.4624364970000001</v>
      </c>
      <c r="BC17" s="368">
        <v>3.6030425460000002</v>
      </c>
      <c r="BD17" s="368">
        <v>3.806123436</v>
      </c>
      <c r="BE17" s="368">
        <v>3.8699836350000001</v>
      </c>
      <c r="BF17" s="368">
        <v>3.9942133430000002</v>
      </c>
      <c r="BG17" s="368">
        <v>3.9005848830000001</v>
      </c>
      <c r="BH17" s="368">
        <v>3.714986965</v>
      </c>
      <c r="BI17" s="368">
        <v>3.7893197679999999</v>
      </c>
      <c r="BJ17" s="368">
        <v>3.8371084799999999</v>
      </c>
      <c r="BK17" s="368">
        <v>3.448883489</v>
      </c>
      <c r="BL17" s="368">
        <v>3.6933542840000002</v>
      </c>
      <c r="BM17" s="368">
        <v>3.5818826540000002</v>
      </c>
      <c r="BN17" s="368">
        <v>3.4998088630000002</v>
      </c>
      <c r="BO17" s="368">
        <v>3.6422993840000002</v>
      </c>
      <c r="BP17" s="368">
        <v>3.849655791</v>
      </c>
      <c r="BQ17" s="368">
        <v>3.914900034</v>
      </c>
      <c r="BR17" s="368">
        <v>4.0391673770000001</v>
      </c>
      <c r="BS17" s="368">
        <v>3.9442145590000002</v>
      </c>
      <c r="BT17" s="368">
        <v>3.7545889880000001</v>
      </c>
      <c r="BU17" s="368">
        <v>3.8249446479999998</v>
      </c>
      <c r="BV17" s="368">
        <v>3.8723815990000001</v>
      </c>
    </row>
    <row r="18" spans="1:74" ht="11.15" customHeight="1" x14ac:dyDescent="0.2">
      <c r="BD18" s="445"/>
      <c r="BE18" s="445"/>
      <c r="BF18" s="445"/>
      <c r="BJ18" s="152"/>
    </row>
    <row r="19" spans="1:74" ht="11.15" customHeight="1" x14ac:dyDescent="0.25">
      <c r="A19" s="159" t="s">
        <v>601</v>
      </c>
      <c r="B19" s="169" t="s">
        <v>382</v>
      </c>
      <c r="C19" s="244">
        <v>8.2444172620000007</v>
      </c>
      <c r="D19" s="244">
        <v>8.1983678756000007</v>
      </c>
      <c r="E19" s="244">
        <v>8.1989468266000003</v>
      </c>
      <c r="F19" s="244">
        <v>8.2842149270000007</v>
      </c>
      <c r="G19" s="244">
        <v>8.8254597675999999</v>
      </c>
      <c r="H19" s="244">
        <v>9.1899035851999997</v>
      </c>
      <c r="I19" s="244">
        <v>9.1308427488999993</v>
      </c>
      <c r="J19" s="244">
        <v>9.1847076972000004</v>
      </c>
      <c r="K19" s="244">
        <v>8.9516086768999994</v>
      </c>
      <c r="L19" s="244">
        <v>8.8186299673999997</v>
      </c>
      <c r="M19" s="244">
        <v>8.4517061873999992</v>
      </c>
      <c r="N19" s="244">
        <v>8.4248785935000008</v>
      </c>
      <c r="O19" s="244">
        <v>8.1367338323999991</v>
      </c>
      <c r="P19" s="244">
        <v>8.0934345931999996</v>
      </c>
      <c r="Q19" s="244">
        <v>8.0937961970999996</v>
      </c>
      <c r="R19" s="244">
        <v>8.1806264579000008</v>
      </c>
      <c r="S19" s="244">
        <v>8.7050388065999993</v>
      </c>
      <c r="T19" s="244">
        <v>9.0654011154000003</v>
      </c>
      <c r="U19" s="244">
        <v>9.0030119030000009</v>
      </c>
      <c r="V19" s="244">
        <v>9.0540984924999997</v>
      </c>
      <c r="W19" s="244">
        <v>8.8565190525999995</v>
      </c>
      <c r="X19" s="244">
        <v>8.6763746129000001</v>
      </c>
      <c r="Y19" s="244">
        <v>8.3172369279999998</v>
      </c>
      <c r="Z19" s="244">
        <v>8.2831650588999999</v>
      </c>
      <c r="AA19" s="244">
        <v>8.0706560332000006</v>
      </c>
      <c r="AB19" s="244">
        <v>8.1672180336999993</v>
      </c>
      <c r="AC19" s="244">
        <v>7.4770777653999998</v>
      </c>
      <c r="AD19" s="244">
        <v>6.7335797867</v>
      </c>
      <c r="AE19" s="244">
        <v>7.3963980199000003</v>
      </c>
      <c r="AF19" s="244">
        <v>8.1484540232999993</v>
      </c>
      <c r="AG19" s="244">
        <v>8.390080889</v>
      </c>
      <c r="AH19" s="244">
        <v>8.4805024041999992</v>
      </c>
      <c r="AI19" s="244">
        <v>8.4286908196999999</v>
      </c>
      <c r="AJ19" s="244">
        <v>8.0781976448999995</v>
      </c>
      <c r="AK19" s="244">
        <v>7.9008550677000002</v>
      </c>
      <c r="AL19" s="244">
        <v>8.1602828042999995</v>
      </c>
      <c r="AM19" s="244">
        <v>7.9411499402999999</v>
      </c>
      <c r="AN19" s="244">
        <v>7.7964708393000004</v>
      </c>
      <c r="AO19" s="244">
        <v>7.6839477098</v>
      </c>
      <c r="AP19" s="244">
        <v>7.7389318992999998</v>
      </c>
      <c r="AQ19" s="244">
        <v>8.1964655796999999</v>
      </c>
      <c r="AR19" s="244">
        <v>8.7130223772999997</v>
      </c>
      <c r="AS19" s="244">
        <v>8.7331178980999997</v>
      </c>
      <c r="AT19" s="244">
        <v>8.7784163937000006</v>
      </c>
      <c r="AU19" s="244">
        <v>8.6931780426999996</v>
      </c>
      <c r="AV19" s="244">
        <v>8.4857015140000005</v>
      </c>
      <c r="AW19" s="244">
        <v>8.2336426780000007</v>
      </c>
      <c r="AX19" s="244">
        <v>8.4744603890000008</v>
      </c>
      <c r="AY19" s="368">
        <v>8.3419457920000006</v>
      </c>
      <c r="AZ19" s="368">
        <v>8.3126634989999992</v>
      </c>
      <c r="BA19" s="368">
        <v>8.2255575140000001</v>
      </c>
      <c r="BB19" s="368">
        <v>8.3645913739999997</v>
      </c>
      <c r="BC19" s="368">
        <v>8.8011253689999993</v>
      </c>
      <c r="BD19" s="368">
        <v>9.1502887239999993</v>
      </c>
      <c r="BE19" s="368">
        <v>9.2089235909999996</v>
      </c>
      <c r="BF19" s="368">
        <v>9.2317330809999998</v>
      </c>
      <c r="BG19" s="368">
        <v>9.0827707170000007</v>
      </c>
      <c r="BH19" s="368">
        <v>8.7565060619999997</v>
      </c>
      <c r="BI19" s="368">
        <v>8.3846477920000009</v>
      </c>
      <c r="BJ19" s="368">
        <v>8.4152314409999995</v>
      </c>
      <c r="BK19" s="368">
        <v>8.5426355919999999</v>
      </c>
      <c r="BL19" s="368">
        <v>8.4538361030000004</v>
      </c>
      <c r="BM19" s="368">
        <v>8.3877129870000005</v>
      </c>
      <c r="BN19" s="368">
        <v>8.5376858379999998</v>
      </c>
      <c r="BO19" s="368">
        <v>8.992115321</v>
      </c>
      <c r="BP19" s="368">
        <v>9.3982393490000007</v>
      </c>
      <c r="BQ19" s="368">
        <v>9.3858626380000008</v>
      </c>
      <c r="BR19" s="368">
        <v>9.4115184079999992</v>
      </c>
      <c r="BS19" s="368">
        <v>9.2063780770000001</v>
      </c>
      <c r="BT19" s="368">
        <v>8.8556748459999994</v>
      </c>
      <c r="BU19" s="368">
        <v>8.5233429110000003</v>
      </c>
      <c r="BV19" s="368">
        <v>8.5845167849999999</v>
      </c>
    </row>
    <row r="20" spans="1:74" ht="11.15" customHeight="1" x14ac:dyDescent="0.2">
      <c r="BD20" s="445"/>
      <c r="BE20" s="445"/>
      <c r="BF20" s="445"/>
      <c r="BJ20" s="152"/>
    </row>
    <row r="21" spans="1:74" ht="11.15" customHeight="1" x14ac:dyDescent="0.25">
      <c r="A21" s="159" t="s">
        <v>602</v>
      </c>
      <c r="B21" s="169" t="s">
        <v>383</v>
      </c>
      <c r="C21" s="244">
        <v>35.202336782000003</v>
      </c>
      <c r="D21" s="244">
        <v>35.866824657999999</v>
      </c>
      <c r="E21" s="244">
        <v>35.514741225999998</v>
      </c>
      <c r="F21" s="244">
        <v>35.191500179000002</v>
      </c>
      <c r="G21" s="244">
        <v>35.091181271000004</v>
      </c>
      <c r="H21" s="244">
        <v>34.466441345</v>
      </c>
      <c r="I21" s="244">
        <v>34.537531305000002</v>
      </c>
      <c r="J21" s="244">
        <v>34.115410738999998</v>
      </c>
      <c r="K21" s="244">
        <v>34.598479275000003</v>
      </c>
      <c r="L21" s="244">
        <v>34.073070446999999</v>
      </c>
      <c r="M21" s="244">
        <v>35.395987439000002</v>
      </c>
      <c r="N21" s="244">
        <v>36.402652132</v>
      </c>
      <c r="O21" s="244">
        <v>35.607822534</v>
      </c>
      <c r="P21" s="244">
        <v>35.962787726000002</v>
      </c>
      <c r="Q21" s="244">
        <v>35.696865289999998</v>
      </c>
      <c r="R21" s="244">
        <v>35.658766802999999</v>
      </c>
      <c r="S21" s="244">
        <v>35.303034349000001</v>
      </c>
      <c r="T21" s="244">
        <v>34.800995483999998</v>
      </c>
      <c r="U21" s="244">
        <v>35.053865913999999</v>
      </c>
      <c r="V21" s="244">
        <v>34.674166374000002</v>
      </c>
      <c r="W21" s="244">
        <v>34.884086859</v>
      </c>
      <c r="X21" s="244">
        <v>34.375450567000001</v>
      </c>
      <c r="Y21" s="244">
        <v>36.117128555999997</v>
      </c>
      <c r="Z21" s="244">
        <v>37.048691462999997</v>
      </c>
      <c r="AA21" s="244">
        <v>35.812485352000003</v>
      </c>
      <c r="AB21" s="244">
        <v>35.540802945000003</v>
      </c>
      <c r="AC21" s="244">
        <v>33.274870888999999</v>
      </c>
      <c r="AD21" s="244">
        <v>31.032824126000001</v>
      </c>
      <c r="AE21" s="244">
        <v>32.408158733999997</v>
      </c>
      <c r="AF21" s="244">
        <v>33.086578580999998</v>
      </c>
      <c r="AG21" s="244">
        <v>33.582186874999998</v>
      </c>
      <c r="AH21" s="244">
        <v>33.248301263000002</v>
      </c>
      <c r="AI21" s="244">
        <v>34.619492092999998</v>
      </c>
      <c r="AJ21" s="244">
        <v>34.483401727</v>
      </c>
      <c r="AK21" s="244">
        <v>36.509534058</v>
      </c>
      <c r="AL21" s="244">
        <v>36.977562257000002</v>
      </c>
      <c r="AM21" s="244">
        <v>35.764682921000002</v>
      </c>
      <c r="AN21" s="244">
        <v>36.950039908999997</v>
      </c>
      <c r="AO21" s="244">
        <v>36.464335149999997</v>
      </c>
      <c r="AP21" s="244">
        <v>36.114961538000003</v>
      </c>
      <c r="AQ21" s="244">
        <v>35.047968791999999</v>
      </c>
      <c r="AR21" s="244">
        <v>35.302613692000001</v>
      </c>
      <c r="AS21" s="244">
        <v>35.03259576</v>
      </c>
      <c r="AT21" s="244">
        <v>34.154439031999999</v>
      </c>
      <c r="AU21" s="244">
        <v>35.613342203000002</v>
      </c>
      <c r="AV21" s="244">
        <v>34.734441207000003</v>
      </c>
      <c r="AW21" s="244">
        <v>36.234563467999997</v>
      </c>
      <c r="AX21" s="244">
        <v>38.069892686999999</v>
      </c>
      <c r="AY21" s="368">
        <v>37.172229946999998</v>
      </c>
      <c r="AZ21" s="368">
        <v>38.332600833999997</v>
      </c>
      <c r="BA21" s="368">
        <v>37.605787620999998</v>
      </c>
      <c r="BB21" s="368">
        <v>37.370424307</v>
      </c>
      <c r="BC21" s="368">
        <v>37.086638045000001</v>
      </c>
      <c r="BD21" s="368">
        <v>36.792306662999998</v>
      </c>
      <c r="BE21" s="368">
        <v>36.548106562000001</v>
      </c>
      <c r="BF21" s="368">
        <v>36.145110121999998</v>
      </c>
      <c r="BG21" s="368">
        <v>36.911908209000003</v>
      </c>
      <c r="BH21" s="368">
        <v>36.253548006999999</v>
      </c>
      <c r="BI21" s="368">
        <v>37.884486011</v>
      </c>
      <c r="BJ21" s="368">
        <v>38.911007529000003</v>
      </c>
      <c r="BK21" s="368">
        <v>38.716911087</v>
      </c>
      <c r="BL21" s="368">
        <v>39.859142146000003</v>
      </c>
      <c r="BM21" s="368">
        <v>39.249171914000001</v>
      </c>
      <c r="BN21" s="368">
        <v>38.768594296000003</v>
      </c>
      <c r="BO21" s="368">
        <v>38.330305672000001</v>
      </c>
      <c r="BP21" s="368">
        <v>37.894680618999999</v>
      </c>
      <c r="BQ21" s="368">
        <v>37.374405586000002</v>
      </c>
      <c r="BR21" s="368">
        <v>36.803952797000001</v>
      </c>
      <c r="BS21" s="368">
        <v>37.486435792999998</v>
      </c>
      <c r="BT21" s="368">
        <v>36.537765862000001</v>
      </c>
      <c r="BU21" s="368">
        <v>38.121042180000003</v>
      </c>
      <c r="BV21" s="368">
        <v>39.101176338999998</v>
      </c>
    </row>
    <row r="22" spans="1:74" ht="11.15" customHeight="1" x14ac:dyDescent="0.25">
      <c r="A22" s="159" t="s">
        <v>286</v>
      </c>
      <c r="B22" s="170" t="s">
        <v>333</v>
      </c>
      <c r="C22" s="244">
        <v>13.304669275</v>
      </c>
      <c r="D22" s="244">
        <v>13.709808061</v>
      </c>
      <c r="E22" s="244">
        <v>13.628812722999999</v>
      </c>
      <c r="F22" s="244">
        <v>13.914890753</v>
      </c>
      <c r="G22" s="244">
        <v>13.716845307</v>
      </c>
      <c r="H22" s="244">
        <v>13.564693568999999</v>
      </c>
      <c r="I22" s="244">
        <v>13.514036000999999</v>
      </c>
      <c r="J22" s="244">
        <v>13.102617687</v>
      </c>
      <c r="K22" s="244">
        <v>13.81715434</v>
      </c>
      <c r="L22" s="244">
        <v>13.011278959</v>
      </c>
      <c r="M22" s="244">
        <v>13.831271048</v>
      </c>
      <c r="N22" s="244">
        <v>14.221636654999999</v>
      </c>
      <c r="O22" s="244">
        <v>13.704991006</v>
      </c>
      <c r="P22" s="244">
        <v>14.120673123</v>
      </c>
      <c r="Q22" s="244">
        <v>14.035805472</v>
      </c>
      <c r="R22" s="244">
        <v>14.328593092</v>
      </c>
      <c r="S22" s="244">
        <v>14.122900502</v>
      </c>
      <c r="T22" s="244">
        <v>13.964273497000001</v>
      </c>
      <c r="U22" s="244">
        <v>13.909941541</v>
      </c>
      <c r="V22" s="244">
        <v>13.484106424</v>
      </c>
      <c r="W22" s="244">
        <v>14.217042127999999</v>
      </c>
      <c r="X22" s="244">
        <v>13.384847556</v>
      </c>
      <c r="Y22" s="244">
        <v>14.225982901</v>
      </c>
      <c r="Z22" s="244">
        <v>14.6247317</v>
      </c>
      <c r="AA22" s="244">
        <v>14.35562848</v>
      </c>
      <c r="AB22" s="244">
        <v>13.733777480000001</v>
      </c>
      <c r="AC22" s="244">
        <v>13.55943355</v>
      </c>
      <c r="AD22" s="244">
        <v>14.1630669</v>
      </c>
      <c r="AE22" s="244">
        <v>14.130823639999999</v>
      </c>
      <c r="AF22" s="244">
        <v>13.95173436</v>
      </c>
      <c r="AG22" s="244">
        <v>14.488147489999999</v>
      </c>
      <c r="AH22" s="244">
        <v>14.333060079999999</v>
      </c>
      <c r="AI22" s="244">
        <v>15.135654819999999</v>
      </c>
      <c r="AJ22" s="244">
        <v>14.33704972</v>
      </c>
      <c r="AK22" s="244">
        <v>15.27682461</v>
      </c>
      <c r="AL22" s="244">
        <v>15.7080667</v>
      </c>
      <c r="AM22" s="244">
        <v>14.99639193</v>
      </c>
      <c r="AN22" s="244">
        <v>15.44531093</v>
      </c>
      <c r="AO22" s="244">
        <v>15.35405057</v>
      </c>
      <c r="AP22" s="244">
        <v>15.66997551</v>
      </c>
      <c r="AQ22" s="244">
        <v>15.44795362</v>
      </c>
      <c r="AR22" s="244">
        <v>15.27649302</v>
      </c>
      <c r="AS22" s="244">
        <v>15.06697649</v>
      </c>
      <c r="AT22" s="244">
        <v>14.53028495</v>
      </c>
      <c r="AU22" s="244">
        <v>15.346842430000001</v>
      </c>
      <c r="AV22" s="244">
        <v>14.52907343</v>
      </c>
      <c r="AW22" s="244">
        <v>15.4179166</v>
      </c>
      <c r="AX22" s="244">
        <v>16.04456339</v>
      </c>
      <c r="AY22" s="368">
        <v>15.61138978</v>
      </c>
      <c r="AZ22" s="368">
        <v>15.985317739999999</v>
      </c>
      <c r="BA22" s="368">
        <v>15.82278232</v>
      </c>
      <c r="BB22" s="368">
        <v>16.161541039999999</v>
      </c>
      <c r="BC22" s="368">
        <v>15.93674519</v>
      </c>
      <c r="BD22" s="368">
        <v>15.764680269999999</v>
      </c>
      <c r="BE22" s="368">
        <v>15.70377704</v>
      </c>
      <c r="BF22" s="368">
        <v>15.23025356</v>
      </c>
      <c r="BG22" s="368">
        <v>16.07858336</v>
      </c>
      <c r="BH22" s="368">
        <v>15.142357799999999</v>
      </c>
      <c r="BI22" s="368">
        <v>16.111872680000001</v>
      </c>
      <c r="BJ22" s="368">
        <v>16.555638160000001</v>
      </c>
      <c r="BK22" s="368">
        <v>16.511413430000001</v>
      </c>
      <c r="BL22" s="368">
        <v>16.880494240000001</v>
      </c>
      <c r="BM22" s="368">
        <v>16.674925259999998</v>
      </c>
      <c r="BN22" s="368">
        <v>16.90291861</v>
      </c>
      <c r="BO22" s="368">
        <v>16.558638080000001</v>
      </c>
      <c r="BP22" s="368">
        <v>16.2683906</v>
      </c>
      <c r="BQ22" s="368">
        <v>16.09787772</v>
      </c>
      <c r="BR22" s="368">
        <v>15.50086535</v>
      </c>
      <c r="BS22" s="368">
        <v>16.234165140000002</v>
      </c>
      <c r="BT22" s="368">
        <v>15.17063695</v>
      </c>
      <c r="BU22" s="368">
        <v>16.028153960000001</v>
      </c>
      <c r="BV22" s="368">
        <v>16.37779471</v>
      </c>
    </row>
    <row r="23" spans="1:74" ht="11.15" customHeight="1" x14ac:dyDescent="0.25">
      <c r="A23" s="159" t="s">
        <v>281</v>
      </c>
      <c r="B23" s="170" t="s">
        <v>603</v>
      </c>
      <c r="C23" s="244">
        <v>4.3147419354999998</v>
      </c>
      <c r="D23" s="244">
        <v>4.6193928571000002</v>
      </c>
      <c r="E23" s="244">
        <v>4.0893548387000003</v>
      </c>
      <c r="F23" s="244">
        <v>3.6787666667000001</v>
      </c>
      <c r="G23" s="244">
        <v>3.5092580645</v>
      </c>
      <c r="H23" s="244">
        <v>3.3130999999999999</v>
      </c>
      <c r="I23" s="244">
        <v>3.5772580645000001</v>
      </c>
      <c r="J23" s="244">
        <v>3.6720322580999998</v>
      </c>
      <c r="K23" s="244">
        <v>3.5715333333000001</v>
      </c>
      <c r="L23" s="244">
        <v>3.6959677419000001</v>
      </c>
      <c r="M23" s="244">
        <v>3.9367000000000001</v>
      </c>
      <c r="N23" s="244">
        <v>4.2710322581</v>
      </c>
      <c r="O23" s="244">
        <v>4.1328064515999996</v>
      </c>
      <c r="P23" s="244">
        <v>4.3856428570999997</v>
      </c>
      <c r="Q23" s="244">
        <v>3.8961935483999999</v>
      </c>
      <c r="R23" s="244">
        <v>3.6628333333</v>
      </c>
      <c r="S23" s="244">
        <v>3.3946774193999998</v>
      </c>
      <c r="T23" s="244">
        <v>3.3889666667</v>
      </c>
      <c r="U23" s="244">
        <v>3.4789677419</v>
      </c>
      <c r="V23" s="244">
        <v>3.5126451613</v>
      </c>
      <c r="W23" s="244">
        <v>3.5642333332999998</v>
      </c>
      <c r="X23" s="244">
        <v>3.4368387096999999</v>
      </c>
      <c r="Y23" s="244">
        <v>3.8273999999999999</v>
      </c>
      <c r="Z23" s="244">
        <v>4.2364193547999998</v>
      </c>
      <c r="AA23" s="244">
        <v>3.7972903225999999</v>
      </c>
      <c r="AB23" s="244">
        <v>4.0369655171999996</v>
      </c>
      <c r="AC23" s="244">
        <v>3.5134516129</v>
      </c>
      <c r="AD23" s="244">
        <v>3.1180333333000001</v>
      </c>
      <c r="AE23" s="244">
        <v>2.7664516129000001</v>
      </c>
      <c r="AF23" s="244">
        <v>2.9001333332999999</v>
      </c>
      <c r="AG23" s="244">
        <v>3.0198387097000001</v>
      </c>
      <c r="AH23" s="244">
        <v>3.0756129032000001</v>
      </c>
      <c r="AI23" s="244">
        <v>3.0994000000000002</v>
      </c>
      <c r="AJ23" s="244">
        <v>3.1923870968000001</v>
      </c>
      <c r="AK23" s="244">
        <v>3.4763666667000002</v>
      </c>
      <c r="AL23" s="244">
        <v>3.9333225806000001</v>
      </c>
      <c r="AM23" s="244">
        <v>3.7788064515999999</v>
      </c>
      <c r="AN23" s="244">
        <v>3.8343928571000001</v>
      </c>
      <c r="AO23" s="244">
        <v>3.5816129031999999</v>
      </c>
      <c r="AP23" s="244">
        <v>3.2586333333000002</v>
      </c>
      <c r="AQ23" s="244">
        <v>2.9289354839000001</v>
      </c>
      <c r="AR23" s="244">
        <v>3.0648666667</v>
      </c>
      <c r="AS23" s="244">
        <v>3.1248387097000001</v>
      </c>
      <c r="AT23" s="244">
        <v>3.1122903225999998</v>
      </c>
      <c r="AU23" s="244">
        <v>3.3207333333000002</v>
      </c>
      <c r="AV23" s="244">
        <v>2.9188075339999999</v>
      </c>
      <c r="AW23" s="244">
        <v>3.222506042</v>
      </c>
      <c r="AX23" s="244">
        <v>3.8342032509999999</v>
      </c>
      <c r="AY23" s="368">
        <v>3.670457716</v>
      </c>
      <c r="AZ23" s="368">
        <v>3.9019120819999999</v>
      </c>
      <c r="BA23" s="368">
        <v>3.5051045859999999</v>
      </c>
      <c r="BB23" s="368">
        <v>3.1650647520000001</v>
      </c>
      <c r="BC23" s="368">
        <v>2.9199502549999998</v>
      </c>
      <c r="BD23" s="368">
        <v>2.9557548470000001</v>
      </c>
      <c r="BE23" s="368">
        <v>3.0894396940000002</v>
      </c>
      <c r="BF23" s="368">
        <v>3.1864032249999998</v>
      </c>
      <c r="BG23" s="368">
        <v>3.1022137719999998</v>
      </c>
      <c r="BH23" s="368">
        <v>3.1248640640000001</v>
      </c>
      <c r="BI23" s="368">
        <v>3.3618073220000002</v>
      </c>
      <c r="BJ23" s="368">
        <v>3.8504586879999998</v>
      </c>
      <c r="BK23" s="368">
        <v>3.5410209419999998</v>
      </c>
      <c r="BL23" s="368">
        <v>3.7827302899999999</v>
      </c>
      <c r="BM23" s="368">
        <v>3.481265971</v>
      </c>
      <c r="BN23" s="368">
        <v>3.149462212</v>
      </c>
      <c r="BO23" s="368">
        <v>2.8919248620000002</v>
      </c>
      <c r="BP23" s="368">
        <v>2.920868225</v>
      </c>
      <c r="BQ23" s="368">
        <v>3.0482960179999998</v>
      </c>
      <c r="BR23" s="368">
        <v>3.145525616</v>
      </c>
      <c r="BS23" s="368">
        <v>3.06976921</v>
      </c>
      <c r="BT23" s="368">
        <v>3.0989240279999999</v>
      </c>
      <c r="BU23" s="368">
        <v>3.333971547</v>
      </c>
      <c r="BV23" s="368">
        <v>3.8078447</v>
      </c>
    </row>
    <row r="24" spans="1:74" ht="11.15" customHeight="1" x14ac:dyDescent="0.25">
      <c r="A24" s="159" t="s">
        <v>604</v>
      </c>
      <c r="B24" s="170" t="s">
        <v>334</v>
      </c>
      <c r="C24" s="244">
        <v>4.6749830129000003</v>
      </c>
      <c r="D24" s="244">
        <v>4.5485707915000004</v>
      </c>
      <c r="E24" s="244">
        <v>5.0089035553999999</v>
      </c>
      <c r="F24" s="244">
        <v>4.7826346396000003</v>
      </c>
      <c r="G24" s="244">
        <v>5.0147277859999999</v>
      </c>
      <c r="H24" s="244">
        <v>4.7749219944999997</v>
      </c>
      <c r="I24" s="244">
        <v>4.6792045530999999</v>
      </c>
      <c r="J24" s="244">
        <v>4.575178137</v>
      </c>
      <c r="K24" s="244">
        <v>4.5029898024000001</v>
      </c>
      <c r="L24" s="244">
        <v>4.7758909778999996</v>
      </c>
      <c r="M24" s="244">
        <v>4.8152435259999997</v>
      </c>
      <c r="N24" s="244">
        <v>5.0322898154000004</v>
      </c>
      <c r="O24" s="244">
        <v>4.8844874107000003</v>
      </c>
      <c r="P24" s="244">
        <v>4.6242921737999998</v>
      </c>
      <c r="Q24" s="244">
        <v>5.1224878866000001</v>
      </c>
      <c r="R24" s="244">
        <v>4.9618800252000002</v>
      </c>
      <c r="S24" s="244">
        <v>5.1908159221999997</v>
      </c>
      <c r="T24" s="244">
        <v>4.8472405622999997</v>
      </c>
      <c r="U24" s="244">
        <v>4.9484695876</v>
      </c>
      <c r="V24" s="244">
        <v>4.8253587684000001</v>
      </c>
      <c r="W24" s="244">
        <v>4.5003654439999998</v>
      </c>
      <c r="X24" s="244">
        <v>4.8402535671000004</v>
      </c>
      <c r="Y24" s="244">
        <v>5.1132527171</v>
      </c>
      <c r="Z24" s="244">
        <v>5.1825605475999996</v>
      </c>
      <c r="AA24" s="244">
        <v>5.0227403290000003</v>
      </c>
      <c r="AB24" s="244">
        <v>5.1598136910000001</v>
      </c>
      <c r="AC24" s="244">
        <v>4.3281058940000001</v>
      </c>
      <c r="AD24" s="244">
        <v>2.766498742</v>
      </c>
      <c r="AE24" s="244">
        <v>4.0712094109999999</v>
      </c>
      <c r="AF24" s="244">
        <v>4.4417431929999998</v>
      </c>
      <c r="AG24" s="244">
        <v>4.2130178589999998</v>
      </c>
      <c r="AH24" s="244">
        <v>3.9304807249999998</v>
      </c>
      <c r="AI24" s="244">
        <v>4.2783305399999998</v>
      </c>
      <c r="AJ24" s="244">
        <v>4.7839737529999997</v>
      </c>
      <c r="AK24" s="244">
        <v>5.3975161399999996</v>
      </c>
      <c r="AL24" s="244">
        <v>4.9675487470000004</v>
      </c>
      <c r="AM24" s="244">
        <v>4.8143563110000001</v>
      </c>
      <c r="AN24" s="244">
        <v>5.010537341</v>
      </c>
      <c r="AO24" s="244">
        <v>4.9946783080000001</v>
      </c>
      <c r="AP24" s="244">
        <v>4.6337664390000004</v>
      </c>
      <c r="AQ24" s="244">
        <v>4.0284625170000004</v>
      </c>
      <c r="AR24" s="244">
        <v>4.4540858700000001</v>
      </c>
      <c r="AS24" s="244">
        <v>4.5230057559999999</v>
      </c>
      <c r="AT24" s="244">
        <v>4.2142819559999998</v>
      </c>
      <c r="AU24" s="244">
        <v>4.5038827780000004</v>
      </c>
      <c r="AV24" s="244">
        <v>4.8547685549999997</v>
      </c>
      <c r="AW24" s="244">
        <v>4.8095454450000004</v>
      </c>
      <c r="AX24" s="244">
        <v>5.1129809379999998</v>
      </c>
      <c r="AY24" s="368">
        <v>4.9341548800000004</v>
      </c>
      <c r="AZ24" s="368">
        <v>5.2870395019999998</v>
      </c>
      <c r="BA24" s="368">
        <v>5.2753667000000002</v>
      </c>
      <c r="BB24" s="368">
        <v>5.1950545110000004</v>
      </c>
      <c r="BC24" s="368">
        <v>5.2649712710000003</v>
      </c>
      <c r="BD24" s="368">
        <v>5.1851722010000003</v>
      </c>
      <c r="BE24" s="368">
        <v>4.9195208990000001</v>
      </c>
      <c r="BF24" s="368">
        <v>4.8067735589999998</v>
      </c>
      <c r="BG24" s="368">
        <v>4.8862760429999996</v>
      </c>
      <c r="BH24" s="368">
        <v>5.0130572390000001</v>
      </c>
      <c r="BI24" s="368">
        <v>5.2212153370000003</v>
      </c>
      <c r="BJ24" s="368">
        <v>5.2782551010000001</v>
      </c>
      <c r="BK24" s="368">
        <v>5.1589688459999996</v>
      </c>
      <c r="BL24" s="368">
        <v>5.5377588429999998</v>
      </c>
      <c r="BM24" s="368">
        <v>5.5329897859999999</v>
      </c>
      <c r="BN24" s="368">
        <v>5.4508348629999999</v>
      </c>
      <c r="BO24" s="368">
        <v>5.5323811190000001</v>
      </c>
      <c r="BP24" s="368">
        <v>5.4429164639999996</v>
      </c>
      <c r="BQ24" s="368">
        <v>5.1591385460000003</v>
      </c>
      <c r="BR24" s="368">
        <v>5.0435667280000001</v>
      </c>
      <c r="BS24" s="368">
        <v>5.1308767819999996</v>
      </c>
      <c r="BT24" s="368">
        <v>5.2683678289999998</v>
      </c>
      <c r="BU24" s="368">
        <v>5.491839132</v>
      </c>
      <c r="BV24" s="368">
        <v>5.5555082779999996</v>
      </c>
    </row>
    <row r="25" spans="1:74" ht="11.15" customHeight="1" x14ac:dyDescent="0.2">
      <c r="BD25" s="445"/>
      <c r="BE25" s="445"/>
      <c r="BF25" s="445"/>
      <c r="BJ25" s="152"/>
    </row>
    <row r="26" spans="1:74" ht="11.15" customHeight="1" x14ac:dyDescent="0.25">
      <c r="A26" s="159" t="s">
        <v>605</v>
      </c>
      <c r="B26" s="169" t="s">
        <v>384</v>
      </c>
      <c r="C26" s="244">
        <v>4.3242581242</v>
      </c>
      <c r="D26" s="244">
        <v>4.3204382093999998</v>
      </c>
      <c r="E26" s="244">
        <v>4.3215088518</v>
      </c>
      <c r="F26" s="244">
        <v>4.3199333925000003</v>
      </c>
      <c r="G26" s="244">
        <v>4.3266880921000004</v>
      </c>
      <c r="H26" s="244">
        <v>4.3362022998</v>
      </c>
      <c r="I26" s="244">
        <v>4.2717520567999996</v>
      </c>
      <c r="J26" s="244">
        <v>4.2864250179000001</v>
      </c>
      <c r="K26" s="244">
        <v>4.2786407254999999</v>
      </c>
      <c r="L26" s="244">
        <v>4.3216140005000003</v>
      </c>
      <c r="M26" s="244">
        <v>4.3433492379</v>
      </c>
      <c r="N26" s="244">
        <v>4.3588104860000003</v>
      </c>
      <c r="O26" s="244">
        <v>4.3622040348000004</v>
      </c>
      <c r="P26" s="244">
        <v>4.3578073440000002</v>
      </c>
      <c r="Q26" s="244">
        <v>4.3592662375</v>
      </c>
      <c r="R26" s="244">
        <v>4.3570225953000001</v>
      </c>
      <c r="S26" s="244">
        <v>4.3648764686000003</v>
      </c>
      <c r="T26" s="244">
        <v>4.3751030027000004</v>
      </c>
      <c r="U26" s="244">
        <v>4.3064309142999999</v>
      </c>
      <c r="V26" s="244">
        <v>4.3231242282000002</v>
      </c>
      <c r="W26" s="244">
        <v>4.3141506383000001</v>
      </c>
      <c r="X26" s="244">
        <v>4.3589257321000003</v>
      </c>
      <c r="Y26" s="244">
        <v>4.3829886229000001</v>
      </c>
      <c r="Z26" s="244">
        <v>4.3992511411999997</v>
      </c>
      <c r="AA26" s="244">
        <v>4.1772480527999996</v>
      </c>
      <c r="AB26" s="244">
        <v>4.2372018736000001</v>
      </c>
      <c r="AC26" s="244">
        <v>4.1444557815999996</v>
      </c>
      <c r="AD26" s="244">
        <v>4.0248333368999996</v>
      </c>
      <c r="AE26" s="244">
        <v>3.9914326045999999</v>
      </c>
      <c r="AF26" s="244">
        <v>4.1769409617999997</v>
      </c>
      <c r="AG26" s="244">
        <v>4.0455736775000002</v>
      </c>
      <c r="AH26" s="244">
        <v>4.0712039354999998</v>
      </c>
      <c r="AI26" s="244">
        <v>4.1394248667999998</v>
      </c>
      <c r="AJ26" s="244">
        <v>4.294108993</v>
      </c>
      <c r="AK26" s="244">
        <v>4.343203216</v>
      </c>
      <c r="AL26" s="244">
        <v>4.2616451492999996</v>
      </c>
      <c r="AM26" s="244">
        <v>4.3124459909999997</v>
      </c>
      <c r="AN26" s="244">
        <v>4.383676372</v>
      </c>
      <c r="AO26" s="244">
        <v>4.3814032100000002</v>
      </c>
      <c r="AP26" s="244">
        <v>4.3857692970000004</v>
      </c>
      <c r="AQ26" s="244">
        <v>4.3506804170000004</v>
      </c>
      <c r="AR26" s="244">
        <v>4.3991945039999996</v>
      </c>
      <c r="AS26" s="244">
        <v>4.2125282720000001</v>
      </c>
      <c r="AT26" s="244">
        <v>4.2818123259999998</v>
      </c>
      <c r="AU26" s="244">
        <v>4.3513424159999996</v>
      </c>
      <c r="AV26" s="244">
        <v>4.5024324529999999</v>
      </c>
      <c r="AW26" s="244">
        <v>4.5387978640000002</v>
      </c>
      <c r="AX26" s="244">
        <v>4.3643828510000002</v>
      </c>
      <c r="AY26" s="368">
        <v>4.3948149650000001</v>
      </c>
      <c r="AZ26" s="368">
        <v>4.4973212480000004</v>
      </c>
      <c r="BA26" s="368">
        <v>4.5216410829999996</v>
      </c>
      <c r="BB26" s="368">
        <v>4.5208448839999997</v>
      </c>
      <c r="BC26" s="368">
        <v>4.4854084580000002</v>
      </c>
      <c r="BD26" s="368">
        <v>4.5666128869999998</v>
      </c>
      <c r="BE26" s="368">
        <v>4.4178776070000003</v>
      </c>
      <c r="BF26" s="368">
        <v>4.426785872</v>
      </c>
      <c r="BG26" s="368">
        <v>4.4966022460000001</v>
      </c>
      <c r="BH26" s="368">
        <v>4.6360720280000001</v>
      </c>
      <c r="BI26" s="368">
        <v>4.6837044619999997</v>
      </c>
      <c r="BJ26" s="368">
        <v>4.5928484320000003</v>
      </c>
      <c r="BK26" s="368">
        <v>4.5499253470000003</v>
      </c>
      <c r="BL26" s="368">
        <v>4.6544748199999999</v>
      </c>
      <c r="BM26" s="368">
        <v>4.6317086649999997</v>
      </c>
      <c r="BN26" s="368">
        <v>4.6411784000000003</v>
      </c>
      <c r="BO26" s="368">
        <v>4.5838273489999999</v>
      </c>
      <c r="BP26" s="368">
        <v>4.6559723230000003</v>
      </c>
      <c r="BQ26" s="368">
        <v>4.4901892549999998</v>
      </c>
      <c r="BR26" s="368">
        <v>4.5308550849999998</v>
      </c>
      <c r="BS26" s="368">
        <v>4.609497782</v>
      </c>
      <c r="BT26" s="368">
        <v>4.6345304299999999</v>
      </c>
      <c r="BU26" s="368">
        <v>4.7339351919999997</v>
      </c>
      <c r="BV26" s="368">
        <v>4.7492821960000002</v>
      </c>
    </row>
    <row r="27" spans="1:74" ht="11.15" customHeight="1" x14ac:dyDescent="0.2">
      <c r="BD27" s="445"/>
      <c r="BE27" s="445"/>
      <c r="BF27" s="445"/>
      <c r="BJ27" s="152"/>
    </row>
    <row r="28" spans="1:74" ht="11.15" customHeight="1" x14ac:dyDescent="0.25">
      <c r="A28" s="159" t="s">
        <v>283</v>
      </c>
      <c r="B28" s="169" t="s">
        <v>532</v>
      </c>
      <c r="C28" s="244">
        <v>47.391382468000003</v>
      </c>
      <c r="D28" s="244">
        <v>48.234169217000002</v>
      </c>
      <c r="E28" s="244">
        <v>48.127320365000003</v>
      </c>
      <c r="F28" s="244">
        <v>46.972063839</v>
      </c>
      <c r="G28" s="244">
        <v>47.058419534999999</v>
      </c>
      <c r="H28" s="244">
        <v>47.681694110999999</v>
      </c>
      <c r="I28" s="244">
        <v>48.342946452</v>
      </c>
      <c r="J28" s="244">
        <v>48.993330864999997</v>
      </c>
      <c r="K28" s="244">
        <v>47.328573112999997</v>
      </c>
      <c r="L28" s="244">
        <v>48.145262387000002</v>
      </c>
      <c r="M28" s="244">
        <v>48.063748160000003</v>
      </c>
      <c r="N28" s="244">
        <v>47.105597606000003</v>
      </c>
      <c r="O28" s="244">
        <v>47.729927295000003</v>
      </c>
      <c r="P28" s="244">
        <v>48.106296942999997</v>
      </c>
      <c r="Q28" s="244">
        <v>46.649814067999998</v>
      </c>
      <c r="R28" s="244">
        <v>47.603550433999999</v>
      </c>
      <c r="S28" s="244">
        <v>46.598660858000002</v>
      </c>
      <c r="T28" s="244">
        <v>47.417969460000002</v>
      </c>
      <c r="U28" s="244">
        <v>48.555198773999997</v>
      </c>
      <c r="V28" s="244">
        <v>48.885144908000001</v>
      </c>
      <c r="W28" s="244">
        <v>47.481009544999999</v>
      </c>
      <c r="X28" s="244">
        <v>47.843914218999998</v>
      </c>
      <c r="Y28" s="244">
        <v>47.932913032000002</v>
      </c>
      <c r="Z28" s="244">
        <v>47.891697311999998</v>
      </c>
      <c r="AA28" s="244">
        <v>46.054534629000003</v>
      </c>
      <c r="AB28" s="244">
        <v>47.242914591999998</v>
      </c>
      <c r="AC28" s="244">
        <v>43.296397657</v>
      </c>
      <c r="AD28" s="244">
        <v>34.929832075999997</v>
      </c>
      <c r="AE28" s="244">
        <v>37.136754160999999</v>
      </c>
      <c r="AF28" s="244">
        <v>40.325827562999997</v>
      </c>
      <c r="AG28" s="244">
        <v>42.181896315000003</v>
      </c>
      <c r="AH28" s="244">
        <v>41.954876712000001</v>
      </c>
      <c r="AI28" s="244">
        <v>42.661721294000003</v>
      </c>
      <c r="AJ28" s="244">
        <v>42.677285453000003</v>
      </c>
      <c r="AK28" s="244">
        <v>42.726153068999999</v>
      </c>
      <c r="AL28" s="244">
        <v>43.100165967000002</v>
      </c>
      <c r="AM28" s="244">
        <v>41.348651042999997</v>
      </c>
      <c r="AN28" s="244">
        <v>41.651473406000001</v>
      </c>
      <c r="AO28" s="244">
        <v>43.706007798000002</v>
      </c>
      <c r="AP28" s="244">
        <v>43.000192345000002</v>
      </c>
      <c r="AQ28" s="244">
        <v>43.296313167999998</v>
      </c>
      <c r="AR28" s="244">
        <v>45.546813757000002</v>
      </c>
      <c r="AS28" s="244">
        <v>45.152551172000003</v>
      </c>
      <c r="AT28" s="244">
        <v>45.616533359999998</v>
      </c>
      <c r="AU28" s="244">
        <v>46.061396031000001</v>
      </c>
      <c r="AV28" s="244">
        <v>44.847043933000002</v>
      </c>
      <c r="AW28" s="244">
        <v>45.787726808000002</v>
      </c>
      <c r="AX28" s="244">
        <v>46.342192935999996</v>
      </c>
      <c r="AY28" s="368">
        <v>44.955426021999997</v>
      </c>
      <c r="AZ28" s="368">
        <v>46.004417787000001</v>
      </c>
      <c r="BA28" s="368">
        <v>45.472721753999998</v>
      </c>
      <c r="BB28" s="368">
        <v>44.939635533999997</v>
      </c>
      <c r="BC28" s="368">
        <v>45.000897672999997</v>
      </c>
      <c r="BD28" s="368">
        <v>45.770565242000004</v>
      </c>
      <c r="BE28" s="368">
        <v>46.007679795000001</v>
      </c>
      <c r="BF28" s="368">
        <v>46.413082668999998</v>
      </c>
      <c r="BG28" s="368">
        <v>45.865816287000001</v>
      </c>
      <c r="BH28" s="368">
        <v>46.091936855</v>
      </c>
      <c r="BI28" s="368">
        <v>46.216473647000001</v>
      </c>
      <c r="BJ28" s="368">
        <v>46.358034967999998</v>
      </c>
      <c r="BK28" s="368">
        <v>45.181340761999998</v>
      </c>
      <c r="BL28" s="368">
        <v>46.359725263999998</v>
      </c>
      <c r="BM28" s="368">
        <v>45.789468081999999</v>
      </c>
      <c r="BN28" s="368">
        <v>45.470895278999997</v>
      </c>
      <c r="BO28" s="368">
        <v>45.264980588</v>
      </c>
      <c r="BP28" s="368">
        <v>46.031414460000001</v>
      </c>
      <c r="BQ28" s="368">
        <v>46.248173463999997</v>
      </c>
      <c r="BR28" s="368">
        <v>46.690621589000003</v>
      </c>
      <c r="BS28" s="368">
        <v>46.216789341000002</v>
      </c>
      <c r="BT28" s="368">
        <v>46.464886368999998</v>
      </c>
      <c r="BU28" s="368">
        <v>46.419092886000001</v>
      </c>
      <c r="BV28" s="368">
        <v>46.854658426</v>
      </c>
    </row>
    <row r="29" spans="1:74" ht="11.15" customHeight="1" x14ac:dyDescent="0.25">
      <c r="A29" s="159" t="s">
        <v>289</v>
      </c>
      <c r="B29" s="169" t="s">
        <v>533</v>
      </c>
      <c r="C29" s="244">
        <v>50.430399129999998</v>
      </c>
      <c r="D29" s="244">
        <v>51.211543914000003</v>
      </c>
      <c r="E29" s="244">
        <v>51.497935763999998</v>
      </c>
      <c r="F29" s="244">
        <v>51.654326081000001</v>
      </c>
      <c r="G29" s="244">
        <v>52.231612748000003</v>
      </c>
      <c r="H29" s="244">
        <v>52.584745321</v>
      </c>
      <c r="I29" s="244">
        <v>52.352617573000003</v>
      </c>
      <c r="J29" s="244">
        <v>52.056191427000002</v>
      </c>
      <c r="K29" s="244">
        <v>52.445507847999998</v>
      </c>
      <c r="L29" s="244">
        <v>51.600285558000003</v>
      </c>
      <c r="M29" s="244">
        <v>52.080600032</v>
      </c>
      <c r="N29" s="244">
        <v>52.774724431999999</v>
      </c>
      <c r="O29" s="244">
        <v>51.055374811</v>
      </c>
      <c r="P29" s="244">
        <v>51.736940341</v>
      </c>
      <c r="Q29" s="244">
        <v>52.073462339000002</v>
      </c>
      <c r="R29" s="244">
        <v>52.301639448000003</v>
      </c>
      <c r="S29" s="244">
        <v>52.879285054</v>
      </c>
      <c r="T29" s="244">
        <v>53.132685514000002</v>
      </c>
      <c r="U29" s="244">
        <v>53.099202198</v>
      </c>
      <c r="V29" s="244">
        <v>52.782870107999997</v>
      </c>
      <c r="W29" s="244">
        <v>52.941457264</v>
      </c>
      <c r="X29" s="244">
        <v>52.132503184999997</v>
      </c>
      <c r="Y29" s="244">
        <v>52.873107853</v>
      </c>
      <c r="Z29" s="244">
        <v>53.423784193000003</v>
      </c>
      <c r="AA29" s="244">
        <v>50.227714126000002</v>
      </c>
      <c r="AB29" s="244">
        <v>50.344520815000003</v>
      </c>
      <c r="AC29" s="244">
        <v>47.986395074000001</v>
      </c>
      <c r="AD29" s="244">
        <v>45.551022637999999</v>
      </c>
      <c r="AE29" s="244">
        <v>47.503325314000001</v>
      </c>
      <c r="AF29" s="244">
        <v>49.484325523000003</v>
      </c>
      <c r="AG29" s="244">
        <v>50.194621513000001</v>
      </c>
      <c r="AH29" s="244">
        <v>50.056347918999997</v>
      </c>
      <c r="AI29" s="244">
        <v>51.285639662999998</v>
      </c>
      <c r="AJ29" s="244">
        <v>50.760880174</v>
      </c>
      <c r="AK29" s="244">
        <v>52.175150430999999</v>
      </c>
      <c r="AL29" s="244">
        <v>52.456282139000002</v>
      </c>
      <c r="AM29" s="244">
        <v>51.047115992999998</v>
      </c>
      <c r="AN29" s="244">
        <v>52.288409778999998</v>
      </c>
      <c r="AO29" s="244">
        <v>52.025302185000001</v>
      </c>
      <c r="AP29" s="244">
        <v>52.101758177999997</v>
      </c>
      <c r="AQ29" s="244">
        <v>51.787565905000001</v>
      </c>
      <c r="AR29" s="244">
        <v>52.690361866000003</v>
      </c>
      <c r="AS29" s="244">
        <v>52.491698239999998</v>
      </c>
      <c r="AT29" s="244">
        <v>51.968218102999998</v>
      </c>
      <c r="AU29" s="244">
        <v>53.056097262000002</v>
      </c>
      <c r="AV29" s="244">
        <v>52.719888716</v>
      </c>
      <c r="AW29" s="244">
        <v>53.372448263000003</v>
      </c>
      <c r="AX29" s="244">
        <v>54.735054798</v>
      </c>
      <c r="AY29" s="368">
        <v>53.231789442</v>
      </c>
      <c r="AZ29" s="368">
        <v>54.592980922999999</v>
      </c>
      <c r="BA29" s="368">
        <v>54.199706532</v>
      </c>
      <c r="BB29" s="368">
        <v>54.537503354999998</v>
      </c>
      <c r="BC29" s="368">
        <v>54.862165898999997</v>
      </c>
      <c r="BD29" s="368">
        <v>55.344505054999999</v>
      </c>
      <c r="BE29" s="368">
        <v>55.040178808999997</v>
      </c>
      <c r="BF29" s="368">
        <v>54.599687641999999</v>
      </c>
      <c r="BG29" s="368">
        <v>55.424368303000001</v>
      </c>
      <c r="BH29" s="368">
        <v>54.330670728000001</v>
      </c>
      <c r="BI29" s="368">
        <v>55.181592344000002</v>
      </c>
      <c r="BJ29" s="368">
        <v>55.809115628000001</v>
      </c>
      <c r="BK29" s="368">
        <v>55.262041128</v>
      </c>
      <c r="BL29" s="368">
        <v>56.591684893999997</v>
      </c>
      <c r="BM29" s="368">
        <v>56.244056260999997</v>
      </c>
      <c r="BN29" s="368">
        <v>56.459680708999997</v>
      </c>
      <c r="BO29" s="368">
        <v>56.671520164999997</v>
      </c>
      <c r="BP29" s="368">
        <v>57.087480323000001</v>
      </c>
      <c r="BQ29" s="368">
        <v>56.352886232000003</v>
      </c>
      <c r="BR29" s="368">
        <v>55.820684497000002</v>
      </c>
      <c r="BS29" s="368">
        <v>56.481929643999997</v>
      </c>
      <c r="BT29" s="368">
        <v>54.986794457000002</v>
      </c>
      <c r="BU29" s="368">
        <v>55.863320592999997</v>
      </c>
      <c r="BV29" s="368">
        <v>56.523855116999997</v>
      </c>
    </row>
    <row r="30" spans="1:74" ht="11.15" customHeight="1" x14ac:dyDescent="0.25">
      <c r="B30" s="169"/>
      <c r="BD30" s="445"/>
      <c r="BE30" s="445"/>
      <c r="BF30" s="445"/>
      <c r="BJ30" s="152"/>
    </row>
    <row r="31" spans="1:74" ht="11.15" customHeight="1" x14ac:dyDescent="0.25">
      <c r="A31" s="159" t="s">
        <v>290</v>
      </c>
      <c r="B31" s="171" t="s">
        <v>534</v>
      </c>
      <c r="C31" s="245">
        <v>97.821781598000001</v>
      </c>
      <c r="D31" s="245">
        <v>99.445713131000005</v>
      </c>
      <c r="E31" s="245">
        <v>99.625256128999993</v>
      </c>
      <c r="F31" s="245">
        <v>98.626389919999994</v>
      </c>
      <c r="G31" s="245">
        <v>99.290032283000002</v>
      </c>
      <c r="H31" s="245">
        <v>100.26643943000001</v>
      </c>
      <c r="I31" s="245">
        <v>100.69556402000001</v>
      </c>
      <c r="J31" s="245">
        <v>101.04952229</v>
      </c>
      <c r="K31" s="245">
        <v>99.774080960999996</v>
      </c>
      <c r="L31" s="245">
        <v>99.745547943999995</v>
      </c>
      <c r="M31" s="245">
        <v>100.14434819</v>
      </c>
      <c r="N31" s="245">
        <v>99.880322036999999</v>
      </c>
      <c r="O31" s="245">
        <v>98.785302106000003</v>
      </c>
      <c r="P31" s="245">
        <v>99.843237283999997</v>
      </c>
      <c r="Q31" s="245">
        <v>98.723276407</v>
      </c>
      <c r="R31" s="245">
        <v>99.905189882000002</v>
      </c>
      <c r="S31" s="245">
        <v>99.477945911000006</v>
      </c>
      <c r="T31" s="245">
        <v>100.55065497</v>
      </c>
      <c r="U31" s="245">
        <v>101.65440097</v>
      </c>
      <c r="V31" s="245">
        <v>101.66801502</v>
      </c>
      <c r="W31" s="245">
        <v>100.42246681</v>
      </c>
      <c r="X31" s="245">
        <v>99.976417405000007</v>
      </c>
      <c r="Y31" s="245">
        <v>100.80602088000001</v>
      </c>
      <c r="Z31" s="245">
        <v>101.3154815</v>
      </c>
      <c r="AA31" s="245">
        <v>96.282248754999998</v>
      </c>
      <c r="AB31" s="245">
        <v>97.587435407000001</v>
      </c>
      <c r="AC31" s="245">
        <v>91.282792732000004</v>
      </c>
      <c r="AD31" s="245">
        <v>80.480854714000003</v>
      </c>
      <c r="AE31" s="245">
        <v>84.640079474999993</v>
      </c>
      <c r="AF31" s="245">
        <v>89.810153086</v>
      </c>
      <c r="AG31" s="245">
        <v>92.376517828000004</v>
      </c>
      <c r="AH31" s="245">
        <v>92.011224631999994</v>
      </c>
      <c r="AI31" s="245">
        <v>93.947360957000001</v>
      </c>
      <c r="AJ31" s="245">
        <v>93.438165627000004</v>
      </c>
      <c r="AK31" s="245">
        <v>94.901303499999997</v>
      </c>
      <c r="AL31" s="245">
        <v>95.556448106000005</v>
      </c>
      <c r="AM31" s="245">
        <v>92.395767035999995</v>
      </c>
      <c r="AN31" s="245">
        <v>93.939883184999999</v>
      </c>
      <c r="AO31" s="245">
        <v>95.731309983000003</v>
      </c>
      <c r="AP31" s="245">
        <v>95.101950522999999</v>
      </c>
      <c r="AQ31" s="245">
        <v>95.083879073000006</v>
      </c>
      <c r="AR31" s="245">
        <v>98.237175622999999</v>
      </c>
      <c r="AS31" s="245">
        <v>97.644249411999994</v>
      </c>
      <c r="AT31" s="245">
        <v>97.584751463000003</v>
      </c>
      <c r="AU31" s="245">
        <v>99.117493292999995</v>
      </c>
      <c r="AV31" s="245">
        <v>97.566932648999995</v>
      </c>
      <c r="AW31" s="245">
        <v>99.160175070999998</v>
      </c>
      <c r="AX31" s="245">
        <v>101.07724773</v>
      </c>
      <c r="AY31" s="559">
        <v>98.187215464000005</v>
      </c>
      <c r="AZ31" s="559">
        <v>100.59739870999999</v>
      </c>
      <c r="BA31" s="559">
        <v>99.672428285999999</v>
      </c>
      <c r="BB31" s="559">
        <v>99.477138889000003</v>
      </c>
      <c r="BC31" s="559">
        <v>99.863063572000001</v>
      </c>
      <c r="BD31" s="559">
        <v>101.1150703</v>
      </c>
      <c r="BE31" s="559">
        <v>101.0478586</v>
      </c>
      <c r="BF31" s="559">
        <v>101.01277030999999</v>
      </c>
      <c r="BG31" s="559">
        <v>101.29018459</v>
      </c>
      <c r="BH31" s="559">
        <v>100.42260758</v>
      </c>
      <c r="BI31" s="559">
        <v>101.39806599000001</v>
      </c>
      <c r="BJ31" s="559">
        <v>102.1671506</v>
      </c>
      <c r="BK31" s="559">
        <v>100.44338189</v>
      </c>
      <c r="BL31" s="559">
        <v>102.95141015999999</v>
      </c>
      <c r="BM31" s="559">
        <v>102.03352434</v>
      </c>
      <c r="BN31" s="559">
        <v>101.93057598999999</v>
      </c>
      <c r="BO31" s="559">
        <v>101.93650074999999</v>
      </c>
      <c r="BP31" s="559">
        <v>103.11889478000001</v>
      </c>
      <c r="BQ31" s="559">
        <v>102.60105969999999</v>
      </c>
      <c r="BR31" s="559">
        <v>102.51130609000001</v>
      </c>
      <c r="BS31" s="559">
        <v>102.69871899</v>
      </c>
      <c r="BT31" s="559">
        <v>101.45168083</v>
      </c>
      <c r="BU31" s="559">
        <v>102.28241348</v>
      </c>
      <c r="BV31" s="559">
        <v>103.37851354</v>
      </c>
    </row>
    <row r="32" spans="1:74" ht="12" customHeight="1" x14ac:dyDescent="0.25">
      <c r="B32" s="743" t="s">
        <v>810</v>
      </c>
      <c r="C32" s="735"/>
      <c r="D32" s="735"/>
      <c r="E32" s="735"/>
      <c r="F32" s="735"/>
      <c r="G32" s="735"/>
      <c r="H32" s="735"/>
      <c r="I32" s="735"/>
      <c r="J32" s="735"/>
      <c r="K32" s="735"/>
      <c r="L32" s="735"/>
      <c r="M32" s="735"/>
      <c r="N32" s="735"/>
      <c r="O32" s="735"/>
      <c r="P32" s="735"/>
      <c r="Q32" s="735"/>
      <c r="BD32" s="445"/>
      <c r="BE32" s="445"/>
      <c r="BF32" s="445"/>
    </row>
    <row r="33" spans="2:58" ht="12" customHeight="1" x14ac:dyDescent="0.2">
      <c r="B33" s="774" t="s">
        <v>647</v>
      </c>
      <c r="C33" s="753"/>
      <c r="D33" s="753"/>
      <c r="E33" s="753"/>
      <c r="F33" s="753"/>
      <c r="G33" s="753"/>
      <c r="H33" s="753"/>
      <c r="I33" s="753"/>
      <c r="J33" s="753"/>
      <c r="K33" s="753"/>
      <c r="L33" s="753"/>
      <c r="M33" s="753"/>
      <c r="N33" s="753"/>
      <c r="O33" s="753"/>
      <c r="P33" s="753"/>
      <c r="Q33" s="750"/>
      <c r="BD33" s="445"/>
      <c r="BE33" s="445"/>
      <c r="BF33" s="445"/>
    </row>
    <row r="34" spans="2:58" ht="12" customHeight="1" x14ac:dyDescent="0.2">
      <c r="B34" s="774" t="s">
        <v>1336</v>
      </c>
      <c r="C34" s="750"/>
      <c r="D34" s="750"/>
      <c r="E34" s="750"/>
      <c r="F34" s="750"/>
      <c r="G34" s="750"/>
      <c r="H34" s="750"/>
      <c r="I34" s="750"/>
      <c r="J34" s="750"/>
      <c r="K34" s="750"/>
      <c r="L34" s="750"/>
      <c r="M34" s="750"/>
      <c r="N34" s="750"/>
      <c r="O34" s="750"/>
      <c r="P34" s="750"/>
      <c r="Q34" s="750"/>
      <c r="BD34" s="445"/>
      <c r="BE34" s="445"/>
      <c r="BF34" s="445"/>
    </row>
    <row r="35" spans="2:58" ht="12" customHeight="1" x14ac:dyDescent="0.2">
      <c r="B35" s="774" t="s">
        <v>1335</v>
      </c>
      <c r="C35" s="750"/>
      <c r="D35" s="750"/>
      <c r="E35" s="750"/>
      <c r="F35" s="750"/>
      <c r="G35" s="750"/>
      <c r="H35" s="750"/>
      <c r="I35" s="750"/>
      <c r="J35" s="750"/>
      <c r="K35" s="750"/>
      <c r="L35" s="750"/>
      <c r="M35" s="750"/>
      <c r="N35" s="750"/>
      <c r="O35" s="750"/>
      <c r="P35" s="750"/>
      <c r="Q35" s="750"/>
      <c r="BD35" s="445"/>
      <c r="BE35" s="445"/>
      <c r="BF35" s="445"/>
    </row>
    <row r="36" spans="2:58" ht="12" customHeight="1" x14ac:dyDescent="0.25">
      <c r="B36" s="781" t="str">
        <f>"Notes: "&amp;"EIA completed modeling and analysis for this report on " &amp;Dates!D2&amp;"."</f>
        <v>Notes: EIA completed modeling and analysis for this report on Thursday January 6, 2022.</v>
      </c>
      <c r="C36" s="735"/>
      <c r="D36" s="735"/>
      <c r="E36" s="735"/>
      <c r="F36" s="735"/>
      <c r="G36" s="735"/>
      <c r="H36" s="735"/>
      <c r="I36" s="735"/>
      <c r="J36" s="735"/>
      <c r="K36" s="735"/>
      <c r="L36" s="735"/>
      <c r="M36" s="735"/>
      <c r="N36" s="735"/>
      <c r="O36" s="735"/>
      <c r="P36" s="735"/>
      <c r="Q36" s="735"/>
    </row>
    <row r="37" spans="2:58" ht="12" customHeight="1" x14ac:dyDescent="0.25">
      <c r="B37" s="761" t="s">
        <v>352</v>
      </c>
      <c r="C37" s="760"/>
      <c r="D37" s="760"/>
      <c r="E37" s="760"/>
      <c r="F37" s="760"/>
      <c r="G37" s="760"/>
      <c r="H37" s="760"/>
      <c r="I37" s="760"/>
      <c r="J37" s="760"/>
      <c r="K37" s="760"/>
      <c r="L37" s="760"/>
      <c r="M37" s="760"/>
      <c r="N37" s="760"/>
      <c r="O37" s="760"/>
      <c r="P37" s="760"/>
      <c r="Q37" s="760"/>
    </row>
    <row r="38" spans="2:58" ht="12" customHeight="1" x14ac:dyDescent="0.25">
      <c r="B38" s="770" t="s">
        <v>849</v>
      </c>
      <c r="C38" s="750"/>
      <c r="D38" s="750"/>
      <c r="E38" s="750"/>
      <c r="F38" s="750"/>
      <c r="G38" s="750"/>
      <c r="H38" s="750"/>
      <c r="I38" s="750"/>
      <c r="J38" s="750"/>
      <c r="K38" s="750"/>
      <c r="L38" s="750"/>
      <c r="M38" s="750"/>
      <c r="N38" s="750"/>
      <c r="O38" s="750"/>
      <c r="P38" s="750"/>
      <c r="Q38" s="750"/>
    </row>
    <row r="39" spans="2:58" ht="12" customHeight="1" x14ac:dyDescent="0.25">
      <c r="B39" s="756" t="s">
        <v>833</v>
      </c>
      <c r="C39" s="757"/>
      <c r="D39" s="757"/>
      <c r="E39" s="757"/>
      <c r="F39" s="757"/>
      <c r="G39" s="757"/>
      <c r="H39" s="757"/>
      <c r="I39" s="757"/>
      <c r="J39" s="757"/>
      <c r="K39" s="757"/>
      <c r="L39" s="757"/>
      <c r="M39" s="757"/>
      <c r="N39" s="757"/>
      <c r="O39" s="757"/>
      <c r="P39" s="757"/>
      <c r="Q39" s="750"/>
    </row>
    <row r="40" spans="2:58" ht="12" customHeight="1" x14ac:dyDescent="0.25">
      <c r="B40" s="762" t="s">
        <v>1371</v>
      </c>
      <c r="C40" s="750"/>
      <c r="D40" s="750"/>
      <c r="E40" s="750"/>
      <c r="F40" s="750"/>
      <c r="G40" s="750"/>
      <c r="H40" s="750"/>
      <c r="I40" s="750"/>
      <c r="J40" s="750"/>
      <c r="K40" s="750"/>
      <c r="L40" s="750"/>
      <c r="M40" s="750"/>
      <c r="N40" s="750"/>
      <c r="O40" s="750"/>
      <c r="P40" s="750"/>
      <c r="Q40" s="750"/>
    </row>
  </sheetData>
  <mergeCells count="17">
    <mergeCell ref="BK3:BV3"/>
    <mergeCell ref="B1:BV1"/>
    <mergeCell ref="C3:N3"/>
    <mergeCell ref="O3:Z3"/>
    <mergeCell ref="AA3:AL3"/>
    <mergeCell ref="AM3:AX3"/>
    <mergeCell ref="A1:A2"/>
    <mergeCell ref="AY3:BJ3"/>
    <mergeCell ref="B40:Q40"/>
    <mergeCell ref="B35:Q35"/>
    <mergeCell ref="B38:Q38"/>
    <mergeCell ref="B39:Q39"/>
    <mergeCell ref="B32:Q32"/>
    <mergeCell ref="B33:Q33"/>
    <mergeCell ref="B34:Q34"/>
    <mergeCell ref="B36:Q36"/>
    <mergeCell ref="B37:Q37"/>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AZ31" sqref="AZ31"/>
    </sheetView>
  </sheetViews>
  <sheetFormatPr defaultColWidth="9.6328125" defaultRowHeight="10.5" x14ac:dyDescent="0.25"/>
  <cols>
    <col min="1" max="1" width="14.6328125" style="70" customWidth="1"/>
    <col min="2" max="2" width="40" style="47" customWidth="1"/>
    <col min="3" max="50" width="6.6328125" style="47" customWidth="1"/>
    <col min="51" max="55" width="6.6328125" style="367" customWidth="1"/>
    <col min="56" max="58" width="6.6328125" style="584" customWidth="1"/>
    <col min="59" max="62" width="6.6328125" style="367" customWidth="1"/>
    <col min="63" max="74" width="6.6328125" style="47" customWidth="1"/>
    <col min="75" max="16384" width="9.6328125" style="47"/>
  </cols>
  <sheetData>
    <row r="1" spans="1:74" ht="13.25" customHeight="1" x14ac:dyDescent="0.3">
      <c r="A1" s="732" t="s">
        <v>794</v>
      </c>
      <c r="B1" s="787" t="s">
        <v>896</v>
      </c>
      <c r="C1" s="788"/>
      <c r="D1" s="788"/>
      <c r="E1" s="788"/>
      <c r="F1" s="788"/>
      <c r="G1" s="788"/>
      <c r="H1" s="788"/>
      <c r="I1" s="788"/>
      <c r="J1" s="788"/>
      <c r="K1" s="788"/>
      <c r="L1" s="788"/>
      <c r="M1" s="788"/>
      <c r="N1" s="788"/>
      <c r="O1" s="788"/>
      <c r="P1" s="788"/>
      <c r="Q1" s="788"/>
      <c r="R1" s="788"/>
      <c r="S1" s="788"/>
      <c r="T1" s="788"/>
      <c r="U1" s="788"/>
      <c r="V1" s="788"/>
      <c r="W1" s="788"/>
      <c r="X1" s="788"/>
      <c r="Y1" s="788"/>
      <c r="Z1" s="788"/>
      <c r="AA1" s="788"/>
      <c r="AB1" s="788"/>
      <c r="AC1" s="788"/>
      <c r="AD1" s="788"/>
      <c r="AE1" s="788"/>
      <c r="AF1" s="788"/>
      <c r="AG1" s="788"/>
      <c r="AH1" s="788"/>
      <c r="AI1" s="788"/>
      <c r="AJ1" s="788"/>
      <c r="AK1" s="788"/>
      <c r="AL1" s="788"/>
      <c r="AM1" s="275"/>
    </row>
    <row r="2" spans="1:74" ht="12.5" x14ac:dyDescent="0.25">
      <c r="A2" s="733"/>
      <c r="B2" s="486" t="str">
        <f>"U.S. Energy Information Administration  |  Short-Term Energy Outlook  - "&amp;Dates!D1</f>
        <v>U.S. Energy Information Administration  |  Short-Term Energy Outlook  - January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5"/>
    </row>
    <row r="3" spans="1:74" s="12" customFormat="1" ht="13" x14ac:dyDescent="0.3">
      <c r="A3" s="14"/>
      <c r="B3" s="15"/>
      <c r="C3" s="736">
        <f>Dates!D3</f>
        <v>2018</v>
      </c>
      <c r="D3" s="737"/>
      <c r="E3" s="737"/>
      <c r="F3" s="737"/>
      <c r="G3" s="737"/>
      <c r="H3" s="737"/>
      <c r="I3" s="737"/>
      <c r="J3" s="737"/>
      <c r="K3" s="737"/>
      <c r="L3" s="737"/>
      <c r="M3" s="737"/>
      <c r="N3" s="738"/>
      <c r="O3" s="736">
        <f>C3+1</f>
        <v>2019</v>
      </c>
      <c r="P3" s="739"/>
      <c r="Q3" s="739"/>
      <c r="R3" s="739"/>
      <c r="S3" s="739"/>
      <c r="T3" s="739"/>
      <c r="U3" s="739"/>
      <c r="V3" s="739"/>
      <c r="W3" s="739"/>
      <c r="X3" s="737"/>
      <c r="Y3" s="737"/>
      <c r="Z3" s="738"/>
      <c r="AA3" s="740">
        <f>O3+1</f>
        <v>2020</v>
      </c>
      <c r="AB3" s="737"/>
      <c r="AC3" s="737"/>
      <c r="AD3" s="737"/>
      <c r="AE3" s="737"/>
      <c r="AF3" s="737"/>
      <c r="AG3" s="737"/>
      <c r="AH3" s="737"/>
      <c r="AI3" s="737"/>
      <c r="AJ3" s="737"/>
      <c r="AK3" s="737"/>
      <c r="AL3" s="738"/>
      <c r="AM3" s="740">
        <f>AA3+1</f>
        <v>2021</v>
      </c>
      <c r="AN3" s="737"/>
      <c r="AO3" s="737"/>
      <c r="AP3" s="737"/>
      <c r="AQ3" s="737"/>
      <c r="AR3" s="737"/>
      <c r="AS3" s="737"/>
      <c r="AT3" s="737"/>
      <c r="AU3" s="737"/>
      <c r="AV3" s="737"/>
      <c r="AW3" s="737"/>
      <c r="AX3" s="738"/>
      <c r="AY3" s="740">
        <f>AM3+1</f>
        <v>2022</v>
      </c>
      <c r="AZ3" s="741"/>
      <c r="BA3" s="741"/>
      <c r="BB3" s="741"/>
      <c r="BC3" s="741"/>
      <c r="BD3" s="741"/>
      <c r="BE3" s="741"/>
      <c r="BF3" s="741"/>
      <c r="BG3" s="741"/>
      <c r="BH3" s="741"/>
      <c r="BI3" s="741"/>
      <c r="BJ3" s="742"/>
      <c r="BK3" s="740">
        <f>AY3+1</f>
        <v>2023</v>
      </c>
      <c r="BL3" s="737"/>
      <c r="BM3" s="737"/>
      <c r="BN3" s="737"/>
      <c r="BO3" s="737"/>
      <c r="BP3" s="737"/>
      <c r="BQ3" s="737"/>
      <c r="BR3" s="737"/>
      <c r="BS3" s="737"/>
      <c r="BT3" s="737"/>
      <c r="BU3" s="737"/>
      <c r="BV3" s="738"/>
    </row>
    <row r="4" spans="1:74" s="12" customFormat="1" x14ac:dyDescent="0.25">
      <c r="A4" s="16"/>
      <c r="B4" s="17"/>
      <c r="C4" s="18" t="s">
        <v>472</v>
      </c>
      <c r="D4" s="18" t="s">
        <v>473</v>
      </c>
      <c r="E4" s="18" t="s">
        <v>474</v>
      </c>
      <c r="F4" s="18" t="s">
        <v>475</v>
      </c>
      <c r="G4" s="18" t="s">
        <v>476</v>
      </c>
      <c r="H4" s="18" t="s">
        <v>477</v>
      </c>
      <c r="I4" s="18" t="s">
        <v>478</v>
      </c>
      <c r="J4" s="18" t="s">
        <v>479</v>
      </c>
      <c r="K4" s="18" t="s">
        <v>480</v>
      </c>
      <c r="L4" s="18" t="s">
        <v>481</v>
      </c>
      <c r="M4" s="18" t="s">
        <v>482</v>
      </c>
      <c r="N4" s="18" t="s">
        <v>483</v>
      </c>
      <c r="O4" s="18" t="s">
        <v>472</v>
      </c>
      <c r="P4" s="18" t="s">
        <v>473</v>
      </c>
      <c r="Q4" s="18" t="s">
        <v>474</v>
      </c>
      <c r="R4" s="18" t="s">
        <v>475</v>
      </c>
      <c r="S4" s="18" t="s">
        <v>476</v>
      </c>
      <c r="T4" s="18" t="s">
        <v>477</v>
      </c>
      <c r="U4" s="18" t="s">
        <v>478</v>
      </c>
      <c r="V4" s="18" t="s">
        <v>479</v>
      </c>
      <c r="W4" s="18" t="s">
        <v>480</v>
      </c>
      <c r="X4" s="18" t="s">
        <v>481</v>
      </c>
      <c r="Y4" s="18" t="s">
        <v>482</v>
      </c>
      <c r="Z4" s="18" t="s">
        <v>483</v>
      </c>
      <c r="AA4" s="18" t="s">
        <v>472</v>
      </c>
      <c r="AB4" s="18" t="s">
        <v>473</v>
      </c>
      <c r="AC4" s="18" t="s">
        <v>474</v>
      </c>
      <c r="AD4" s="18" t="s">
        <v>475</v>
      </c>
      <c r="AE4" s="18" t="s">
        <v>476</v>
      </c>
      <c r="AF4" s="18" t="s">
        <v>477</v>
      </c>
      <c r="AG4" s="18" t="s">
        <v>478</v>
      </c>
      <c r="AH4" s="18" t="s">
        <v>479</v>
      </c>
      <c r="AI4" s="18" t="s">
        <v>480</v>
      </c>
      <c r="AJ4" s="18" t="s">
        <v>481</v>
      </c>
      <c r="AK4" s="18" t="s">
        <v>482</v>
      </c>
      <c r="AL4" s="18" t="s">
        <v>483</v>
      </c>
      <c r="AM4" s="18" t="s">
        <v>472</v>
      </c>
      <c r="AN4" s="18" t="s">
        <v>473</v>
      </c>
      <c r="AO4" s="18" t="s">
        <v>474</v>
      </c>
      <c r="AP4" s="18" t="s">
        <v>475</v>
      </c>
      <c r="AQ4" s="18" t="s">
        <v>476</v>
      </c>
      <c r="AR4" s="18" t="s">
        <v>477</v>
      </c>
      <c r="AS4" s="18" t="s">
        <v>478</v>
      </c>
      <c r="AT4" s="18" t="s">
        <v>479</v>
      </c>
      <c r="AU4" s="18" t="s">
        <v>480</v>
      </c>
      <c r="AV4" s="18" t="s">
        <v>481</v>
      </c>
      <c r="AW4" s="18" t="s">
        <v>482</v>
      </c>
      <c r="AX4" s="18" t="s">
        <v>483</v>
      </c>
      <c r="AY4" s="18" t="s">
        <v>472</v>
      </c>
      <c r="AZ4" s="18" t="s">
        <v>473</v>
      </c>
      <c r="BA4" s="18" t="s">
        <v>474</v>
      </c>
      <c r="BB4" s="18" t="s">
        <v>475</v>
      </c>
      <c r="BC4" s="18" t="s">
        <v>476</v>
      </c>
      <c r="BD4" s="18" t="s">
        <v>477</v>
      </c>
      <c r="BE4" s="18" t="s">
        <v>478</v>
      </c>
      <c r="BF4" s="18" t="s">
        <v>479</v>
      </c>
      <c r="BG4" s="18" t="s">
        <v>480</v>
      </c>
      <c r="BH4" s="18" t="s">
        <v>481</v>
      </c>
      <c r="BI4" s="18" t="s">
        <v>482</v>
      </c>
      <c r="BJ4" s="18" t="s">
        <v>483</v>
      </c>
      <c r="BK4" s="18" t="s">
        <v>472</v>
      </c>
      <c r="BL4" s="18" t="s">
        <v>473</v>
      </c>
      <c r="BM4" s="18" t="s">
        <v>474</v>
      </c>
      <c r="BN4" s="18" t="s">
        <v>475</v>
      </c>
      <c r="BO4" s="18" t="s">
        <v>476</v>
      </c>
      <c r="BP4" s="18" t="s">
        <v>477</v>
      </c>
      <c r="BQ4" s="18" t="s">
        <v>478</v>
      </c>
      <c r="BR4" s="18" t="s">
        <v>479</v>
      </c>
      <c r="BS4" s="18" t="s">
        <v>480</v>
      </c>
      <c r="BT4" s="18" t="s">
        <v>481</v>
      </c>
      <c r="BU4" s="18" t="s">
        <v>482</v>
      </c>
      <c r="BV4" s="18" t="s">
        <v>483</v>
      </c>
    </row>
    <row r="5" spans="1:74" ht="11.15" customHeight="1" x14ac:dyDescent="0.25">
      <c r="A5" s="57"/>
      <c r="B5" s="59" t="s">
        <v>768</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386"/>
      <c r="AZ5" s="386"/>
      <c r="BA5" s="386"/>
      <c r="BB5" s="386"/>
      <c r="BC5" s="386"/>
      <c r="BD5" s="58"/>
      <c r="BE5" s="58"/>
      <c r="BF5" s="58"/>
      <c r="BG5" s="58"/>
      <c r="BH5" s="386"/>
      <c r="BI5" s="386"/>
      <c r="BJ5" s="386"/>
      <c r="BK5" s="386"/>
      <c r="BL5" s="386"/>
      <c r="BM5" s="386"/>
      <c r="BN5" s="386"/>
      <c r="BO5" s="386"/>
      <c r="BP5" s="386"/>
      <c r="BQ5" s="386"/>
      <c r="BR5" s="386"/>
      <c r="BS5" s="386"/>
      <c r="BT5" s="386"/>
      <c r="BU5" s="386"/>
      <c r="BV5" s="386"/>
    </row>
    <row r="6" spans="1:74" ht="11.15" customHeight="1" x14ac:dyDescent="0.25">
      <c r="A6" s="57"/>
      <c r="B6" s="44" t="s">
        <v>737</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71"/>
      <c r="AY6" s="671"/>
      <c r="AZ6" s="671"/>
      <c r="BA6" s="671"/>
      <c r="BB6" s="671"/>
      <c r="BC6" s="671"/>
      <c r="BD6" s="671"/>
      <c r="BE6" s="671"/>
      <c r="BF6" s="671"/>
      <c r="BG6" s="671"/>
      <c r="BH6" s="671"/>
      <c r="BI6" s="671"/>
      <c r="BJ6" s="671"/>
      <c r="BK6" s="671"/>
      <c r="BL6" s="671"/>
      <c r="BM6" s="671"/>
      <c r="BN6" s="671"/>
      <c r="BO6" s="671"/>
      <c r="BP6" s="671"/>
      <c r="BQ6" s="671"/>
      <c r="BR6" s="671"/>
      <c r="BS6" s="671"/>
      <c r="BT6" s="671"/>
      <c r="BU6" s="671"/>
      <c r="BV6" s="671"/>
    </row>
    <row r="7" spans="1:74" ht="11.15" customHeight="1" x14ac:dyDescent="0.25">
      <c r="A7" s="61" t="s">
        <v>499</v>
      </c>
      <c r="B7" s="172" t="s">
        <v>118</v>
      </c>
      <c r="C7" s="210">
        <v>9.9961610000000007</v>
      </c>
      <c r="D7" s="210">
        <v>10.275947</v>
      </c>
      <c r="E7" s="210">
        <v>10.461175000000001</v>
      </c>
      <c r="F7" s="210">
        <v>10.493442</v>
      </c>
      <c r="G7" s="210">
        <v>10.424486999999999</v>
      </c>
      <c r="H7" s="210">
        <v>10.627898999999999</v>
      </c>
      <c r="I7" s="210">
        <v>10.888398</v>
      </c>
      <c r="J7" s="210">
        <v>11.373371000000001</v>
      </c>
      <c r="K7" s="210">
        <v>11.422010999999999</v>
      </c>
      <c r="L7" s="210">
        <v>11.48831</v>
      </c>
      <c r="M7" s="210">
        <v>11.867607</v>
      </c>
      <c r="N7" s="210">
        <v>11.923994</v>
      </c>
      <c r="O7" s="210">
        <v>11.847951</v>
      </c>
      <c r="P7" s="210">
        <v>11.65258</v>
      </c>
      <c r="Q7" s="210">
        <v>11.898941000000001</v>
      </c>
      <c r="R7" s="210">
        <v>12.12458</v>
      </c>
      <c r="S7" s="210">
        <v>12.140713</v>
      </c>
      <c r="T7" s="210">
        <v>12.178872</v>
      </c>
      <c r="U7" s="210">
        <v>11.895645999999999</v>
      </c>
      <c r="V7" s="210">
        <v>12.475</v>
      </c>
      <c r="W7" s="210">
        <v>12.5723</v>
      </c>
      <c r="X7" s="210">
        <v>12.770961</v>
      </c>
      <c r="Y7" s="210">
        <v>12.966120999999999</v>
      </c>
      <c r="Z7" s="210">
        <v>12.910303000000001</v>
      </c>
      <c r="AA7" s="210">
        <v>12.784808999999999</v>
      </c>
      <c r="AB7" s="210">
        <v>12.825811</v>
      </c>
      <c r="AC7" s="210">
        <v>12.816057000000001</v>
      </c>
      <c r="AD7" s="210">
        <v>11.911472</v>
      </c>
      <c r="AE7" s="210">
        <v>9.7111169999999998</v>
      </c>
      <c r="AF7" s="210">
        <v>10.419767999999999</v>
      </c>
      <c r="AG7" s="210">
        <v>10.956484</v>
      </c>
      <c r="AH7" s="210">
        <v>10.557567000000001</v>
      </c>
      <c r="AI7" s="210">
        <v>10.868058</v>
      </c>
      <c r="AJ7" s="210">
        <v>10.413411999999999</v>
      </c>
      <c r="AK7" s="210">
        <v>11.120706999999999</v>
      </c>
      <c r="AL7" s="210">
        <v>11.083595000000001</v>
      </c>
      <c r="AM7" s="210">
        <v>11.056365</v>
      </c>
      <c r="AN7" s="210">
        <v>9.7730589999999999</v>
      </c>
      <c r="AO7" s="210">
        <v>11.159560000000001</v>
      </c>
      <c r="AP7" s="210">
        <v>11.230181</v>
      </c>
      <c r="AQ7" s="210">
        <v>11.333753</v>
      </c>
      <c r="AR7" s="210">
        <v>11.288152</v>
      </c>
      <c r="AS7" s="210">
        <v>11.329927</v>
      </c>
      <c r="AT7" s="210">
        <v>11.206238000000001</v>
      </c>
      <c r="AU7" s="210">
        <v>10.821795</v>
      </c>
      <c r="AV7" s="210">
        <v>11.473228000000001</v>
      </c>
      <c r="AW7" s="210">
        <v>11.564278225000001</v>
      </c>
      <c r="AX7" s="210">
        <v>11.580195471</v>
      </c>
      <c r="AY7" s="299">
        <v>11.561120000000001</v>
      </c>
      <c r="AZ7" s="299">
        <v>11.558009999999999</v>
      </c>
      <c r="BA7" s="299">
        <v>11.608930000000001</v>
      </c>
      <c r="BB7" s="299">
        <v>11.71321</v>
      </c>
      <c r="BC7" s="299">
        <v>11.69581</v>
      </c>
      <c r="BD7" s="299">
        <v>11.70049</v>
      </c>
      <c r="BE7" s="299">
        <v>11.749269999999999</v>
      </c>
      <c r="BF7" s="299">
        <v>11.905609999999999</v>
      </c>
      <c r="BG7" s="299">
        <v>11.97944</v>
      </c>
      <c r="BH7" s="299">
        <v>11.92895</v>
      </c>
      <c r="BI7" s="299">
        <v>12.03002</v>
      </c>
      <c r="BJ7" s="299">
        <v>12.18557</v>
      </c>
      <c r="BK7" s="299">
        <v>12.2171</v>
      </c>
      <c r="BL7" s="299">
        <v>12.272589999999999</v>
      </c>
      <c r="BM7" s="299">
        <v>12.304</v>
      </c>
      <c r="BN7" s="299">
        <v>12.350820000000001</v>
      </c>
      <c r="BO7" s="299">
        <v>12.31962</v>
      </c>
      <c r="BP7" s="299">
        <v>12.33309</v>
      </c>
      <c r="BQ7" s="299">
        <v>12.39012</v>
      </c>
      <c r="BR7" s="299">
        <v>12.48175</v>
      </c>
      <c r="BS7" s="299">
        <v>12.502280000000001</v>
      </c>
      <c r="BT7" s="299">
        <v>12.444100000000001</v>
      </c>
      <c r="BU7" s="299">
        <v>12.64085</v>
      </c>
      <c r="BV7" s="299">
        <v>12.66757</v>
      </c>
    </row>
    <row r="8" spans="1:74" ht="11.15" customHeight="1" x14ac:dyDescent="0.25">
      <c r="A8" s="61" t="s">
        <v>500</v>
      </c>
      <c r="B8" s="172" t="s">
        <v>393</v>
      </c>
      <c r="C8" s="210">
        <v>0.50769600000000004</v>
      </c>
      <c r="D8" s="210">
        <v>0.51309899999999997</v>
      </c>
      <c r="E8" s="210">
        <v>0.51219199999999998</v>
      </c>
      <c r="F8" s="210">
        <v>0.49740699999999999</v>
      </c>
      <c r="G8" s="210">
        <v>0.49571599999999999</v>
      </c>
      <c r="H8" s="210">
        <v>0.450706</v>
      </c>
      <c r="I8" s="210">
        <v>0.394735</v>
      </c>
      <c r="J8" s="210">
        <v>0.42770900000000001</v>
      </c>
      <c r="K8" s="210">
        <v>0.47146500000000002</v>
      </c>
      <c r="L8" s="210">
        <v>0.48655599999999999</v>
      </c>
      <c r="M8" s="210">
        <v>0.49729600000000002</v>
      </c>
      <c r="N8" s="210">
        <v>0.49566300000000002</v>
      </c>
      <c r="O8" s="210">
        <v>0.496226</v>
      </c>
      <c r="P8" s="210">
        <v>0.48759200000000003</v>
      </c>
      <c r="Q8" s="210">
        <v>0.48107100000000003</v>
      </c>
      <c r="R8" s="210">
        <v>0.47547200000000001</v>
      </c>
      <c r="S8" s="210">
        <v>0.47444999999999998</v>
      </c>
      <c r="T8" s="210">
        <v>0.45476499999999997</v>
      </c>
      <c r="U8" s="210">
        <v>0.44849899999999998</v>
      </c>
      <c r="V8" s="210">
        <v>0.381745</v>
      </c>
      <c r="W8" s="210">
        <v>0.44939299999999999</v>
      </c>
      <c r="X8" s="210">
        <v>0.47478399999999998</v>
      </c>
      <c r="Y8" s="210">
        <v>0.48411100000000001</v>
      </c>
      <c r="Z8" s="210">
        <v>0.48136899999999999</v>
      </c>
      <c r="AA8" s="210">
        <v>0.48244900000000002</v>
      </c>
      <c r="AB8" s="210">
        <v>0.47666599999999998</v>
      </c>
      <c r="AC8" s="210">
        <v>0.469553</v>
      </c>
      <c r="AD8" s="210">
        <v>0.46270299999999998</v>
      </c>
      <c r="AE8" s="210">
        <v>0.40412100000000001</v>
      </c>
      <c r="AF8" s="210">
        <v>0.36097499999999999</v>
      </c>
      <c r="AG8" s="210">
        <v>0.44400499999999998</v>
      </c>
      <c r="AH8" s="210">
        <v>0.44358199999999998</v>
      </c>
      <c r="AI8" s="210">
        <v>0.44173499999999999</v>
      </c>
      <c r="AJ8" s="210">
        <v>0.45936100000000002</v>
      </c>
      <c r="AK8" s="210">
        <v>0.463976</v>
      </c>
      <c r="AL8" s="210">
        <v>0.46295999999999998</v>
      </c>
      <c r="AM8" s="210">
        <v>0.45829399999999998</v>
      </c>
      <c r="AN8" s="210">
        <v>0.45663999999999999</v>
      </c>
      <c r="AO8" s="210">
        <v>0.45331399999999999</v>
      </c>
      <c r="AP8" s="210">
        <v>0.44633299999999998</v>
      </c>
      <c r="AQ8" s="210">
        <v>0.44333899999999998</v>
      </c>
      <c r="AR8" s="210">
        <v>0.439996</v>
      </c>
      <c r="AS8" s="210">
        <v>0.37998700000000002</v>
      </c>
      <c r="AT8" s="210">
        <v>0.40851500000000002</v>
      </c>
      <c r="AU8" s="210">
        <v>0.42968400000000001</v>
      </c>
      <c r="AV8" s="210">
        <v>0.43696400000000002</v>
      </c>
      <c r="AW8" s="210">
        <v>0.41945486606999999</v>
      </c>
      <c r="AX8" s="210">
        <v>0.43504595968999998</v>
      </c>
      <c r="AY8" s="299">
        <v>0.41808678379000003</v>
      </c>
      <c r="AZ8" s="299">
        <v>0.41527579501</v>
      </c>
      <c r="BA8" s="299">
        <v>0.41510708806000002</v>
      </c>
      <c r="BB8" s="299">
        <v>0.41422326248000002</v>
      </c>
      <c r="BC8" s="299">
        <v>0.33537183556</v>
      </c>
      <c r="BD8" s="299">
        <v>0.31576951293</v>
      </c>
      <c r="BE8" s="299">
        <v>0.33466569172999999</v>
      </c>
      <c r="BF8" s="299">
        <v>0.40160606194999998</v>
      </c>
      <c r="BG8" s="299">
        <v>0.40603629379</v>
      </c>
      <c r="BH8" s="299">
        <v>0.40137547816000002</v>
      </c>
      <c r="BI8" s="299">
        <v>0.39058624545999998</v>
      </c>
      <c r="BJ8" s="299">
        <v>0.40613940487</v>
      </c>
      <c r="BK8" s="299">
        <v>0.41308252090999997</v>
      </c>
      <c r="BL8" s="299">
        <v>0.41351379850999997</v>
      </c>
      <c r="BM8" s="299">
        <v>0.41105013971999999</v>
      </c>
      <c r="BN8" s="299">
        <v>0.41367688954999998</v>
      </c>
      <c r="BO8" s="299">
        <v>0.33100482102000001</v>
      </c>
      <c r="BP8" s="299">
        <v>0.31888863219000002</v>
      </c>
      <c r="BQ8" s="299">
        <v>0.33317970842</v>
      </c>
      <c r="BR8" s="299">
        <v>0.42171927512000001</v>
      </c>
      <c r="BS8" s="299">
        <v>0.40663153431999999</v>
      </c>
      <c r="BT8" s="299">
        <v>0.40473762009999997</v>
      </c>
      <c r="BU8" s="299">
        <v>0.41072482447000003</v>
      </c>
      <c r="BV8" s="299">
        <v>0.40922050828000001</v>
      </c>
    </row>
    <row r="9" spans="1:74" ht="11.15" customHeight="1" x14ac:dyDescent="0.25">
      <c r="A9" s="61" t="s">
        <v>501</v>
      </c>
      <c r="B9" s="172" t="s">
        <v>232</v>
      </c>
      <c r="C9" s="210">
        <v>1.637659</v>
      </c>
      <c r="D9" s="210">
        <v>1.712629</v>
      </c>
      <c r="E9" s="210">
        <v>1.704723</v>
      </c>
      <c r="F9" s="210">
        <v>1.6027009999999999</v>
      </c>
      <c r="G9" s="210">
        <v>1.536394</v>
      </c>
      <c r="H9" s="210">
        <v>1.663767</v>
      </c>
      <c r="I9" s="210">
        <v>1.866992</v>
      </c>
      <c r="J9" s="210">
        <v>1.9549920000000001</v>
      </c>
      <c r="K9" s="210">
        <v>1.797868</v>
      </c>
      <c r="L9" s="210">
        <v>1.751655</v>
      </c>
      <c r="M9" s="210">
        <v>1.95052</v>
      </c>
      <c r="N9" s="210">
        <v>1.9208270000000001</v>
      </c>
      <c r="O9" s="210">
        <v>1.9174949999999999</v>
      </c>
      <c r="P9" s="210">
        <v>1.7368699999999999</v>
      </c>
      <c r="Q9" s="210">
        <v>1.9252530000000001</v>
      </c>
      <c r="R9" s="210">
        <v>1.963058</v>
      </c>
      <c r="S9" s="210">
        <v>1.9140889999999999</v>
      </c>
      <c r="T9" s="210">
        <v>1.9229160000000001</v>
      </c>
      <c r="U9" s="210">
        <v>1.5313129999999999</v>
      </c>
      <c r="V9" s="210">
        <v>2.0439250000000002</v>
      </c>
      <c r="W9" s="210">
        <v>1.915116</v>
      </c>
      <c r="X9" s="210">
        <v>1.9125019999999999</v>
      </c>
      <c r="Y9" s="210">
        <v>1.9992529999999999</v>
      </c>
      <c r="Z9" s="210">
        <v>1.979565</v>
      </c>
      <c r="AA9" s="210">
        <v>1.988113</v>
      </c>
      <c r="AB9" s="210">
        <v>1.994734</v>
      </c>
      <c r="AC9" s="210">
        <v>1.9750840000000001</v>
      </c>
      <c r="AD9" s="210">
        <v>1.9111210000000001</v>
      </c>
      <c r="AE9" s="210">
        <v>1.5614950000000001</v>
      </c>
      <c r="AF9" s="210">
        <v>1.5167269999999999</v>
      </c>
      <c r="AG9" s="210">
        <v>1.6184989999999999</v>
      </c>
      <c r="AH9" s="210">
        <v>1.1642140000000001</v>
      </c>
      <c r="AI9" s="210">
        <v>1.5094449999999999</v>
      </c>
      <c r="AJ9" s="210">
        <v>1.0500499999999999</v>
      </c>
      <c r="AK9" s="210">
        <v>1.68597</v>
      </c>
      <c r="AL9" s="210">
        <v>1.7779259999999999</v>
      </c>
      <c r="AM9" s="210">
        <v>1.7835490000000001</v>
      </c>
      <c r="AN9" s="210">
        <v>1.7622709999999999</v>
      </c>
      <c r="AO9" s="210">
        <v>1.854311</v>
      </c>
      <c r="AP9" s="210">
        <v>1.7678879999999999</v>
      </c>
      <c r="AQ9" s="210">
        <v>1.8144899999999999</v>
      </c>
      <c r="AR9" s="210">
        <v>1.791337</v>
      </c>
      <c r="AS9" s="210">
        <v>1.8517589999999999</v>
      </c>
      <c r="AT9" s="210">
        <v>1.5291360000000001</v>
      </c>
      <c r="AU9" s="210">
        <v>1.0636540000000001</v>
      </c>
      <c r="AV9" s="210">
        <v>1.744264</v>
      </c>
      <c r="AW9" s="210">
        <v>1.8440739861</v>
      </c>
      <c r="AX9" s="210">
        <v>1.8290724642</v>
      </c>
      <c r="AY9" s="299">
        <v>1.8144915913999999</v>
      </c>
      <c r="AZ9" s="299">
        <v>1.8010505243999999</v>
      </c>
      <c r="BA9" s="299">
        <v>1.7984648344</v>
      </c>
      <c r="BB9" s="299">
        <v>1.7988443521999999</v>
      </c>
      <c r="BC9" s="299">
        <v>1.7883837638</v>
      </c>
      <c r="BD9" s="299">
        <v>1.7667739677000001</v>
      </c>
      <c r="BE9" s="299">
        <v>1.7500579974999999</v>
      </c>
      <c r="BF9" s="299">
        <v>1.7851521354</v>
      </c>
      <c r="BG9" s="299">
        <v>1.7957550622</v>
      </c>
      <c r="BH9" s="299">
        <v>1.6971033684000001</v>
      </c>
      <c r="BI9" s="299">
        <v>1.7608273468</v>
      </c>
      <c r="BJ9" s="299">
        <v>1.8695568922000001</v>
      </c>
      <c r="BK9" s="299">
        <v>1.8710350763000001</v>
      </c>
      <c r="BL9" s="299">
        <v>1.8976474611</v>
      </c>
      <c r="BM9" s="299">
        <v>1.8944128882</v>
      </c>
      <c r="BN9" s="299">
        <v>1.8918851941999999</v>
      </c>
      <c r="BO9" s="299">
        <v>1.8886108709</v>
      </c>
      <c r="BP9" s="299">
        <v>1.8577662493</v>
      </c>
      <c r="BQ9" s="299">
        <v>1.8450772974</v>
      </c>
      <c r="BR9" s="299">
        <v>1.7950368135000001</v>
      </c>
      <c r="BS9" s="299">
        <v>1.782627105</v>
      </c>
      <c r="BT9" s="299">
        <v>1.6865838287999999</v>
      </c>
      <c r="BU9" s="299">
        <v>1.8494493705999999</v>
      </c>
      <c r="BV9" s="299">
        <v>1.8648272853000001</v>
      </c>
    </row>
    <row r="10" spans="1:74" ht="11.15" customHeight="1" x14ac:dyDescent="0.25">
      <c r="A10" s="61" t="s">
        <v>502</v>
      </c>
      <c r="B10" s="172" t="s">
        <v>117</v>
      </c>
      <c r="C10" s="210">
        <v>7.8508060000000004</v>
      </c>
      <c r="D10" s="210">
        <v>8.0502190000000002</v>
      </c>
      <c r="E10" s="210">
        <v>8.2442600000000006</v>
      </c>
      <c r="F10" s="210">
        <v>8.3933339999999994</v>
      </c>
      <c r="G10" s="210">
        <v>8.3923769999999998</v>
      </c>
      <c r="H10" s="210">
        <v>8.5134260000000008</v>
      </c>
      <c r="I10" s="210">
        <v>8.626671</v>
      </c>
      <c r="J10" s="210">
        <v>8.9906699999999997</v>
      </c>
      <c r="K10" s="210">
        <v>9.1526779999999999</v>
      </c>
      <c r="L10" s="210">
        <v>9.2500990000000005</v>
      </c>
      <c r="M10" s="210">
        <v>9.419791</v>
      </c>
      <c r="N10" s="210">
        <v>9.5075040000000008</v>
      </c>
      <c r="O10" s="210">
        <v>9.4342299999999994</v>
      </c>
      <c r="P10" s="210">
        <v>9.4281179999999996</v>
      </c>
      <c r="Q10" s="210">
        <v>9.4926169999999992</v>
      </c>
      <c r="R10" s="210">
        <v>9.6860499999999998</v>
      </c>
      <c r="S10" s="210">
        <v>9.7521740000000001</v>
      </c>
      <c r="T10" s="210">
        <v>9.8011909999999993</v>
      </c>
      <c r="U10" s="210">
        <v>9.9158340000000003</v>
      </c>
      <c r="V10" s="210">
        <v>10.049329999999999</v>
      </c>
      <c r="W10" s="210">
        <v>10.207791</v>
      </c>
      <c r="X10" s="210">
        <v>10.383675</v>
      </c>
      <c r="Y10" s="210">
        <v>10.482756999999999</v>
      </c>
      <c r="Z10" s="210">
        <v>10.449369000000001</v>
      </c>
      <c r="AA10" s="210">
        <v>10.314247</v>
      </c>
      <c r="AB10" s="210">
        <v>10.354411000000001</v>
      </c>
      <c r="AC10" s="210">
        <v>10.371420000000001</v>
      </c>
      <c r="AD10" s="210">
        <v>9.5376480000000008</v>
      </c>
      <c r="AE10" s="210">
        <v>7.745501</v>
      </c>
      <c r="AF10" s="210">
        <v>8.5420660000000002</v>
      </c>
      <c r="AG10" s="210">
        <v>8.8939800000000009</v>
      </c>
      <c r="AH10" s="210">
        <v>8.9497710000000001</v>
      </c>
      <c r="AI10" s="210">
        <v>8.9168780000000005</v>
      </c>
      <c r="AJ10" s="210">
        <v>8.9040009999999992</v>
      </c>
      <c r="AK10" s="210">
        <v>8.9707609999999995</v>
      </c>
      <c r="AL10" s="210">
        <v>8.8427089999999993</v>
      </c>
      <c r="AM10" s="210">
        <v>8.8145220000000002</v>
      </c>
      <c r="AN10" s="210">
        <v>7.5541479999999996</v>
      </c>
      <c r="AO10" s="210">
        <v>8.8519349999999992</v>
      </c>
      <c r="AP10" s="210">
        <v>9.0159599999999998</v>
      </c>
      <c r="AQ10" s="210">
        <v>9.0759240000000005</v>
      </c>
      <c r="AR10" s="210">
        <v>9.0568190000000008</v>
      </c>
      <c r="AS10" s="210">
        <v>9.0981810000000003</v>
      </c>
      <c r="AT10" s="210">
        <v>9.2685870000000001</v>
      </c>
      <c r="AU10" s="210">
        <v>9.3284570000000002</v>
      </c>
      <c r="AV10" s="210">
        <v>9.2919999999999998</v>
      </c>
      <c r="AW10" s="210">
        <v>9.3007493725000003</v>
      </c>
      <c r="AX10" s="210">
        <v>9.3160770476000003</v>
      </c>
      <c r="AY10" s="299">
        <v>9.3285408127</v>
      </c>
      <c r="AZ10" s="299">
        <v>9.3416884683999992</v>
      </c>
      <c r="BA10" s="299">
        <v>9.3953570401000004</v>
      </c>
      <c r="BB10" s="299">
        <v>9.5001450988999991</v>
      </c>
      <c r="BC10" s="299">
        <v>9.5720538295999997</v>
      </c>
      <c r="BD10" s="299">
        <v>9.6179463376999994</v>
      </c>
      <c r="BE10" s="299">
        <v>9.6645428088000003</v>
      </c>
      <c r="BF10" s="299">
        <v>9.7188530395000008</v>
      </c>
      <c r="BG10" s="299">
        <v>9.777645154</v>
      </c>
      <c r="BH10" s="299">
        <v>9.8304677204999997</v>
      </c>
      <c r="BI10" s="299">
        <v>9.8786018935000008</v>
      </c>
      <c r="BJ10" s="299">
        <v>9.9098754370000002</v>
      </c>
      <c r="BK10" s="299">
        <v>9.9329831524000003</v>
      </c>
      <c r="BL10" s="299">
        <v>9.9614300136999994</v>
      </c>
      <c r="BM10" s="299">
        <v>9.9985385321999996</v>
      </c>
      <c r="BN10" s="299">
        <v>10.045254443999999</v>
      </c>
      <c r="BO10" s="299">
        <v>10.100001231</v>
      </c>
      <c r="BP10" s="299">
        <v>10.156437131000001</v>
      </c>
      <c r="BQ10" s="299">
        <v>10.211862093000001</v>
      </c>
      <c r="BR10" s="299">
        <v>10.264991941</v>
      </c>
      <c r="BS10" s="299">
        <v>10.313017474</v>
      </c>
      <c r="BT10" s="299">
        <v>10.35277819</v>
      </c>
      <c r="BU10" s="299">
        <v>10.380670872</v>
      </c>
      <c r="BV10" s="299">
        <v>10.393517524</v>
      </c>
    </row>
    <row r="11" spans="1:74" ht="11.15" customHeight="1" x14ac:dyDescent="0.25">
      <c r="A11" s="61" t="s">
        <v>734</v>
      </c>
      <c r="B11" s="172" t="s">
        <v>119</v>
      </c>
      <c r="C11" s="210">
        <v>6.6558380000000001</v>
      </c>
      <c r="D11" s="210">
        <v>5.7626109999999997</v>
      </c>
      <c r="E11" s="210">
        <v>5.650512</v>
      </c>
      <c r="F11" s="210">
        <v>6.3342210000000003</v>
      </c>
      <c r="G11" s="210">
        <v>5.7670110000000001</v>
      </c>
      <c r="H11" s="210">
        <v>6.2085739999999996</v>
      </c>
      <c r="I11" s="210">
        <v>5.6292080000000002</v>
      </c>
      <c r="J11" s="210">
        <v>6.1302110000000001</v>
      </c>
      <c r="K11" s="210">
        <v>5.578074</v>
      </c>
      <c r="L11" s="210">
        <v>5.097556</v>
      </c>
      <c r="M11" s="210">
        <v>5.1412800000000001</v>
      </c>
      <c r="N11" s="210">
        <v>4.7062280000000003</v>
      </c>
      <c r="O11" s="210">
        <v>4.9153419999999999</v>
      </c>
      <c r="P11" s="210">
        <v>3.7550110000000001</v>
      </c>
      <c r="Q11" s="210">
        <v>4.1100700000000003</v>
      </c>
      <c r="R11" s="210">
        <v>4.0878839999999999</v>
      </c>
      <c r="S11" s="210">
        <v>4.1950570000000003</v>
      </c>
      <c r="T11" s="210">
        <v>4.0522790000000004</v>
      </c>
      <c r="U11" s="210">
        <v>4.232246</v>
      </c>
      <c r="V11" s="210">
        <v>4.1892469999999999</v>
      </c>
      <c r="W11" s="210">
        <v>3.3901720000000002</v>
      </c>
      <c r="X11" s="210">
        <v>2.8297590000000001</v>
      </c>
      <c r="Y11" s="210">
        <v>2.737447</v>
      </c>
      <c r="Z11" s="210">
        <v>3.2964319999999998</v>
      </c>
      <c r="AA11" s="210">
        <v>3.0230760000000001</v>
      </c>
      <c r="AB11" s="210">
        <v>2.982148</v>
      </c>
      <c r="AC11" s="210">
        <v>2.6708349999999998</v>
      </c>
      <c r="AD11" s="210">
        <v>2.6369150000000001</v>
      </c>
      <c r="AE11" s="210">
        <v>2.909678</v>
      </c>
      <c r="AF11" s="210">
        <v>3.6455860000000002</v>
      </c>
      <c r="AG11" s="210">
        <v>2.563088</v>
      </c>
      <c r="AH11" s="210">
        <v>2.0084689999999998</v>
      </c>
      <c r="AI11" s="210">
        <v>2.1329419999999999</v>
      </c>
      <c r="AJ11" s="210">
        <v>2.354301</v>
      </c>
      <c r="AK11" s="210">
        <v>2.7840889999999998</v>
      </c>
      <c r="AL11" s="210">
        <v>2.356258</v>
      </c>
      <c r="AM11" s="210">
        <v>2.6182949999999998</v>
      </c>
      <c r="AN11" s="210">
        <v>2.8868520000000002</v>
      </c>
      <c r="AO11" s="210">
        <v>3.1017480000000002</v>
      </c>
      <c r="AP11" s="210">
        <v>2.5353530000000002</v>
      </c>
      <c r="AQ11" s="210">
        <v>3.0916030000000001</v>
      </c>
      <c r="AR11" s="210">
        <v>3.2522319999999998</v>
      </c>
      <c r="AS11" s="210">
        <v>3.6951019999999999</v>
      </c>
      <c r="AT11" s="210">
        <v>3.2405279999999999</v>
      </c>
      <c r="AU11" s="210">
        <v>3.8596170000000001</v>
      </c>
      <c r="AV11" s="210">
        <v>3.0710980000000001</v>
      </c>
      <c r="AW11" s="210">
        <v>3.5145666667</v>
      </c>
      <c r="AX11" s="210">
        <v>3.4127077418999998</v>
      </c>
      <c r="AY11" s="299">
        <v>4.1960810000000004</v>
      </c>
      <c r="AZ11" s="299">
        <v>3.5532189999999999</v>
      </c>
      <c r="BA11" s="299">
        <v>3.972553</v>
      </c>
      <c r="BB11" s="299">
        <v>4.3461420000000004</v>
      </c>
      <c r="BC11" s="299">
        <v>4.6580890000000004</v>
      </c>
      <c r="BD11" s="299">
        <v>4.8566779999999996</v>
      </c>
      <c r="BE11" s="299">
        <v>4.7953239999999999</v>
      </c>
      <c r="BF11" s="299">
        <v>4.7709149999999996</v>
      </c>
      <c r="BG11" s="299">
        <v>4.3351899999999999</v>
      </c>
      <c r="BH11" s="299">
        <v>3.5242049999999998</v>
      </c>
      <c r="BI11" s="299">
        <v>4.0116880000000004</v>
      </c>
      <c r="BJ11" s="299">
        <v>3.9486669999999999</v>
      </c>
      <c r="BK11" s="299">
        <v>3.4977450000000001</v>
      </c>
      <c r="BL11" s="299">
        <v>2.3265579999999999</v>
      </c>
      <c r="BM11" s="299">
        <v>3.3504079999999998</v>
      </c>
      <c r="BN11" s="299">
        <v>3.9169149999999999</v>
      </c>
      <c r="BO11" s="299">
        <v>4.5228489999999999</v>
      </c>
      <c r="BP11" s="299">
        <v>4.6133360000000003</v>
      </c>
      <c r="BQ11" s="299">
        <v>4.6177859999999997</v>
      </c>
      <c r="BR11" s="299">
        <v>4.7660689999999999</v>
      </c>
      <c r="BS11" s="299">
        <v>3.8908309999999999</v>
      </c>
      <c r="BT11" s="299">
        <v>3.0528360000000001</v>
      </c>
      <c r="BU11" s="299">
        <v>3.339626</v>
      </c>
      <c r="BV11" s="299">
        <v>2.9629720000000002</v>
      </c>
    </row>
    <row r="12" spans="1:74" ht="11.15" customHeight="1" x14ac:dyDescent="0.25">
      <c r="A12" s="61" t="s">
        <v>736</v>
      </c>
      <c r="B12" s="172" t="s">
        <v>123</v>
      </c>
      <c r="C12" s="210">
        <v>-4.5258064516E-2</v>
      </c>
      <c r="D12" s="210">
        <v>-4.3714285713999997E-2</v>
      </c>
      <c r="E12" s="210">
        <v>6.4516129031E-5</v>
      </c>
      <c r="F12" s="210">
        <v>4.9666666667000002E-2</v>
      </c>
      <c r="G12" s="210">
        <v>0.1225483871</v>
      </c>
      <c r="H12" s="210">
        <v>5.0666666666999999E-3</v>
      </c>
      <c r="I12" s="210">
        <v>6.4516129031E-5</v>
      </c>
      <c r="J12" s="210">
        <v>6.4516129034000001E-5</v>
      </c>
      <c r="K12" s="210">
        <v>6.6666666664999994E-5</v>
      </c>
      <c r="L12" s="210">
        <v>0.16674193547999999</v>
      </c>
      <c r="M12" s="210">
        <v>0.17576666666999999</v>
      </c>
      <c r="N12" s="210">
        <v>1.3806451613000001E-2</v>
      </c>
      <c r="O12" s="210">
        <v>0</v>
      </c>
      <c r="P12" s="210">
        <v>4.6428571429000002E-4</v>
      </c>
      <c r="Q12" s="210">
        <v>0</v>
      </c>
      <c r="R12" s="210">
        <v>1.7933333332999998E-2</v>
      </c>
      <c r="S12" s="210">
        <v>0.12161290323</v>
      </c>
      <c r="T12" s="210">
        <v>0</v>
      </c>
      <c r="U12" s="210">
        <v>0</v>
      </c>
      <c r="V12" s="210">
        <v>0</v>
      </c>
      <c r="W12" s="210">
        <v>0</v>
      </c>
      <c r="X12" s="210">
        <v>0.11822580645</v>
      </c>
      <c r="Y12" s="210">
        <v>0.20619999999999999</v>
      </c>
      <c r="Z12" s="210">
        <v>0</v>
      </c>
      <c r="AA12" s="210">
        <v>0</v>
      </c>
      <c r="AB12" s="210">
        <v>0</v>
      </c>
      <c r="AC12" s="210">
        <v>0</v>
      </c>
      <c r="AD12" s="210">
        <v>-9.5299999999999996E-2</v>
      </c>
      <c r="AE12" s="210">
        <v>-0.33870967742000002</v>
      </c>
      <c r="AF12" s="210">
        <v>-0.25656666667</v>
      </c>
      <c r="AG12" s="210">
        <v>-3.7741935483999998E-3</v>
      </c>
      <c r="AH12" s="210">
        <v>0.27774193547999998</v>
      </c>
      <c r="AI12" s="210">
        <v>0.17813333333</v>
      </c>
      <c r="AJ12" s="210">
        <v>0.11709677419</v>
      </c>
      <c r="AK12" s="210">
        <v>1.5699999999999999E-2</v>
      </c>
      <c r="AL12" s="210">
        <v>-3.2258064515E-5</v>
      </c>
      <c r="AM12" s="210">
        <v>3.2258064515E-5</v>
      </c>
      <c r="AN12" s="210">
        <v>1.1142857143E-2</v>
      </c>
      <c r="AO12" s="210">
        <v>-3.2258064515E-5</v>
      </c>
      <c r="AP12" s="210">
        <v>0.14486666667</v>
      </c>
      <c r="AQ12" s="210">
        <v>0.18848387096999999</v>
      </c>
      <c r="AR12" s="210">
        <v>0.20936666667000001</v>
      </c>
      <c r="AS12" s="210">
        <v>6.4516129031E-5</v>
      </c>
      <c r="AT12" s="210">
        <v>0</v>
      </c>
      <c r="AU12" s="210">
        <v>0.1178</v>
      </c>
      <c r="AV12" s="210">
        <v>0.22974193547999999</v>
      </c>
      <c r="AW12" s="210">
        <v>0.32596666667000002</v>
      </c>
      <c r="AX12" s="210">
        <v>0.23552033365</v>
      </c>
      <c r="AY12" s="299">
        <v>2.2580599999999999E-2</v>
      </c>
      <c r="AZ12" s="299">
        <v>0.32142860000000001</v>
      </c>
      <c r="BA12" s="299">
        <v>0.29032259999999999</v>
      </c>
      <c r="BB12" s="299">
        <v>-4.0055599999999997E-2</v>
      </c>
      <c r="BC12" s="299">
        <v>-3.8763400000000003E-2</v>
      </c>
      <c r="BD12" s="299">
        <v>-4.0055599999999997E-2</v>
      </c>
      <c r="BE12" s="299">
        <v>0</v>
      </c>
      <c r="BF12" s="299">
        <v>0</v>
      </c>
      <c r="BG12" s="299">
        <v>0</v>
      </c>
      <c r="BH12" s="299">
        <v>8.3871000000000001E-2</v>
      </c>
      <c r="BI12" s="299">
        <v>8.6666699999999999E-2</v>
      </c>
      <c r="BJ12" s="299">
        <v>8.3871000000000001E-2</v>
      </c>
      <c r="BK12" s="299">
        <v>8.3871000000000001E-2</v>
      </c>
      <c r="BL12" s="299">
        <v>9.2857099999999998E-2</v>
      </c>
      <c r="BM12" s="299">
        <v>8.3871000000000001E-2</v>
      </c>
      <c r="BN12" s="299">
        <v>8.6666699999999999E-2</v>
      </c>
      <c r="BO12" s="299">
        <v>8.3871000000000001E-2</v>
      </c>
      <c r="BP12" s="299">
        <v>8.6666699999999999E-2</v>
      </c>
      <c r="BQ12" s="299">
        <v>3.2258099999999998E-2</v>
      </c>
      <c r="BR12" s="299">
        <v>-5.1612900000000003E-2</v>
      </c>
      <c r="BS12" s="299">
        <v>-5.33333E-2</v>
      </c>
      <c r="BT12" s="299">
        <v>0.1129032</v>
      </c>
      <c r="BU12" s="299">
        <v>0.1166667</v>
      </c>
      <c r="BV12" s="299">
        <v>0.1129032</v>
      </c>
    </row>
    <row r="13" spans="1:74" ht="11.15" customHeight="1" x14ac:dyDescent="0.25">
      <c r="A13" s="61" t="s">
        <v>735</v>
      </c>
      <c r="B13" s="172" t="s">
        <v>394</v>
      </c>
      <c r="C13" s="210">
        <v>2.8580645161E-2</v>
      </c>
      <c r="D13" s="210">
        <v>-0.11010714286000001</v>
      </c>
      <c r="E13" s="210">
        <v>-3.5354838710000003E-2</v>
      </c>
      <c r="F13" s="210">
        <v>-0.38796666667000002</v>
      </c>
      <c r="G13" s="210">
        <v>7.6806451612999996E-2</v>
      </c>
      <c r="H13" s="210">
        <v>0.63483333333000003</v>
      </c>
      <c r="I13" s="210">
        <v>0.17777419354999999</v>
      </c>
      <c r="J13" s="210">
        <v>6.6387096773999996E-2</v>
      </c>
      <c r="K13" s="210">
        <v>-0.30336666667000001</v>
      </c>
      <c r="L13" s="210">
        <v>-0.55238709676999997</v>
      </c>
      <c r="M13" s="210">
        <v>-0.51903333333000001</v>
      </c>
      <c r="N13" s="210">
        <v>0.22187096774000001</v>
      </c>
      <c r="O13" s="210">
        <v>-0.20874193548</v>
      </c>
      <c r="P13" s="210">
        <v>-9.6000000000000002E-2</v>
      </c>
      <c r="Q13" s="210">
        <v>-0.23322580644999999</v>
      </c>
      <c r="R13" s="210">
        <v>-0.36373333333000002</v>
      </c>
      <c r="S13" s="210">
        <v>-0.36525806451999998</v>
      </c>
      <c r="T13" s="210">
        <v>0.58930000000000005</v>
      </c>
      <c r="U13" s="210">
        <v>0.70509677419000005</v>
      </c>
      <c r="V13" s="210">
        <v>0.37</v>
      </c>
      <c r="W13" s="210">
        <v>0.15013333333000001</v>
      </c>
      <c r="X13" s="210">
        <v>-0.57267741935000005</v>
      </c>
      <c r="Y13" s="210">
        <v>-8.4000000000000005E-2</v>
      </c>
      <c r="Z13" s="210">
        <v>0.42306451613000001</v>
      </c>
      <c r="AA13" s="210">
        <v>-0.24132258065000001</v>
      </c>
      <c r="AB13" s="210">
        <v>-0.42448275862000001</v>
      </c>
      <c r="AC13" s="210">
        <v>-0.99283870967999999</v>
      </c>
      <c r="AD13" s="210">
        <v>-1.5231333332999999</v>
      </c>
      <c r="AE13" s="210">
        <v>0.24006451612999999</v>
      </c>
      <c r="AF13" s="210">
        <v>-0.36880000000000002</v>
      </c>
      <c r="AG13" s="210">
        <v>0.40429032257999997</v>
      </c>
      <c r="AH13" s="210">
        <v>0.50725806452</v>
      </c>
      <c r="AI13" s="210">
        <v>0.2225</v>
      </c>
      <c r="AJ13" s="210">
        <v>0.12264516129</v>
      </c>
      <c r="AK13" s="210">
        <v>-0.22766666666999999</v>
      </c>
      <c r="AL13" s="210">
        <v>0.49293548387000002</v>
      </c>
      <c r="AM13" s="210">
        <v>0.31025806451999999</v>
      </c>
      <c r="AN13" s="210">
        <v>-0.61792857143000002</v>
      </c>
      <c r="AO13" s="210">
        <v>-0.28216129031999998</v>
      </c>
      <c r="AP13" s="210">
        <v>0.40573333333</v>
      </c>
      <c r="AQ13" s="210">
        <v>0.42374193548</v>
      </c>
      <c r="AR13" s="210">
        <v>0.95476666666999999</v>
      </c>
      <c r="AS13" s="210">
        <v>0.29138709677000002</v>
      </c>
      <c r="AT13" s="210">
        <v>0.55487096774</v>
      </c>
      <c r="AU13" s="210">
        <v>4.5566666667000003E-2</v>
      </c>
      <c r="AV13" s="210">
        <v>-0.52390322581000004</v>
      </c>
      <c r="AW13" s="210">
        <v>0.12403333333</v>
      </c>
      <c r="AX13" s="210">
        <v>0.4929791362</v>
      </c>
      <c r="AY13" s="299">
        <v>-0.2480252</v>
      </c>
      <c r="AZ13" s="299">
        <v>-0.36324129999999999</v>
      </c>
      <c r="BA13" s="299">
        <v>-0.50119499999999995</v>
      </c>
      <c r="BB13" s="299">
        <v>-0.36765690000000001</v>
      </c>
      <c r="BC13" s="299">
        <v>-7.4956499999999995E-2</v>
      </c>
      <c r="BD13" s="299">
        <v>0.2284631</v>
      </c>
      <c r="BE13" s="299">
        <v>0.44502629999999999</v>
      </c>
      <c r="BF13" s="299">
        <v>0.316772</v>
      </c>
      <c r="BG13" s="299">
        <v>-5.3754299999999998E-2</v>
      </c>
      <c r="BH13" s="299">
        <v>-0.33267819999999998</v>
      </c>
      <c r="BI13" s="299">
        <v>-0.1151792</v>
      </c>
      <c r="BJ13" s="299">
        <v>0.3345284</v>
      </c>
      <c r="BK13" s="299">
        <v>-0.32977830000000002</v>
      </c>
      <c r="BL13" s="299">
        <v>-0.27363999999999999</v>
      </c>
      <c r="BM13" s="299">
        <v>-0.43552920000000001</v>
      </c>
      <c r="BN13" s="299">
        <v>-0.32060549999999999</v>
      </c>
      <c r="BO13" s="299">
        <v>-3.3912999999999999E-2</v>
      </c>
      <c r="BP13" s="299">
        <v>9.5186099999999996E-2</v>
      </c>
      <c r="BQ13" s="299">
        <v>0.2226638</v>
      </c>
      <c r="BR13" s="299">
        <v>6.1858799999999999E-2</v>
      </c>
      <c r="BS13" s="299">
        <v>-8.0897200000000002E-2</v>
      </c>
      <c r="BT13" s="299">
        <v>-0.22033420000000001</v>
      </c>
      <c r="BU13" s="299">
        <v>-5.6488199999999997E-3</v>
      </c>
      <c r="BV13" s="299">
        <v>0.43960919999999998</v>
      </c>
    </row>
    <row r="14" spans="1:74" ht="11.15" customHeight="1" x14ac:dyDescent="0.25">
      <c r="A14" s="61" t="s">
        <v>504</v>
      </c>
      <c r="B14" s="172" t="s">
        <v>120</v>
      </c>
      <c r="C14" s="210">
        <v>-3.6127580644999997E-2</v>
      </c>
      <c r="D14" s="210">
        <v>5.1513428570999997E-2</v>
      </c>
      <c r="E14" s="210">
        <v>0.58873232257999997</v>
      </c>
      <c r="F14" s="210">
        <v>0.276837</v>
      </c>
      <c r="G14" s="210">
        <v>0.57788916129000001</v>
      </c>
      <c r="H14" s="210">
        <v>0.18929399999999999</v>
      </c>
      <c r="I14" s="210">
        <v>0.66155529032000004</v>
      </c>
      <c r="J14" s="210">
        <v>5.2869387097000002E-2</v>
      </c>
      <c r="K14" s="210">
        <v>0.29408200000000001</v>
      </c>
      <c r="L14" s="210">
        <v>0.21200516128999999</v>
      </c>
      <c r="M14" s="210">
        <v>0.49647966666999999</v>
      </c>
      <c r="N14" s="210">
        <v>0.54348758065000002</v>
      </c>
      <c r="O14" s="210">
        <v>0.22841693548</v>
      </c>
      <c r="P14" s="210">
        <v>0.53369471429000004</v>
      </c>
      <c r="Q14" s="210">
        <v>0.15889180645000001</v>
      </c>
      <c r="R14" s="210">
        <v>0.47453600000000001</v>
      </c>
      <c r="S14" s="210">
        <v>0.62732716128999999</v>
      </c>
      <c r="T14" s="210">
        <v>0.41534900000000002</v>
      </c>
      <c r="U14" s="210">
        <v>0.34220522581000001</v>
      </c>
      <c r="V14" s="210">
        <v>0.26259199999999999</v>
      </c>
      <c r="W14" s="210">
        <v>0.29049466667000001</v>
      </c>
      <c r="X14" s="210">
        <v>0.5346026129</v>
      </c>
      <c r="Y14" s="210">
        <v>0.655999</v>
      </c>
      <c r="Z14" s="210">
        <v>0.16274848386999999</v>
      </c>
      <c r="AA14" s="210">
        <v>0.66195358064999998</v>
      </c>
      <c r="AB14" s="210">
        <v>0.48193775861999999</v>
      </c>
      <c r="AC14" s="210">
        <v>0.73639870967999999</v>
      </c>
      <c r="AD14" s="210">
        <v>-0.15762066666999999</v>
      </c>
      <c r="AE14" s="210">
        <v>0.44588216129000002</v>
      </c>
      <c r="AF14" s="210">
        <v>0.29437966666999998</v>
      </c>
      <c r="AG14" s="210">
        <v>0.41349287096999998</v>
      </c>
      <c r="AH14" s="210">
        <v>0.800674</v>
      </c>
      <c r="AI14" s="210">
        <v>0.17119966667</v>
      </c>
      <c r="AJ14" s="210">
        <v>0.43728706451999999</v>
      </c>
      <c r="AK14" s="210">
        <v>0.43087066667000001</v>
      </c>
      <c r="AL14" s="210">
        <v>0.20705077419000001</v>
      </c>
      <c r="AM14" s="210">
        <v>0.54014667742</v>
      </c>
      <c r="AN14" s="210">
        <v>0.32041071429000001</v>
      </c>
      <c r="AO14" s="210">
        <v>0.40391754838999999</v>
      </c>
      <c r="AP14" s="210">
        <v>0.84419900000000003</v>
      </c>
      <c r="AQ14" s="210">
        <v>0.55732119354999998</v>
      </c>
      <c r="AR14" s="210">
        <v>0.48571566666999999</v>
      </c>
      <c r="AS14" s="210">
        <v>0.53535838710000005</v>
      </c>
      <c r="AT14" s="210">
        <v>0.71778203226000004</v>
      </c>
      <c r="AU14" s="210">
        <v>0.38308833332999997</v>
      </c>
      <c r="AV14" s="210">
        <v>0.79519029031999999</v>
      </c>
      <c r="AW14" s="210">
        <v>3.9988441940000001E-2</v>
      </c>
      <c r="AX14" s="210">
        <v>6.7344090935000003E-2</v>
      </c>
      <c r="AY14" s="299">
        <v>0.23782120000000001</v>
      </c>
      <c r="AZ14" s="299">
        <v>0.19917380000000001</v>
      </c>
      <c r="BA14" s="299">
        <v>0.22451199999999999</v>
      </c>
      <c r="BB14" s="299">
        <v>0.15075530000000001</v>
      </c>
      <c r="BC14" s="299">
        <v>0.21702949999999999</v>
      </c>
      <c r="BD14" s="299">
        <v>0.27837329999999999</v>
      </c>
      <c r="BE14" s="299">
        <v>0.23597409999999999</v>
      </c>
      <c r="BF14" s="299">
        <v>0.1963104</v>
      </c>
      <c r="BG14" s="299">
        <v>0.24405370000000001</v>
      </c>
      <c r="BH14" s="299">
        <v>0.1580019</v>
      </c>
      <c r="BI14" s="299">
        <v>0.15845629999999999</v>
      </c>
      <c r="BJ14" s="299">
        <v>0.17102310000000001</v>
      </c>
      <c r="BK14" s="299">
        <v>0.23782120000000001</v>
      </c>
      <c r="BL14" s="299">
        <v>0.19917380000000001</v>
      </c>
      <c r="BM14" s="299">
        <v>0.22451199999999999</v>
      </c>
      <c r="BN14" s="299">
        <v>0.15075530000000001</v>
      </c>
      <c r="BO14" s="299">
        <v>0.21702949999999999</v>
      </c>
      <c r="BP14" s="299">
        <v>0.27837329999999999</v>
      </c>
      <c r="BQ14" s="299">
        <v>0.23597409999999999</v>
      </c>
      <c r="BR14" s="299">
        <v>0.1963104</v>
      </c>
      <c r="BS14" s="299">
        <v>0.24405370000000001</v>
      </c>
      <c r="BT14" s="299">
        <v>0.1580019</v>
      </c>
      <c r="BU14" s="299">
        <v>0.15845629999999999</v>
      </c>
      <c r="BV14" s="299">
        <v>0.17102310000000001</v>
      </c>
    </row>
    <row r="15" spans="1:74" ht="11.15" customHeight="1" x14ac:dyDescent="0.25">
      <c r="A15" s="61" t="s">
        <v>505</v>
      </c>
      <c r="B15" s="172" t="s">
        <v>165</v>
      </c>
      <c r="C15" s="210">
        <v>16.599194000000001</v>
      </c>
      <c r="D15" s="210">
        <v>15.936249999999999</v>
      </c>
      <c r="E15" s="210">
        <v>16.665129</v>
      </c>
      <c r="F15" s="210">
        <v>16.766200000000001</v>
      </c>
      <c r="G15" s="210">
        <v>16.968741999999999</v>
      </c>
      <c r="H15" s="210">
        <v>17.665666999999999</v>
      </c>
      <c r="I15" s="210">
        <v>17.356999999999999</v>
      </c>
      <c r="J15" s="210">
        <v>17.622903000000001</v>
      </c>
      <c r="K15" s="210">
        <v>16.990867000000001</v>
      </c>
      <c r="L15" s="210">
        <v>16.412226</v>
      </c>
      <c r="M15" s="210">
        <v>17.162099999999999</v>
      </c>
      <c r="N15" s="210">
        <v>17.409386999999999</v>
      </c>
      <c r="O15" s="210">
        <v>16.782968</v>
      </c>
      <c r="P15" s="210">
        <v>15.845750000000001</v>
      </c>
      <c r="Q15" s="210">
        <v>15.934677000000001</v>
      </c>
      <c r="R15" s="210">
        <v>16.341200000000001</v>
      </c>
      <c r="S15" s="210">
        <v>16.719452</v>
      </c>
      <c r="T15" s="210">
        <v>17.235800000000001</v>
      </c>
      <c r="U15" s="210">
        <v>17.175194000000001</v>
      </c>
      <c r="V15" s="210">
        <v>17.296838999999999</v>
      </c>
      <c r="W15" s="210">
        <v>16.403099999999998</v>
      </c>
      <c r="X15" s="210">
        <v>15.680871</v>
      </c>
      <c r="Y15" s="210">
        <v>16.481767000000001</v>
      </c>
      <c r="Z15" s="210">
        <v>16.792548</v>
      </c>
      <c r="AA15" s="210">
        <v>16.228515999999999</v>
      </c>
      <c r="AB15" s="210">
        <v>15.865413999999999</v>
      </c>
      <c r="AC15" s="210">
        <v>15.230452</v>
      </c>
      <c r="AD15" s="210">
        <v>12.772333</v>
      </c>
      <c r="AE15" s="210">
        <v>12.968031999999999</v>
      </c>
      <c r="AF15" s="210">
        <v>13.734367000000001</v>
      </c>
      <c r="AG15" s="210">
        <v>14.333581000000001</v>
      </c>
      <c r="AH15" s="210">
        <v>14.15171</v>
      </c>
      <c r="AI15" s="210">
        <v>13.572832999999999</v>
      </c>
      <c r="AJ15" s="210">
        <v>13.444742</v>
      </c>
      <c r="AK15" s="210">
        <v>14.123699999999999</v>
      </c>
      <c r="AL15" s="210">
        <v>14.139806999999999</v>
      </c>
      <c r="AM15" s="210">
        <v>14.525097000000001</v>
      </c>
      <c r="AN15" s="210">
        <v>12.373536</v>
      </c>
      <c r="AO15" s="210">
        <v>14.383032</v>
      </c>
      <c r="AP15" s="210">
        <v>15.160333</v>
      </c>
      <c r="AQ15" s="210">
        <v>15.594903</v>
      </c>
      <c r="AR15" s="210">
        <v>16.190232999999999</v>
      </c>
      <c r="AS15" s="210">
        <v>15.851839</v>
      </c>
      <c r="AT15" s="210">
        <v>15.719419</v>
      </c>
      <c r="AU15" s="210">
        <v>15.227867</v>
      </c>
      <c r="AV15" s="210">
        <v>15.045355000000001</v>
      </c>
      <c r="AW15" s="210">
        <v>15.568833333000001</v>
      </c>
      <c r="AX15" s="210">
        <v>15.788746774</v>
      </c>
      <c r="AY15" s="299">
        <v>15.769579999999999</v>
      </c>
      <c r="AZ15" s="299">
        <v>15.268599999999999</v>
      </c>
      <c r="BA15" s="299">
        <v>15.59512</v>
      </c>
      <c r="BB15" s="299">
        <v>15.8024</v>
      </c>
      <c r="BC15" s="299">
        <v>16.45721</v>
      </c>
      <c r="BD15" s="299">
        <v>17.023949999999999</v>
      </c>
      <c r="BE15" s="299">
        <v>17.22559</v>
      </c>
      <c r="BF15" s="299">
        <v>17.189609999999998</v>
      </c>
      <c r="BG15" s="299">
        <v>16.504930000000002</v>
      </c>
      <c r="BH15" s="299">
        <v>15.362349999999999</v>
      </c>
      <c r="BI15" s="299">
        <v>16.17165</v>
      </c>
      <c r="BJ15" s="299">
        <v>16.723659999999999</v>
      </c>
      <c r="BK15" s="299">
        <v>15.706759999999999</v>
      </c>
      <c r="BL15" s="299">
        <v>14.61754</v>
      </c>
      <c r="BM15" s="299">
        <v>15.52726</v>
      </c>
      <c r="BN15" s="299">
        <v>16.184550000000002</v>
      </c>
      <c r="BO15" s="299">
        <v>17.109449999999999</v>
      </c>
      <c r="BP15" s="299">
        <v>17.406649999999999</v>
      </c>
      <c r="BQ15" s="299">
        <v>17.498799999999999</v>
      </c>
      <c r="BR15" s="299">
        <v>17.454370000000001</v>
      </c>
      <c r="BS15" s="299">
        <v>16.502929999999999</v>
      </c>
      <c r="BT15" s="299">
        <v>15.547510000000001</v>
      </c>
      <c r="BU15" s="299">
        <v>16.249949999999998</v>
      </c>
      <c r="BV15" s="299">
        <v>16.35407</v>
      </c>
    </row>
    <row r="16" spans="1:74" ht="11.15" customHeight="1" x14ac:dyDescent="0.25">
      <c r="A16" s="57"/>
      <c r="B16" s="44" t="s">
        <v>738</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210"/>
      <c r="AW16" s="210"/>
      <c r="AX16" s="210"/>
      <c r="AY16" s="299"/>
      <c r="AZ16" s="299"/>
      <c r="BA16" s="299"/>
      <c r="BB16" s="299"/>
      <c r="BC16" s="299"/>
      <c r="BD16" s="299"/>
      <c r="BE16" s="299"/>
      <c r="BF16" s="299"/>
      <c r="BG16" s="299"/>
      <c r="BH16" s="299"/>
      <c r="BI16" s="299"/>
      <c r="BJ16" s="366"/>
      <c r="BK16" s="366"/>
      <c r="BL16" s="366"/>
      <c r="BM16" s="366"/>
      <c r="BN16" s="366"/>
      <c r="BO16" s="366"/>
      <c r="BP16" s="366"/>
      <c r="BQ16" s="366"/>
      <c r="BR16" s="366"/>
      <c r="BS16" s="366"/>
      <c r="BT16" s="366"/>
      <c r="BU16" s="366"/>
      <c r="BV16" s="366"/>
    </row>
    <row r="17" spans="1:74" ht="11.15" customHeight="1" x14ac:dyDescent="0.25">
      <c r="A17" s="61" t="s">
        <v>507</v>
      </c>
      <c r="B17" s="172" t="s">
        <v>395</v>
      </c>
      <c r="C17" s="210">
        <v>1.1024210000000001</v>
      </c>
      <c r="D17" s="210">
        <v>1.0965020000000001</v>
      </c>
      <c r="E17" s="210">
        <v>1.095742</v>
      </c>
      <c r="F17" s="210">
        <v>1.113267</v>
      </c>
      <c r="G17" s="210">
        <v>1.1414200000000001</v>
      </c>
      <c r="H17" s="210">
        <v>1.1328990000000001</v>
      </c>
      <c r="I17" s="210">
        <v>1.1689050000000001</v>
      </c>
      <c r="J17" s="210">
        <v>1.1854849999999999</v>
      </c>
      <c r="K17" s="210">
        <v>1.1408659999999999</v>
      </c>
      <c r="L17" s="210">
        <v>1.1155809999999999</v>
      </c>
      <c r="M17" s="210">
        <v>1.1494329999999999</v>
      </c>
      <c r="N17" s="210">
        <v>1.210356</v>
      </c>
      <c r="O17" s="210">
        <v>1.108708</v>
      </c>
      <c r="P17" s="210">
        <v>1.007071</v>
      </c>
      <c r="Q17" s="210">
        <v>1.0383579999999999</v>
      </c>
      <c r="R17" s="210">
        <v>1.0650999999999999</v>
      </c>
      <c r="S17" s="210">
        <v>1.064227</v>
      </c>
      <c r="T17" s="210">
        <v>1.0761670000000001</v>
      </c>
      <c r="U17" s="210">
        <v>1.066033</v>
      </c>
      <c r="V17" s="210">
        <v>1.098679</v>
      </c>
      <c r="W17" s="210">
        <v>1.0174989999999999</v>
      </c>
      <c r="X17" s="210">
        <v>1.0142260000000001</v>
      </c>
      <c r="Y17" s="210">
        <v>1.1312009999999999</v>
      </c>
      <c r="Z17" s="210">
        <v>1.1334200000000001</v>
      </c>
      <c r="AA17" s="210">
        <v>1.128098</v>
      </c>
      <c r="AB17" s="210">
        <v>0.94134399999999996</v>
      </c>
      <c r="AC17" s="210">
        <v>0.97412799999999999</v>
      </c>
      <c r="AD17" s="210">
        <v>0.77373199999999998</v>
      </c>
      <c r="AE17" s="210">
        <v>0.80803000000000003</v>
      </c>
      <c r="AF17" s="210">
        <v>0.87066600000000005</v>
      </c>
      <c r="AG17" s="210">
        <v>0.92867699999999997</v>
      </c>
      <c r="AH17" s="210">
        <v>0.923902</v>
      </c>
      <c r="AI17" s="210">
        <v>0.94806900000000005</v>
      </c>
      <c r="AJ17" s="210">
        <v>0.92429099999999997</v>
      </c>
      <c r="AK17" s="210">
        <v>0.93443299999999996</v>
      </c>
      <c r="AL17" s="210">
        <v>0.91493599999999997</v>
      </c>
      <c r="AM17" s="210">
        <v>0.89135200000000003</v>
      </c>
      <c r="AN17" s="210">
        <v>0.764571</v>
      </c>
      <c r="AO17" s="210">
        <v>0.86361500000000002</v>
      </c>
      <c r="AP17" s="210">
        <v>0.94893499999999997</v>
      </c>
      <c r="AQ17" s="210">
        <v>1.0244139999999999</v>
      </c>
      <c r="AR17" s="210">
        <v>0.92243299999999995</v>
      </c>
      <c r="AS17" s="210">
        <v>0.95987199999999995</v>
      </c>
      <c r="AT17" s="210">
        <v>1.0087410000000001</v>
      </c>
      <c r="AU17" s="210">
        <v>0.93666400000000005</v>
      </c>
      <c r="AV17" s="210">
        <v>1.01329</v>
      </c>
      <c r="AW17" s="210">
        <v>1.029509</v>
      </c>
      <c r="AX17" s="210">
        <v>1.0970800000000001</v>
      </c>
      <c r="AY17" s="299">
        <v>1.109761</v>
      </c>
      <c r="AZ17" s="299">
        <v>1.08138</v>
      </c>
      <c r="BA17" s="299">
        <v>1.060835</v>
      </c>
      <c r="BB17" s="299">
        <v>1.043957</v>
      </c>
      <c r="BC17" s="299">
        <v>1.0504020000000001</v>
      </c>
      <c r="BD17" s="299">
        <v>1.056222</v>
      </c>
      <c r="BE17" s="299">
        <v>1.0677190000000001</v>
      </c>
      <c r="BF17" s="299">
        <v>1.1049340000000001</v>
      </c>
      <c r="BG17" s="299">
        <v>1.066581</v>
      </c>
      <c r="BH17" s="299">
        <v>1.016043</v>
      </c>
      <c r="BI17" s="299">
        <v>1.1307940000000001</v>
      </c>
      <c r="BJ17" s="299">
        <v>1.1422190000000001</v>
      </c>
      <c r="BK17" s="299">
        <v>1.088209</v>
      </c>
      <c r="BL17" s="299">
        <v>1.027228</v>
      </c>
      <c r="BM17" s="299">
        <v>1.000186</v>
      </c>
      <c r="BN17" s="299">
        <v>1.0084960000000001</v>
      </c>
      <c r="BO17" s="299">
        <v>1.0269239999999999</v>
      </c>
      <c r="BP17" s="299">
        <v>1.015347</v>
      </c>
      <c r="BQ17" s="299">
        <v>1.019782</v>
      </c>
      <c r="BR17" s="299">
        <v>1.06128</v>
      </c>
      <c r="BS17" s="299">
        <v>1.004359</v>
      </c>
      <c r="BT17" s="299">
        <v>0.96983889999999995</v>
      </c>
      <c r="BU17" s="299">
        <v>1.0255320000000001</v>
      </c>
      <c r="BV17" s="299">
        <v>1.05874</v>
      </c>
    </row>
    <row r="18" spans="1:74" ht="11.15" customHeight="1" x14ac:dyDescent="0.25">
      <c r="A18" s="61" t="s">
        <v>506</v>
      </c>
      <c r="B18" s="172" t="s">
        <v>894</v>
      </c>
      <c r="C18" s="210">
        <v>3.8529680000000002</v>
      </c>
      <c r="D18" s="210">
        <v>4.0605000000000002</v>
      </c>
      <c r="E18" s="210">
        <v>4.2002579999999998</v>
      </c>
      <c r="F18" s="210">
        <v>4.2857669999999999</v>
      </c>
      <c r="G18" s="210">
        <v>4.351871</v>
      </c>
      <c r="H18" s="210">
        <v>4.3366670000000003</v>
      </c>
      <c r="I18" s="210">
        <v>4.4516770000000001</v>
      </c>
      <c r="J18" s="210">
        <v>4.6016130000000004</v>
      </c>
      <c r="K18" s="210">
        <v>4.6383000000000001</v>
      </c>
      <c r="L18" s="210">
        <v>4.5876770000000002</v>
      </c>
      <c r="M18" s="210">
        <v>4.5627000000000004</v>
      </c>
      <c r="N18" s="210">
        <v>4.4834839999999998</v>
      </c>
      <c r="O18" s="210">
        <v>4.5540649999999996</v>
      </c>
      <c r="P18" s="210">
        <v>4.7127499999999998</v>
      </c>
      <c r="Q18" s="210">
        <v>4.7294840000000002</v>
      </c>
      <c r="R18" s="210">
        <v>4.7902329999999997</v>
      </c>
      <c r="S18" s="210">
        <v>4.8398070000000004</v>
      </c>
      <c r="T18" s="210">
        <v>4.7946999999999997</v>
      </c>
      <c r="U18" s="210">
        <v>4.7073229999999997</v>
      </c>
      <c r="V18" s="210">
        <v>4.7658709999999997</v>
      </c>
      <c r="W18" s="210">
        <v>4.9894999999999996</v>
      </c>
      <c r="X18" s="210">
        <v>5.0222579999999999</v>
      </c>
      <c r="Y18" s="210">
        <v>4.9945000000000004</v>
      </c>
      <c r="Z18" s="210">
        <v>4.9915159999999998</v>
      </c>
      <c r="AA18" s="210">
        <v>5.2057739999999999</v>
      </c>
      <c r="AB18" s="210">
        <v>5.0520350000000001</v>
      </c>
      <c r="AC18" s="210">
        <v>5.2528709999999998</v>
      </c>
      <c r="AD18" s="210">
        <v>4.9342670000000002</v>
      </c>
      <c r="AE18" s="210">
        <v>4.7454520000000002</v>
      </c>
      <c r="AF18" s="210">
        <v>5.1946669999999999</v>
      </c>
      <c r="AG18" s="210">
        <v>5.3675810000000004</v>
      </c>
      <c r="AH18" s="210">
        <v>5.3514520000000001</v>
      </c>
      <c r="AI18" s="210">
        <v>5.3078329999999996</v>
      </c>
      <c r="AJ18" s="210">
        <v>5.2972580000000002</v>
      </c>
      <c r="AK18" s="210">
        <v>5.3214670000000002</v>
      </c>
      <c r="AL18" s="210">
        <v>5.0582580000000004</v>
      </c>
      <c r="AM18" s="210">
        <v>5.188097</v>
      </c>
      <c r="AN18" s="210">
        <v>4.214893</v>
      </c>
      <c r="AO18" s="210">
        <v>5.1158070000000002</v>
      </c>
      <c r="AP18" s="210">
        <v>5.4427000000000003</v>
      </c>
      <c r="AQ18" s="210">
        <v>5.4610969999999996</v>
      </c>
      <c r="AR18" s="210">
        <v>5.4744330000000003</v>
      </c>
      <c r="AS18" s="210">
        <v>5.4551939999999997</v>
      </c>
      <c r="AT18" s="210">
        <v>5.5681940000000001</v>
      </c>
      <c r="AU18" s="210">
        <v>5.5401670000000003</v>
      </c>
      <c r="AV18" s="210">
        <v>5.7134840000000002</v>
      </c>
      <c r="AW18" s="210">
        <v>5.7857191566999999</v>
      </c>
      <c r="AX18" s="210">
        <v>5.5575438712</v>
      </c>
      <c r="AY18" s="299">
        <v>5.6456390000000001</v>
      </c>
      <c r="AZ18" s="299">
        <v>5.7142350000000004</v>
      </c>
      <c r="BA18" s="299">
        <v>5.7837589999999999</v>
      </c>
      <c r="BB18" s="299">
        <v>5.8102530000000003</v>
      </c>
      <c r="BC18" s="299">
        <v>5.8625610000000004</v>
      </c>
      <c r="BD18" s="299">
        <v>5.876754</v>
      </c>
      <c r="BE18" s="299">
        <v>5.863944</v>
      </c>
      <c r="BF18" s="299">
        <v>5.9606820000000003</v>
      </c>
      <c r="BG18" s="299">
        <v>5.9675960000000003</v>
      </c>
      <c r="BH18" s="299">
        <v>6.0196940000000003</v>
      </c>
      <c r="BI18" s="299">
        <v>6.0272740000000002</v>
      </c>
      <c r="BJ18" s="299">
        <v>5.934037</v>
      </c>
      <c r="BK18" s="299">
        <v>5.981357</v>
      </c>
      <c r="BL18" s="299">
        <v>6.033982</v>
      </c>
      <c r="BM18" s="299">
        <v>6.0882670000000001</v>
      </c>
      <c r="BN18" s="299">
        <v>6.1268830000000003</v>
      </c>
      <c r="BO18" s="299">
        <v>6.1928020000000004</v>
      </c>
      <c r="BP18" s="299">
        <v>6.109909</v>
      </c>
      <c r="BQ18" s="299">
        <v>6.0694350000000004</v>
      </c>
      <c r="BR18" s="299">
        <v>6.1697119999999996</v>
      </c>
      <c r="BS18" s="299">
        <v>6.1689280000000002</v>
      </c>
      <c r="BT18" s="299">
        <v>6.2013119999999997</v>
      </c>
      <c r="BU18" s="299">
        <v>6.1983100000000002</v>
      </c>
      <c r="BV18" s="299">
        <v>6.1003080000000001</v>
      </c>
    </row>
    <row r="19" spans="1:74" ht="11.15" customHeight="1" x14ac:dyDescent="0.25">
      <c r="A19" s="61" t="s">
        <v>872</v>
      </c>
      <c r="B19" s="172" t="s">
        <v>873</v>
      </c>
      <c r="C19" s="210">
        <v>1.2053119999999999</v>
      </c>
      <c r="D19" s="210">
        <v>1.2232970000000001</v>
      </c>
      <c r="E19" s="210">
        <v>1.2091499999999999</v>
      </c>
      <c r="F19" s="210">
        <v>1.2004159999999999</v>
      </c>
      <c r="G19" s="210">
        <v>1.2244409999999999</v>
      </c>
      <c r="H19" s="210">
        <v>1.2542850000000001</v>
      </c>
      <c r="I19" s="210">
        <v>1.2677499999999999</v>
      </c>
      <c r="J19" s="210">
        <v>1.284127</v>
      </c>
      <c r="K19" s="210">
        <v>1.208539</v>
      </c>
      <c r="L19" s="210">
        <v>1.21401</v>
      </c>
      <c r="M19" s="210">
        <v>1.235635</v>
      </c>
      <c r="N19" s="210">
        <v>1.219158</v>
      </c>
      <c r="O19" s="210">
        <v>1.1097619999999999</v>
      </c>
      <c r="P19" s="210">
        <v>1.1117079999999999</v>
      </c>
      <c r="Q19" s="210">
        <v>1.0845469999999999</v>
      </c>
      <c r="R19" s="210">
        <v>1.1336200000000001</v>
      </c>
      <c r="S19" s="210">
        <v>1.1457329999999999</v>
      </c>
      <c r="T19" s="210">
        <v>1.1544779999999999</v>
      </c>
      <c r="U19" s="210">
        <v>1.1503049999999999</v>
      </c>
      <c r="V19" s="210">
        <v>1.1285449999999999</v>
      </c>
      <c r="W19" s="210">
        <v>1.0668759999999999</v>
      </c>
      <c r="X19" s="210">
        <v>1.088292</v>
      </c>
      <c r="Y19" s="210">
        <v>1.125297</v>
      </c>
      <c r="Z19" s="210">
        <v>1.1539699999999999</v>
      </c>
      <c r="AA19" s="210">
        <v>1.1582589999999999</v>
      </c>
      <c r="AB19" s="210">
        <v>1.140509</v>
      </c>
      <c r="AC19" s="210">
        <v>1.046513</v>
      </c>
      <c r="AD19" s="210">
        <v>0.66970499999999999</v>
      </c>
      <c r="AE19" s="210">
        <v>0.78595099999999996</v>
      </c>
      <c r="AF19" s="210">
        <v>0.96711599999999998</v>
      </c>
      <c r="AG19" s="210">
        <v>1.0307500000000001</v>
      </c>
      <c r="AH19" s="210">
        <v>1.0227630000000001</v>
      </c>
      <c r="AI19" s="210">
        <v>1.033018</v>
      </c>
      <c r="AJ19" s="210">
        <v>1.0555319999999999</v>
      </c>
      <c r="AK19" s="210">
        <v>1.096816</v>
      </c>
      <c r="AL19" s="210">
        <v>1.0719810000000001</v>
      </c>
      <c r="AM19" s="210">
        <v>1.0606450000000001</v>
      </c>
      <c r="AN19" s="210">
        <v>0.93417799999999995</v>
      </c>
      <c r="AO19" s="210">
        <v>1.080214</v>
      </c>
      <c r="AP19" s="210">
        <v>1.0715920000000001</v>
      </c>
      <c r="AQ19" s="210">
        <v>1.151294</v>
      </c>
      <c r="AR19" s="210">
        <v>1.153902</v>
      </c>
      <c r="AS19" s="210">
        <v>1.1574249999999999</v>
      </c>
      <c r="AT19" s="210">
        <v>1.0821529999999999</v>
      </c>
      <c r="AU19" s="210">
        <v>1.059372</v>
      </c>
      <c r="AV19" s="210">
        <v>1.198895</v>
      </c>
      <c r="AW19" s="210">
        <v>1.1649185</v>
      </c>
      <c r="AX19" s="210">
        <v>1.1460931742</v>
      </c>
      <c r="AY19" s="299">
        <v>1.0860270000000001</v>
      </c>
      <c r="AZ19" s="299">
        <v>1.0580849999999999</v>
      </c>
      <c r="BA19" s="299">
        <v>1.068114</v>
      </c>
      <c r="BB19" s="299">
        <v>1.0856460000000001</v>
      </c>
      <c r="BC19" s="299">
        <v>1.131915</v>
      </c>
      <c r="BD19" s="299">
        <v>1.136817</v>
      </c>
      <c r="BE19" s="299">
        <v>1.134395</v>
      </c>
      <c r="BF19" s="299">
        <v>1.1555329999999999</v>
      </c>
      <c r="BG19" s="299">
        <v>1.115003</v>
      </c>
      <c r="BH19" s="299">
        <v>1.127678</v>
      </c>
      <c r="BI19" s="299">
        <v>1.1470849999999999</v>
      </c>
      <c r="BJ19" s="299">
        <v>1.142825</v>
      </c>
      <c r="BK19" s="299">
        <v>1.105974</v>
      </c>
      <c r="BL19" s="299">
        <v>1.075474</v>
      </c>
      <c r="BM19" s="299">
        <v>1.080732</v>
      </c>
      <c r="BN19" s="299">
        <v>1.1005130000000001</v>
      </c>
      <c r="BO19" s="299">
        <v>1.1353009999999999</v>
      </c>
      <c r="BP19" s="299">
        <v>1.134773</v>
      </c>
      <c r="BQ19" s="299">
        <v>1.1221570000000001</v>
      </c>
      <c r="BR19" s="299">
        <v>1.136161</v>
      </c>
      <c r="BS19" s="299">
        <v>1.1051040000000001</v>
      </c>
      <c r="BT19" s="299">
        <v>1.1149990000000001</v>
      </c>
      <c r="BU19" s="299">
        <v>1.1396230000000001</v>
      </c>
      <c r="BV19" s="299">
        <v>1.1406829999999999</v>
      </c>
    </row>
    <row r="20" spans="1:74" ht="11.15" customHeight="1" x14ac:dyDescent="0.25">
      <c r="A20" s="61" t="s">
        <v>785</v>
      </c>
      <c r="B20" s="172" t="s">
        <v>109</v>
      </c>
      <c r="C20" s="210">
        <v>1.0508710000000001</v>
      </c>
      <c r="D20" s="210">
        <v>1.0597859999999999</v>
      </c>
      <c r="E20" s="210">
        <v>1.0448390000000001</v>
      </c>
      <c r="F20" s="210">
        <v>1.022667</v>
      </c>
      <c r="G20" s="210">
        <v>1.044807</v>
      </c>
      <c r="H20" s="210">
        <v>1.064133</v>
      </c>
      <c r="I20" s="210">
        <v>1.078387</v>
      </c>
      <c r="J20" s="210">
        <v>1.0894520000000001</v>
      </c>
      <c r="K20" s="210">
        <v>1.0222329999999999</v>
      </c>
      <c r="L20" s="210">
        <v>1.0438069999999999</v>
      </c>
      <c r="M20" s="210">
        <v>1.050967</v>
      </c>
      <c r="N20" s="210">
        <v>1.0237419999999999</v>
      </c>
      <c r="O20" s="210">
        <v>1.019452</v>
      </c>
      <c r="P20" s="210">
        <v>1.021393</v>
      </c>
      <c r="Q20" s="210">
        <v>0.99558100000000005</v>
      </c>
      <c r="R20" s="210">
        <v>1.0327</v>
      </c>
      <c r="S20" s="210">
        <v>1.0472900000000001</v>
      </c>
      <c r="T20" s="210">
        <v>1.063267</v>
      </c>
      <c r="U20" s="210">
        <v>1.0497099999999999</v>
      </c>
      <c r="V20" s="210">
        <v>1.0297099999999999</v>
      </c>
      <c r="W20" s="210">
        <v>0.97440000000000004</v>
      </c>
      <c r="X20" s="210">
        <v>0.99809700000000001</v>
      </c>
      <c r="Y20" s="210">
        <v>1.0452669999999999</v>
      </c>
      <c r="Z20" s="210">
        <v>1.0733870000000001</v>
      </c>
      <c r="AA20" s="210">
        <v>1.075677</v>
      </c>
      <c r="AB20" s="210">
        <v>1.052103</v>
      </c>
      <c r="AC20" s="210">
        <v>0.94867699999999999</v>
      </c>
      <c r="AD20" s="210">
        <v>0.56676700000000002</v>
      </c>
      <c r="AE20" s="210">
        <v>0.68248399999999998</v>
      </c>
      <c r="AF20" s="210">
        <v>0.86529999999999996</v>
      </c>
      <c r="AG20" s="210">
        <v>0.92606500000000003</v>
      </c>
      <c r="AH20" s="210">
        <v>0.91677399999999998</v>
      </c>
      <c r="AI20" s="210">
        <v>0.92596699999999998</v>
      </c>
      <c r="AJ20" s="210">
        <v>0.95528000000000002</v>
      </c>
      <c r="AK20" s="210">
        <v>0.99715200000000004</v>
      </c>
      <c r="AL20" s="210">
        <v>0.971221</v>
      </c>
      <c r="AM20" s="210">
        <v>0.93054800000000004</v>
      </c>
      <c r="AN20" s="210">
        <v>0.81885699999999995</v>
      </c>
      <c r="AO20" s="210">
        <v>0.94639799999999996</v>
      </c>
      <c r="AP20" s="210">
        <v>0.94060299999999997</v>
      </c>
      <c r="AQ20" s="210">
        <v>1.0072030000000001</v>
      </c>
      <c r="AR20" s="210">
        <v>1.0227329999999999</v>
      </c>
      <c r="AS20" s="210">
        <v>1.014052</v>
      </c>
      <c r="AT20" s="210">
        <v>0.93794699999999998</v>
      </c>
      <c r="AU20" s="210">
        <v>0.93623800000000001</v>
      </c>
      <c r="AV20" s="210">
        <v>1.037566</v>
      </c>
      <c r="AW20" s="210">
        <v>1.0608</v>
      </c>
      <c r="AX20" s="210">
        <v>1.0606112742</v>
      </c>
      <c r="AY20" s="299">
        <v>1.0116320000000001</v>
      </c>
      <c r="AZ20" s="299">
        <v>0.9780297</v>
      </c>
      <c r="BA20" s="299">
        <v>0.9817903</v>
      </c>
      <c r="BB20" s="299">
        <v>0.99487380000000003</v>
      </c>
      <c r="BC20" s="299">
        <v>1.038697</v>
      </c>
      <c r="BD20" s="299">
        <v>1.0403260000000001</v>
      </c>
      <c r="BE20" s="299">
        <v>1.0344580000000001</v>
      </c>
      <c r="BF20" s="299">
        <v>1.0540430000000001</v>
      </c>
      <c r="BG20" s="299">
        <v>1.0137970000000001</v>
      </c>
      <c r="BH20" s="299">
        <v>1.0262500000000001</v>
      </c>
      <c r="BI20" s="299">
        <v>1.0473730000000001</v>
      </c>
      <c r="BJ20" s="299">
        <v>1.0422640000000001</v>
      </c>
      <c r="BK20" s="299">
        <v>1.024759</v>
      </c>
      <c r="BL20" s="299">
        <v>0.99011280000000002</v>
      </c>
      <c r="BM20" s="299">
        <v>0.99075089999999999</v>
      </c>
      <c r="BN20" s="299">
        <v>1.007579</v>
      </c>
      <c r="BO20" s="299">
        <v>1.0408839999999999</v>
      </c>
      <c r="BP20" s="299">
        <v>1.0381359999999999</v>
      </c>
      <c r="BQ20" s="299">
        <v>1.023002</v>
      </c>
      <c r="BR20" s="299">
        <v>1.0361959999999999</v>
      </c>
      <c r="BS20" s="299">
        <v>1.005995</v>
      </c>
      <c r="BT20" s="299">
        <v>1.0162119999999999</v>
      </c>
      <c r="BU20" s="299">
        <v>1.0429539999999999</v>
      </c>
      <c r="BV20" s="299">
        <v>1.0438700000000001</v>
      </c>
    </row>
    <row r="21" spans="1:74" ht="11.15" customHeight="1" x14ac:dyDescent="0.25">
      <c r="A21" s="61" t="s">
        <v>874</v>
      </c>
      <c r="B21" s="172" t="s">
        <v>875</v>
      </c>
      <c r="C21" s="210">
        <v>0.21954209677</v>
      </c>
      <c r="D21" s="210">
        <v>0.16444314286</v>
      </c>
      <c r="E21" s="210">
        <v>0.23425712903000001</v>
      </c>
      <c r="F21" s="210">
        <v>0.20937966666999999</v>
      </c>
      <c r="G21" s="210">
        <v>0.19104587097</v>
      </c>
      <c r="H21" s="210">
        <v>0.21827299999999999</v>
      </c>
      <c r="I21" s="210">
        <v>0.18833816129</v>
      </c>
      <c r="J21" s="210">
        <v>0.21041741935</v>
      </c>
      <c r="K21" s="210">
        <v>0.21740699999999999</v>
      </c>
      <c r="L21" s="210">
        <v>0.19108412902999999</v>
      </c>
      <c r="M21" s="210">
        <v>0.21369266667</v>
      </c>
      <c r="N21" s="210">
        <v>0.25137890323000001</v>
      </c>
      <c r="O21" s="210">
        <v>0.22645267742</v>
      </c>
      <c r="P21" s="210">
        <v>0.21721314286000001</v>
      </c>
      <c r="Q21" s="210">
        <v>0.20670906452000001</v>
      </c>
      <c r="R21" s="210">
        <v>0.19823433333000001</v>
      </c>
      <c r="S21" s="210">
        <v>0.19580725805999999</v>
      </c>
      <c r="T21" s="210">
        <v>0.21546699999999999</v>
      </c>
      <c r="U21" s="210">
        <v>0.21480567742000001</v>
      </c>
      <c r="V21" s="210">
        <v>0.20774241935000001</v>
      </c>
      <c r="W21" s="210">
        <v>0.19540033333000001</v>
      </c>
      <c r="X21" s="210">
        <v>0.19225735484000001</v>
      </c>
      <c r="Y21" s="210">
        <v>0.21736733333</v>
      </c>
      <c r="Z21" s="210">
        <v>0.21854719354999999</v>
      </c>
      <c r="AA21" s="210">
        <v>0.22435541935</v>
      </c>
      <c r="AB21" s="210">
        <v>0.20613789655</v>
      </c>
      <c r="AC21" s="210">
        <v>0.21832125806</v>
      </c>
      <c r="AD21" s="210">
        <v>0.18726733333000001</v>
      </c>
      <c r="AE21" s="210">
        <v>0.19396751612999999</v>
      </c>
      <c r="AF21" s="210">
        <v>0.17730066667</v>
      </c>
      <c r="AG21" s="210">
        <v>0.20712993548</v>
      </c>
      <c r="AH21" s="210">
        <v>0.19493541935</v>
      </c>
      <c r="AI21" s="210">
        <v>0.18493366667</v>
      </c>
      <c r="AJ21" s="210">
        <v>0.19324206452000001</v>
      </c>
      <c r="AK21" s="210">
        <v>0.1995403</v>
      </c>
      <c r="AL21" s="210">
        <v>0.18784264515999999</v>
      </c>
      <c r="AM21" s="210">
        <v>0.20264367742</v>
      </c>
      <c r="AN21" s="210">
        <v>0.17764371429</v>
      </c>
      <c r="AO21" s="210">
        <v>0.19611206451999999</v>
      </c>
      <c r="AP21" s="210">
        <v>0.20686243333000001</v>
      </c>
      <c r="AQ21" s="210">
        <v>0.21765629032</v>
      </c>
      <c r="AR21" s="210">
        <v>0.22625816667000001</v>
      </c>
      <c r="AS21" s="210">
        <v>0.22281274194</v>
      </c>
      <c r="AT21" s="210">
        <v>0.22027319355</v>
      </c>
      <c r="AU21" s="210">
        <v>0.22197923333</v>
      </c>
      <c r="AV21" s="210">
        <v>0.21973596774000001</v>
      </c>
      <c r="AW21" s="210">
        <v>0.21053089999999999</v>
      </c>
      <c r="AX21" s="210">
        <v>0.2224593</v>
      </c>
      <c r="AY21" s="299">
        <v>0.12712290000000001</v>
      </c>
      <c r="AZ21" s="299">
        <v>0.12506</v>
      </c>
      <c r="BA21" s="299">
        <v>0.13008520000000001</v>
      </c>
      <c r="BB21" s="299">
        <v>0.13557469999999999</v>
      </c>
      <c r="BC21" s="299">
        <v>0.13873070000000001</v>
      </c>
      <c r="BD21" s="299">
        <v>0.14331959999999999</v>
      </c>
      <c r="BE21" s="299">
        <v>0.14511379999999999</v>
      </c>
      <c r="BF21" s="299">
        <v>0.14202290000000001</v>
      </c>
      <c r="BG21" s="299">
        <v>0.13746990000000001</v>
      </c>
      <c r="BH21" s="299">
        <v>0.1300945</v>
      </c>
      <c r="BI21" s="299">
        <v>0.14153930000000001</v>
      </c>
      <c r="BJ21" s="299">
        <v>0.14895249999999999</v>
      </c>
      <c r="BK21" s="299">
        <v>0.1322074</v>
      </c>
      <c r="BL21" s="299">
        <v>0.1243948</v>
      </c>
      <c r="BM21" s="299">
        <v>0.12807550000000001</v>
      </c>
      <c r="BN21" s="299">
        <v>0.1354658</v>
      </c>
      <c r="BO21" s="299">
        <v>0.1409069</v>
      </c>
      <c r="BP21" s="299">
        <v>0.1459657</v>
      </c>
      <c r="BQ21" s="299">
        <v>0.1474789</v>
      </c>
      <c r="BR21" s="299">
        <v>0.14393800000000001</v>
      </c>
      <c r="BS21" s="299">
        <v>0.13816729999999999</v>
      </c>
      <c r="BT21" s="299">
        <v>0.1311079</v>
      </c>
      <c r="BU21" s="299">
        <v>0.1424628</v>
      </c>
      <c r="BV21" s="299">
        <v>0.14847109999999999</v>
      </c>
    </row>
    <row r="22" spans="1:74" ht="11.15" customHeight="1" x14ac:dyDescent="0.25">
      <c r="A22" s="61" t="s">
        <v>508</v>
      </c>
      <c r="B22" s="172" t="s">
        <v>121</v>
      </c>
      <c r="C22" s="210">
        <v>-2.836776</v>
      </c>
      <c r="D22" s="210">
        <v>-3.0839750000000001</v>
      </c>
      <c r="E22" s="210">
        <v>-3.1652140000000002</v>
      </c>
      <c r="F22" s="210">
        <v>-3.7562679999999999</v>
      </c>
      <c r="G22" s="210">
        <v>-3.2573479999999999</v>
      </c>
      <c r="H22" s="210">
        <v>-3.3062520000000002</v>
      </c>
      <c r="I22" s="210">
        <v>-3.3985970000000001</v>
      </c>
      <c r="J22" s="210">
        <v>-2.860268</v>
      </c>
      <c r="K22" s="210">
        <v>-3.104088</v>
      </c>
      <c r="L22" s="210">
        <v>-3.6407959999999999</v>
      </c>
      <c r="M22" s="210">
        <v>-4.1498689999999998</v>
      </c>
      <c r="N22" s="210">
        <v>-3.9866389999999998</v>
      </c>
      <c r="O22" s="210">
        <v>-3.1295500000000001</v>
      </c>
      <c r="P22" s="210">
        <v>-3.3028339999999998</v>
      </c>
      <c r="Q22" s="210">
        <v>-3.1507390000000002</v>
      </c>
      <c r="R22" s="210">
        <v>-2.945309</v>
      </c>
      <c r="S22" s="210">
        <v>-2.5401090000000002</v>
      </c>
      <c r="T22" s="210">
        <v>-3.3317860000000001</v>
      </c>
      <c r="U22" s="210">
        <v>-2.715535</v>
      </c>
      <c r="V22" s="210">
        <v>-3.2402739999999999</v>
      </c>
      <c r="W22" s="210">
        <v>-3.3502230000000002</v>
      </c>
      <c r="X22" s="210">
        <v>-3.2699180000000001</v>
      </c>
      <c r="Y22" s="210">
        <v>-3.3755090000000001</v>
      </c>
      <c r="Z22" s="210">
        <v>-3.4677169999999999</v>
      </c>
      <c r="AA22" s="210">
        <v>-3.6716920000000002</v>
      </c>
      <c r="AB22" s="210">
        <v>-4.0899299999999998</v>
      </c>
      <c r="AC22" s="210">
        <v>-3.832465</v>
      </c>
      <c r="AD22" s="210">
        <v>-3.7493560000000001</v>
      </c>
      <c r="AE22" s="210">
        <v>-2.2593079999999999</v>
      </c>
      <c r="AF22" s="210">
        <v>-2.886002</v>
      </c>
      <c r="AG22" s="210">
        <v>-3.2021649999999999</v>
      </c>
      <c r="AH22" s="210">
        <v>-3.108949</v>
      </c>
      <c r="AI22" s="210">
        <v>-2.8891800000000001</v>
      </c>
      <c r="AJ22" s="210">
        <v>-3.3675190000000002</v>
      </c>
      <c r="AK22" s="210">
        <v>-3.0812469999999998</v>
      </c>
      <c r="AL22" s="210">
        <v>-3.5419290000000001</v>
      </c>
      <c r="AM22" s="210">
        <v>-3.4319459999999999</v>
      </c>
      <c r="AN22" s="210">
        <v>-2.8997660000000001</v>
      </c>
      <c r="AO22" s="210">
        <v>-2.4924110000000002</v>
      </c>
      <c r="AP22" s="210">
        <v>-3.378323</v>
      </c>
      <c r="AQ22" s="210">
        <v>-2.7925209999999998</v>
      </c>
      <c r="AR22" s="210">
        <v>-3.2156920000000002</v>
      </c>
      <c r="AS22" s="210">
        <v>-3.5464820000000001</v>
      </c>
      <c r="AT22" s="210">
        <v>-3.4249459999999998</v>
      </c>
      <c r="AU22" s="210">
        <v>-2.7358189999999998</v>
      </c>
      <c r="AV22" s="210">
        <v>-3.6089549999999999</v>
      </c>
      <c r="AW22" s="210">
        <v>-3.7681397692999998</v>
      </c>
      <c r="AX22" s="210">
        <v>-3.7919033084999998</v>
      </c>
      <c r="AY22" s="299">
        <v>-3.435727</v>
      </c>
      <c r="AZ22" s="299">
        <v>-3.8403679999999998</v>
      </c>
      <c r="BA22" s="299">
        <v>-3.9446789999999998</v>
      </c>
      <c r="BB22" s="299">
        <v>-3.1626059999999998</v>
      </c>
      <c r="BC22" s="299">
        <v>-3.2593589999999999</v>
      </c>
      <c r="BD22" s="299">
        <v>-3.6088249999999999</v>
      </c>
      <c r="BE22" s="299">
        <v>-3.9131290000000001</v>
      </c>
      <c r="BF22" s="299">
        <v>-4.0918469999999996</v>
      </c>
      <c r="BG22" s="299">
        <v>-4.1058570000000003</v>
      </c>
      <c r="BH22" s="299">
        <v>-3.2658040000000002</v>
      </c>
      <c r="BI22" s="299">
        <v>-3.757622</v>
      </c>
      <c r="BJ22" s="299">
        <v>-4.630242</v>
      </c>
      <c r="BK22" s="299">
        <v>-3.681819</v>
      </c>
      <c r="BL22" s="299">
        <v>-3.0657839999999998</v>
      </c>
      <c r="BM22" s="299">
        <v>-3.6629849999999999</v>
      </c>
      <c r="BN22" s="299">
        <v>-3.5292020000000002</v>
      </c>
      <c r="BO22" s="299">
        <v>-3.9077289999999998</v>
      </c>
      <c r="BP22" s="299">
        <v>-4.0521880000000001</v>
      </c>
      <c r="BQ22" s="299">
        <v>-4.1871029999999996</v>
      </c>
      <c r="BR22" s="299">
        <v>-4.2867740000000003</v>
      </c>
      <c r="BS22" s="299">
        <v>-4.0269060000000003</v>
      </c>
      <c r="BT22" s="299">
        <v>-3.333402</v>
      </c>
      <c r="BU22" s="299">
        <v>-3.908147</v>
      </c>
      <c r="BV22" s="299">
        <v>-4.1569929999999999</v>
      </c>
    </row>
    <row r="23" spans="1:74" ht="11.15" customHeight="1" x14ac:dyDescent="0.25">
      <c r="A23" s="565" t="s">
        <v>968</v>
      </c>
      <c r="B23" s="66" t="s">
        <v>969</v>
      </c>
      <c r="C23" s="210">
        <v>-1.183003</v>
      </c>
      <c r="D23" s="210">
        <v>-1.205686</v>
      </c>
      <c r="E23" s="210">
        <v>-1.2105170000000001</v>
      </c>
      <c r="F23" s="210">
        <v>-1.5021450000000001</v>
      </c>
      <c r="G23" s="210">
        <v>-1.594983</v>
      </c>
      <c r="H23" s="210">
        <v>-1.482648</v>
      </c>
      <c r="I23" s="210">
        <v>-1.501959</v>
      </c>
      <c r="J23" s="210">
        <v>-1.500129</v>
      </c>
      <c r="K23" s="210">
        <v>-1.4105270000000001</v>
      </c>
      <c r="L23" s="210">
        <v>-1.4160429999999999</v>
      </c>
      <c r="M23" s="210">
        <v>-1.4311400000000001</v>
      </c>
      <c r="N23" s="210">
        <v>-1.40273</v>
      </c>
      <c r="O23" s="210">
        <v>-1.2643200000000001</v>
      </c>
      <c r="P23" s="210">
        <v>-1.2705420000000001</v>
      </c>
      <c r="Q23" s="210">
        <v>-1.39737</v>
      </c>
      <c r="R23" s="210">
        <v>-1.715192</v>
      </c>
      <c r="S23" s="210">
        <v>-1.618247</v>
      </c>
      <c r="T23" s="210">
        <v>-1.6903319999999999</v>
      </c>
      <c r="U23" s="210">
        <v>-1.712696</v>
      </c>
      <c r="V23" s="210">
        <v>-1.653737</v>
      </c>
      <c r="W23" s="210">
        <v>-1.7083740000000001</v>
      </c>
      <c r="X23" s="210">
        <v>-1.8825879999999999</v>
      </c>
      <c r="Y23" s="210">
        <v>-1.790734</v>
      </c>
      <c r="Z23" s="210">
        <v>-1.7550600000000001</v>
      </c>
      <c r="AA23" s="210">
        <v>-1.9143810000000001</v>
      </c>
      <c r="AB23" s="210">
        <v>-2.0347520000000001</v>
      </c>
      <c r="AC23" s="210">
        <v>-1.906002</v>
      </c>
      <c r="AD23" s="210">
        <v>-2.0095200000000002</v>
      </c>
      <c r="AE23" s="210">
        <v>-1.670326</v>
      </c>
      <c r="AF23" s="210">
        <v>-1.8587880000000001</v>
      </c>
      <c r="AG23" s="210">
        <v>-1.903043</v>
      </c>
      <c r="AH23" s="210">
        <v>-1.822498</v>
      </c>
      <c r="AI23" s="210">
        <v>-1.7624919999999999</v>
      </c>
      <c r="AJ23" s="210">
        <v>-2.170919</v>
      </c>
      <c r="AK23" s="210">
        <v>-1.9687220000000001</v>
      </c>
      <c r="AL23" s="210">
        <v>-2.0388820000000001</v>
      </c>
      <c r="AM23" s="210">
        <v>-2.1455899999999999</v>
      </c>
      <c r="AN23" s="210">
        <v>-1.9329689999999999</v>
      </c>
      <c r="AO23" s="210">
        <v>-1.984958</v>
      </c>
      <c r="AP23" s="210">
        <v>-2.328627</v>
      </c>
      <c r="AQ23" s="210">
        <v>-2.1592159999999998</v>
      </c>
      <c r="AR23" s="210">
        <v>-2.2001750000000002</v>
      </c>
      <c r="AS23" s="210">
        <v>-2.1780819999999999</v>
      </c>
      <c r="AT23" s="210">
        <v>-2.2589899999999998</v>
      </c>
      <c r="AU23" s="210">
        <v>-2.0265179999999998</v>
      </c>
      <c r="AV23" s="210">
        <v>-2.2137199999999999</v>
      </c>
      <c r="AW23" s="210">
        <v>-2.1746616667000001</v>
      </c>
      <c r="AX23" s="210">
        <v>-2.1789248516000002</v>
      </c>
      <c r="AY23" s="299">
        <v>-2.272113</v>
      </c>
      <c r="AZ23" s="299">
        <v>-2.2912629999999998</v>
      </c>
      <c r="BA23" s="299">
        <v>-2.2761209999999998</v>
      </c>
      <c r="BB23" s="299">
        <v>-2.3482959999999999</v>
      </c>
      <c r="BC23" s="299">
        <v>-2.294724</v>
      </c>
      <c r="BD23" s="299">
        <v>-2.2629570000000001</v>
      </c>
      <c r="BE23" s="299">
        <v>-2.341564</v>
      </c>
      <c r="BF23" s="299">
        <v>-2.2923529999999999</v>
      </c>
      <c r="BG23" s="299">
        <v>-2.3297780000000001</v>
      </c>
      <c r="BH23" s="299">
        <v>-2.322022</v>
      </c>
      <c r="BI23" s="299">
        <v>-2.1875939999999998</v>
      </c>
      <c r="BJ23" s="299">
        <v>-2.250543</v>
      </c>
      <c r="BK23" s="299">
        <v>-2.4385089999999998</v>
      </c>
      <c r="BL23" s="299">
        <v>-2.4521609999999998</v>
      </c>
      <c r="BM23" s="299">
        <v>-2.4020480000000002</v>
      </c>
      <c r="BN23" s="299">
        <v>-2.451006</v>
      </c>
      <c r="BO23" s="299">
        <v>-2.4671129999999999</v>
      </c>
      <c r="BP23" s="299">
        <v>-2.5011800000000002</v>
      </c>
      <c r="BQ23" s="299">
        <v>-2.595952</v>
      </c>
      <c r="BR23" s="299">
        <v>-2.5180570000000002</v>
      </c>
      <c r="BS23" s="299">
        <v>-2.4969269999999999</v>
      </c>
      <c r="BT23" s="299">
        <v>-2.4910739999999998</v>
      </c>
      <c r="BU23" s="299">
        <v>-2.3731960000000001</v>
      </c>
      <c r="BV23" s="299">
        <v>-2.371407</v>
      </c>
    </row>
    <row r="24" spans="1:74" ht="11.15" customHeight="1" x14ac:dyDescent="0.25">
      <c r="A24" s="61" t="s">
        <v>174</v>
      </c>
      <c r="B24" s="172" t="s">
        <v>175</v>
      </c>
      <c r="C24" s="210">
        <v>0.40573300000000001</v>
      </c>
      <c r="D24" s="210">
        <v>0.42436800000000002</v>
      </c>
      <c r="E24" s="210">
        <v>0.36855399999999999</v>
      </c>
      <c r="F24" s="210">
        <v>0.28222000000000003</v>
      </c>
      <c r="G24" s="210">
        <v>0.41015699999999999</v>
      </c>
      <c r="H24" s="210">
        <v>0.341557</v>
      </c>
      <c r="I24" s="210">
        <v>0.276563</v>
      </c>
      <c r="J24" s="210">
        <v>0.42841899999999999</v>
      </c>
      <c r="K24" s="210">
        <v>0.34144799999999997</v>
      </c>
      <c r="L24" s="210">
        <v>0.34707399999999999</v>
      </c>
      <c r="M24" s="210">
        <v>0.30370999999999998</v>
      </c>
      <c r="N24" s="210">
        <v>0.24426800000000001</v>
      </c>
      <c r="O24" s="210">
        <v>0.34459299999999998</v>
      </c>
      <c r="P24" s="210">
        <v>0.10932600000000001</v>
      </c>
      <c r="Q24" s="210">
        <v>0.28467799999999999</v>
      </c>
      <c r="R24" s="210">
        <v>0.53055300000000005</v>
      </c>
      <c r="S24" s="210">
        <v>0.47823500000000002</v>
      </c>
      <c r="T24" s="210">
        <v>0.405026</v>
      </c>
      <c r="U24" s="210">
        <v>0.540995</v>
      </c>
      <c r="V24" s="210">
        <v>0.47372900000000001</v>
      </c>
      <c r="W24" s="210">
        <v>0.39529700000000001</v>
      </c>
      <c r="X24" s="210">
        <v>0.551342</v>
      </c>
      <c r="Y24" s="210">
        <v>0.48042800000000002</v>
      </c>
      <c r="Z24" s="210">
        <v>0.51849400000000001</v>
      </c>
      <c r="AA24" s="210">
        <v>0.50907100000000005</v>
      </c>
      <c r="AB24" s="210">
        <v>0.33899299999999999</v>
      </c>
      <c r="AC24" s="210">
        <v>0.27386100000000002</v>
      </c>
      <c r="AD24" s="210">
        <v>6.5259999999999999E-2</v>
      </c>
      <c r="AE24" s="210">
        <v>0.28004699999999999</v>
      </c>
      <c r="AF24" s="210">
        <v>0.35725200000000001</v>
      </c>
      <c r="AG24" s="210">
        <v>0.406725</v>
      </c>
      <c r="AH24" s="210">
        <v>0.37275900000000001</v>
      </c>
      <c r="AI24" s="210">
        <v>0.28135599999999999</v>
      </c>
      <c r="AJ24" s="210">
        <v>0.19615099999999999</v>
      </c>
      <c r="AK24" s="210">
        <v>0.28960599999999997</v>
      </c>
      <c r="AL24" s="210">
        <v>4.8405999999999998E-2</v>
      </c>
      <c r="AM24" s="210">
        <v>4.0495999999999997E-2</v>
      </c>
      <c r="AN24" s="210">
        <v>8.8261999999999993E-2</v>
      </c>
      <c r="AO24" s="210">
        <v>0.27442</v>
      </c>
      <c r="AP24" s="210">
        <v>0.21038499999999999</v>
      </c>
      <c r="AQ24" s="210">
        <v>0.236738</v>
      </c>
      <c r="AR24" s="210">
        <v>0.31046400000000002</v>
      </c>
      <c r="AS24" s="210">
        <v>0.29766700000000001</v>
      </c>
      <c r="AT24" s="210">
        <v>0.184637</v>
      </c>
      <c r="AU24" s="210">
        <v>0.19159200000000001</v>
      </c>
      <c r="AV24" s="210">
        <v>0.20543500000000001</v>
      </c>
      <c r="AW24" s="210">
        <v>0.24762819999999999</v>
      </c>
      <c r="AX24" s="210">
        <v>0.15941359999999999</v>
      </c>
      <c r="AY24" s="299">
        <v>0.25026979999999999</v>
      </c>
      <c r="AZ24" s="299">
        <v>0.13824130000000001</v>
      </c>
      <c r="BA24" s="299">
        <v>0.192521</v>
      </c>
      <c r="BB24" s="299">
        <v>0.2592469</v>
      </c>
      <c r="BC24" s="299">
        <v>0.26265309999999997</v>
      </c>
      <c r="BD24" s="299">
        <v>0.24200949999999999</v>
      </c>
      <c r="BE24" s="299">
        <v>0.30743880000000001</v>
      </c>
      <c r="BF24" s="299">
        <v>0.28893960000000002</v>
      </c>
      <c r="BG24" s="299">
        <v>0.2977921</v>
      </c>
      <c r="BH24" s="299">
        <v>0.25834819999999997</v>
      </c>
      <c r="BI24" s="299">
        <v>0.16844509999999999</v>
      </c>
      <c r="BJ24" s="299">
        <v>0.1695538</v>
      </c>
      <c r="BK24" s="299">
        <v>0.20043610000000001</v>
      </c>
      <c r="BL24" s="299">
        <v>0.18543370000000001</v>
      </c>
      <c r="BM24" s="299">
        <v>0.19505749999999999</v>
      </c>
      <c r="BN24" s="299">
        <v>0.2423101</v>
      </c>
      <c r="BO24" s="299">
        <v>0.227633</v>
      </c>
      <c r="BP24" s="299">
        <v>0.1962198</v>
      </c>
      <c r="BQ24" s="299">
        <v>0.2695823</v>
      </c>
      <c r="BR24" s="299">
        <v>0.27217350000000001</v>
      </c>
      <c r="BS24" s="299">
        <v>0.31873750000000001</v>
      </c>
      <c r="BT24" s="299">
        <v>0.26371129999999998</v>
      </c>
      <c r="BU24" s="299">
        <v>0.1773584</v>
      </c>
      <c r="BV24" s="299">
        <v>0.17478869999999999</v>
      </c>
    </row>
    <row r="25" spans="1:74" ht="11.15" customHeight="1" x14ac:dyDescent="0.25">
      <c r="A25" s="61" t="s">
        <v>179</v>
      </c>
      <c r="B25" s="172" t="s">
        <v>178</v>
      </c>
      <c r="C25" s="210">
        <v>-0.13553999999999999</v>
      </c>
      <c r="D25" s="210">
        <v>-0.19641600000000001</v>
      </c>
      <c r="E25" s="210">
        <v>-0.21257100000000001</v>
      </c>
      <c r="F25" s="210">
        <v>-0.17296400000000001</v>
      </c>
      <c r="G25" s="210">
        <v>-0.118974</v>
      </c>
      <c r="H25" s="210">
        <v>-0.16621900000000001</v>
      </c>
      <c r="I25" s="210">
        <v>-0.12990699999999999</v>
      </c>
      <c r="J25" s="210">
        <v>-0.12745100000000001</v>
      </c>
      <c r="K25" s="210">
        <v>-0.13117400000000001</v>
      </c>
      <c r="L25" s="210">
        <v>-0.149335</v>
      </c>
      <c r="M25" s="210">
        <v>-0.13675300000000001</v>
      </c>
      <c r="N25" s="210">
        <v>-0.15071999999999999</v>
      </c>
      <c r="O25" s="210">
        <v>-7.9908999999999994E-2</v>
      </c>
      <c r="P25" s="210">
        <v>-6.5355999999999997E-2</v>
      </c>
      <c r="Q25" s="210">
        <v>-9.2777999999999999E-2</v>
      </c>
      <c r="R25" s="210">
        <v>-9.1462000000000002E-2</v>
      </c>
      <c r="S25" s="210">
        <v>-5.9797000000000003E-2</v>
      </c>
      <c r="T25" s="210">
        <v>-5.7668999999999998E-2</v>
      </c>
      <c r="U25" s="210">
        <v>-5.8853000000000003E-2</v>
      </c>
      <c r="V25" s="210">
        <v>-6.5759999999999999E-2</v>
      </c>
      <c r="W25" s="210">
        <v>-2.8975000000000001E-2</v>
      </c>
      <c r="X25" s="210">
        <v>-3.6583999999999998E-2</v>
      </c>
      <c r="Y25" s="210">
        <v>-3.8980000000000001E-2</v>
      </c>
      <c r="Z25" s="210">
        <v>-7.0785000000000001E-2</v>
      </c>
      <c r="AA25" s="210">
        <v>-7.6438000000000006E-2</v>
      </c>
      <c r="AB25" s="210">
        <v>-0.10377</v>
      </c>
      <c r="AC25" s="210">
        <v>-0.100013</v>
      </c>
      <c r="AD25" s="210">
        <v>-4.7240999999999998E-2</v>
      </c>
      <c r="AE25" s="210">
        <v>-3.8386999999999998E-2</v>
      </c>
      <c r="AF25" s="210">
        <v>-3.8598E-2</v>
      </c>
      <c r="AG25" s="210">
        <v>-3.8496000000000002E-2</v>
      </c>
      <c r="AH25" s="210">
        <v>-4.1723000000000003E-2</v>
      </c>
      <c r="AI25" s="210">
        <v>-3.4985000000000002E-2</v>
      </c>
      <c r="AJ25" s="210">
        <v>-5.1652000000000003E-2</v>
      </c>
      <c r="AK25" s="210">
        <v>-3.6072E-2</v>
      </c>
      <c r="AL25" s="210">
        <v>-4.0885999999999999E-2</v>
      </c>
      <c r="AM25" s="210">
        <v>-0.10254000000000001</v>
      </c>
      <c r="AN25" s="210">
        <v>-5.5336999999999997E-2</v>
      </c>
      <c r="AO25" s="210">
        <v>-7.0293999999999995E-2</v>
      </c>
      <c r="AP25" s="210">
        <v>-5.5850999999999998E-2</v>
      </c>
      <c r="AQ25" s="210">
        <v>-3.5020999999999997E-2</v>
      </c>
      <c r="AR25" s="210">
        <v>-2.5545000000000002E-2</v>
      </c>
      <c r="AS25" s="210">
        <v>-1.4062E-2</v>
      </c>
      <c r="AT25" s="210">
        <v>-4.2318000000000001E-2</v>
      </c>
      <c r="AU25" s="210">
        <v>-2.9242000000000001E-2</v>
      </c>
      <c r="AV25" s="210">
        <v>-3.8349000000000001E-2</v>
      </c>
      <c r="AW25" s="210">
        <v>-0.15411270266999999</v>
      </c>
      <c r="AX25" s="210">
        <v>-0.13900998922999999</v>
      </c>
      <c r="AY25" s="299">
        <v>-4.3853799999999998E-2</v>
      </c>
      <c r="AZ25" s="299">
        <v>-5.33468E-2</v>
      </c>
      <c r="BA25" s="299">
        <v>-6.0069299999999999E-2</v>
      </c>
      <c r="BB25" s="299">
        <v>-4.6317299999999999E-2</v>
      </c>
      <c r="BC25" s="299">
        <v>-2.7845600000000002E-2</v>
      </c>
      <c r="BD25" s="299">
        <v>-3.5224699999999998E-2</v>
      </c>
      <c r="BE25" s="299">
        <v>-3.6206000000000002E-2</v>
      </c>
      <c r="BF25" s="299">
        <v>-3.3122100000000002E-2</v>
      </c>
      <c r="BG25" s="299">
        <v>-2.6443899999999999E-2</v>
      </c>
      <c r="BH25" s="299">
        <v>-3.2660099999999997E-2</v>
      </c>
      <c r="BI25" s="299">
        <v>-2.9691499999999999E-2</v>
      </c>
      <c r="BJ25" s="299">
        <v>-3.50578E-2</v>
      </c>
      <c r="BK25" s="299">
        <v>-4.1170100000000001E-2</v>
      </c>
      <c r="BL25" s="299">
        <v>-4.1445700000000002E-2</v>
      </c>
      <c r="BM25" s="299">
        <v>-4.4558399999999998E-2</v>
      </c>
      <c r="BN25" s="299">
        <v>-4.0739999999999998E-2</v>
      </c>
      <c r="BO25" s="299">
        <v>-2.8388799999999999E-2</v>
      </c>
      <c r="BP25" s="299">
        <v>-1.6663799999999999E-2</v>
      </c>
      <c r="BQ25" s="299">
        <v>-1.1624600000000001E-2</v>
      </c>
      <c r="BR25" s="299">
        <v>-5.7526399999999998E-3</v>
      </c>
      <c r="BS25" s="299">
        <v>-1.39221E-2</v>
      </c>
      <c r="BT25" s="299">
        <v>-2.00777E-2</v>
      </c>
      <c r="BU25" s="299">
        <v>-2.0848200000000001E-2</v>
      </c>
      <c r="BV25" s="299">
        <v>-2.62761E-2</v>
      </c>
    </row>
    <row r="26" spans="1:74" ht="11.15" customHeight="1" x14ac:dyDescent="0.25">
      <c r="A26" s="61" t="s">
        <v>170</v>
      </c>
      <c r="B26" s="172" t="s">
        <v>678</v>
      </c>
      <c r="C26" s="210">
        <v>0.42571399999999998</v>
      </c>
      <c r="D26" s="210">
        <v>0.44293300000000002</v>
      </c>
      <c r="E26" s="210">
        <v>0.63300999999999996</v>
      </c>
      <c r="F26" s="210">
        <v>0.72601599999999999</v>
      </c>
      <c r="G26" s="210">
        <v>0.83031900000000003</v>
      </c>
      <c r="H26" s="210">
        <v>0.770841</v>
      </c>
      <c r="I26" s="210">
        <v>0.74153000000000002</v>
      </c>
      <c r="J26" s="210">
        <v>0.76555200000000001</v>
      </c>
      <c r="K26" s="210">
        <v>0.50039999999999996</v>
      </c>
      <c r="L26" s="210">
        <v>0.43534899999999999</v>
      </c>
      <c r="M26" s="210">
        <v>0.228299</v>
      </c>
      <c r="N26" s="210">
        <v>0.436085</v>
      </c>
      <c r="O26" s="210">
        <v>0.444828</v>
      </c>
      <c r="P26" s="210">
        <v>0.42546400000000001</v>
      </c>
      <c r="Q26" s="210">
        <v>0.51417800000000002</v>
      </c>
      <c r="R26" s="210">
        <v>0.80780099999999999</v>
      </c>
      <c r="S26" s="210">
        <v>1.0041629999999999</v>
      </c>
      <c r="T26" s="210">
        <v>0.62604300000000002</v>
      </c>
      <c r="U26" s="210">
        <v>0.81289699999999998</v>
      </c>
      <c r="V26" s="210">
        <v>0.697353</v>
      </c>
      <c r="W26" s="210">
        <v>0.62252300000000005</v>
      </c>
      <c r="X26" s="210">
        <v>0.51267200000000002</v>
      </c>
      <c r="Y26" s="210">
        <v>0.44736199999999998</v>
      </c>
      <c r="Z26" s="210">
        <v>0.43847199999999997</v>
      </c>
      <c r="AA26" s="210">
        <v>0.32624300000000001</v>
      </c>
      <c r="AB26" s="210">
        <v>0.35373500000000002</v>
      </c>
      <c r="AC26" s="210">
        <v>0.50798900000000002</v>
      </c>
      <c r="AD26" s="210">
        <v>0.21182599999999999</v>
      </c>
      <c r="AE26" s="210">
        <v>0.34806399999999998</v>
      </c>
      <c r="AF26" s="210">
        <v>0.53888899999999995</v>
      </c>
      <c r="AG26" s="210">
        <v>0.453677</v>
      </c>
      <c r="AH26" s="210">
        <v>0.49058600000000002</v>
      </c>
      <c r="AI26" s="210">
        <v>0.51223399999999997</v>
      </c>
      <c r="AJ26" s="210">
        <v>0.42996200000000001</v>
      </c>
      <c r="AK26" s="210">
        <v>0.43772800000000001</v>
      </c>
      <c r="AL26" s="210">
        <v>0.43846800000000002</v>
      </c>
      <c r="AM26" s="210">
        <v>0.41551100000000002</v>
      </c>
      <c r="AN26" s="210">
        <v>0.50917800000000002</v>
      </c>
      <c r="AO26" s="210">
        <v>0.72934200000000005</v>
      </c>
      <c r="AP26" s="210">
        <v>0.77208399999999999</v>
      </c>
      <c r="AQ26" s="210">
        <v>0.82546600000000003</v>
      </c>
      <c r="AR26" s="210">
        <v>0.78552200000000005</v>
      </c>
      <c r="AS26" s="210">
        <v>0.65271500000000005</v>
      </c>
      <c r="AT26" s="210">
        <v>0.66822800000000004</v>
      </c>
      <c r="AU26" s="210">
        <v>0.67320500000000005</v>
      </c>
      <c r="AV26" s="210">
        <v>0.34602699999999997</v>
      </c>
      <c r="AW26" s="210">
        <v>0.46115533332999997</v>
      </c>
      <c r="AX26" s="210">
        <v>0.37524321144</v>
      </c>
      <c r="AY26" s="299">
        <v>0.77015140000000004</v>
      </c>
      <c r="AZ26" s="299">
        <v>0.53325979999999995</v>
      </c>
      <c r="BA26" s="299">
        <v>0.28696759999999999</v>
      </c>
      <c r="BB26" s="299">
        <v>0.62059509999999996</v>
      </c>
      <c r="BC26" s="299">
        <v>0.75589070000000003</v>
      </c>
      <c r="BD26" s="299">
        <v>0.7921996</v>
      </c>
      <c r="BE26" s="299">
        <v>0.56838259999999996</v>
      </c>
      <c r="BF26" s="299">
        <v>0.35618480000000002</v>
      </c>
      <c r="BG26" s="299">
        <v>0.26193309999999997</v>
      </c>
      <c r="BH26" s="299">
        <v>0.38860860000000003</v>
      </c>
      <c r="BI26" s="299">
        <v>0.36702190000000001</v>
      </c>
      <c r="BJ26" s="299">
        <v>-0.13306090000000001</v>
      </c>
      <c r="BK26" s="299">
        <v>0.38866410000000001</v>
      </c>
      <c r="BL26" s="299">
        <v>0.43226399999999998</v>
      </c>
      <c r="BM26" s="299">
        <v>0.32844129999999999</v>
      </c>
      <c r="BN26" s="299">
        <v>0.53246329999999997</v>
      </c>
      <c r="BO26" s="299">
        <v>0.63076370000000004</v>
      </c>
      <c r="BP26" s="299">
        <v>0.63080939999999996</v>
      </c>
      <c r="BQ26" s="299">
        <v>0.52509309999999998</v>
      </c>
      <c r="BR26" s="299">
        <v>0.44005939999999999</v>
      </c>
      <c r="BS26" s="299">
        <v>0.17820720000000001</v>
      </c>
      <c r="BT26" s="299">
        <v>0.33380189999999998</v>
      </c>
      <c r="BU26" s="299">
        <v>0.40721839999999998</v>
      </c>
      <c r="BV26" s="299">
        <v>0.47850340000000002</v>
      </c>
    </row>
    <row r="27" spans="1:74" ht="11.15" customHeight="1" x14ac:dyDescent="0.25">
      <c r="A27" s="61" t="s">
        <v>169</v>
      </c>
      <c r="B27" s="172" t="s">
        <v>403</v>
      </c>
      <c r="C27" s="210">
        <v>-0.95648900000000003</v>
      </c>
      <c r="D27" s="210">
        <v>-0.90125200000000005</v>
      </c>
      <c r="E27" s="210">
        <v>-0.91341000000000006</v>
      </c>
      <c r="F27" s="210">
        <v>-0.83388099999999998</v>
      </c>
      <c r="G27" s="210">
        <v>-0.65754800000000002</v>
      </c>
      <c r="H27" s="210">
        <v>-0.644648</v>
      </c>
      <c r="I27" s="210">
        <v>-0.78610800000000003</v>
      </c>
      <c r="J27" s="210">
        <v>-0.59894000000000003</v>
      </c>
      <c r="K27" s="210">
        <v>-0.72073799999999999</v>
      </c>
      <c r="L27" s="210">
        <v>-0.96718899999999997</v>
      </c>
      <c r="M27" s="210">
        <v>-1.04278</v>
      </c>
      <c r="N27" s="210">
        <v>-0.98854699999999995</v>
      </c>
      <c r="O27" s="210">
        <v>-0.78108599999999995</v>
      </c>
      <c r="P27" s="210">
        <v>-0.86004599999999998</v>
      </c>
      <c r="Q27" s="210">
        <v>-0.76960399999999995</v>
      </c>
      <c r="R27" s="210">
        <v>-0.57928500000000005</v>
      </c>
      <c r="S27" s="210">
        <v>-0.59065100000000004</v>
      </c>
      <c r="T27" s="210">
        <v>-0.64609099999999997</v>
      </c>
      <c r="U27" s="210">
        <v>-0.59236500000000003</v>
      </c>
      <c r="V27" s="210">
        <v>-0.54748699999999995</v>
      </c>
      <c r="W27" s="210">
        <v>-0.67186400000000002</v>
      </c>
      <c r="X27" s="210">
        <v>-0.77386100000000002</v>
      </c>
      <c r="Y27" s="210">
        <v>-0.94935899999999995</v>
      </c>
      <c r="Z27" s="210">
        <v>-0.90232199999999996</v>
      </c>
      <c r="AA27" s="210">
        <v>-0.746027</v>
      </c>
      <c r="AB27" s="210">
        <v>-0.73198200000000002</v>
      </c>
      <c r="AC27" s="210">
        <v>-0.66059000000000001</v>
      </c>
      <c r="AD27" s="210">
        <v>-0.68603099999999995</v>
      </c>
      <c r="AE27" s="210">
        <v>-0.20618600000000001</v>
      </c>
      <c r="AF27" s="210">
        <v>-0.334532</v>
      </c>
      <c r="AG27" s="210">
        <v>-0.464057</v>
      </c>
      <c r="AH27" s="210">
        <v>-0.65181299999999998</v>
      </c>
      <c r="AI27" s="210">
        <v>-0.62680000000000002</v>
      </c>
      <c r="AJ27" s="210">
        <v>-0.68930499999999995</v>
      </c>
      <c r="AK27" s="210">
        <v>-0.76873199999999997</v>
      </c>
      <c r="AL27" s="210">
        <v>-0.83406199999999997</v>
      </c>
      <c r="AM27" s="210">
        <v>-0.75925200000000004</v>
      </c>
      <c r="AN27" s="210">
        <v>-0.62568900000000005</v>
      </c>
      <c r="AO27" s="210">
        <v>-0.60288200000000003</v>
      </c>
      <c r="AP27" s="210">
        <v>-0.56372199999999995</v>
      </c>
      <c r="AQ27" s="210">
        <v>-0.646899</v>
      </c>
      <c r="AR27" s="210">
        <v>-0.76094799999999996</v>
      </c>
      <c r="AS27" s="210">
        <v>-0.65057699999999996</v>
      </c>
      <c r="AT27" s="210">
        <v>-0.79640699999999998</v>
      </c>
      <c r="AU27" s="210">
        <v>-0.59548000000000001</v>
      </c>
      <c r="AV27" s="210">
        <v>-0.77815000000000001</v>
      </c>
      <c r="AW27" s="210">
        <v>-0.91496666667000004</v>
      </c>
      <c r="AX27" s="210">
        <v>-0.74330187972999995</v>
      </c>
      <c r="AY27" s="299">
        <v>-1.091629</v>
      </c>
      <c r="AZ27" s="299">
        <v>-0.9208885</v>
      </c>
      <c r="BA27" s="299">
        <v>-0.71813459999999996</v>
      </c>
      <c r="BB27" s="299">
        <v>-0.41557110000000003</v>
      </c>
      <c r="BC27" s="299">
        <v>-0.48479440000000001</v>
      </c>
      <c r="BD27" s="299">
        <v>-0.54599200000000003</v>
      </c>
      <c r="BE27" s="299">
        <v>-0.54032590000000003</v>
      </c>
      <c r="BF27" s="299">
        <v>-0.46420080000000002</v>
      </c>
      <c r="BG27" s="299">
        <v>-0.61329650000000002</v>
      </c>
      <c r="BH27" s="299">
        <v>-0.45163690000000001</v>
      </c>
      <c r="BI27" s="299">
        <v>-0.74769160000000001</v>
      </c>
      <c r="BJ27" s="299">
        <v>-0.53618100000000002</v>
      </c>
      <c r="BK27" s="299">
        <v>-0.67956709999999998</v>
      </c>
      <c r="BL27" s="299">
        <v>-0.39985209999999999</v>
      </c>
      <c r="BM27" s="299">
        <v>-0.50948879999999996</v>
      </c>
      <c r="BN27" s="299">
        <v>-0.4452605</v>
      </c>
      <c r="BO27" s="299">
        <v>-0.55749519999999997</v>
      </c>
      <c r="BP27" s="299">
        <v>-0.47459899999999999</v>
      </c>
      <c r="BQ27" s="299">
        <v>-0.50153740000000002</v>
      </c>
      <c r="BR27" s="299">
        <v>-0.54307700000000003</v>
      </c>
      <c r="BS27" s="299">
        <v>-0.45315329999999998</v>
      </c>
      <c r="BT27" s="299">
        <v>-0.39296490000000001</v>
      </c>
      <c r="BU27" s="299">
        <v>-0.82249890000000003</v>
      </c>
      <c r="BV27" s="299">
        <v>-0.92921430000000005</v>
      </c>
    </row>
    <row r="28" spans="1:74" ht="11.15" customHeight="1" x14ac:dyDescent="0.25">
      <c r="A28" s="61" t="s">
        <v>171</v>
      </c>
      <c r="B28" s="172" t="s">
        <v>167</v>
      </c>
      <c r="C28" s="210">
        <v>-7.5766E-2</v>
      </c>
      <c r="D28" s="210">
        <v>-8.3722000000000005E-2</v>
      </c>
      <c r="E28" s="210">
        <v>-0.162047</v>
      </c>
      <c r="F28" s="210">
        <v>-0.137715</v>
      </c>
      <c r="G28" s="210">
        <v>-0.104935</v>
      </c>
      <c r="H28" s="210">
        <v>-6.0836000000000001E-2</v>
      </c>
      <c r="I28" s="210">
        <v>-0.118094</v>
      </c>
      <c r="J28" s="210">
        <v>-7.1446999999999997E-2</v>
      </c>
      <c r="K28" s="210">
        <v>1.4710000000000001E-2</v>
      </c>
      <c r="L28" s="210">
        <v>-0.16100800000000001</v>
      </c>
      <c r="M28" s="210">
        <v>-0.111772</v>
      </c>
      <c r="N28" s="210">
        <v>-0.106001</v>
      </c>
      <c r="O28" s="210">
        <v>-0.16377800000000001</v>
      </c>
      <c r="P28" s="210">
        <v>-5.1951999999999998E-2</v>
      </c>
      <c r="Q28" s="210">
        <v>-2.8677999999999999E-2</v>
      </c>
      <c r="R28" s="210">
        <v>2.2279999999999999E-3</v>
      </c>
      <c r="S28" s="210">
        <v>-6.4159999999999998E-3</v>
      </c>
      <c r="T28" s="210">
        <v>-3.9072999999999997E-2</v>
      </c>
      <c r="U28" s="210">
        <v>4.7109999999999999E-3</v>
      </c>
      <c r="V28" s="210">
        <v>-7.8911999999999996E-2</v>
      </c>
      <c r="W28" s="210">
        <v>-5.6877999999999998E-2</v>
      </c>
      <c r="X28" s="210">
        <v>-7.3331999999999994E-2</v>
      </c>
      <c r="Y28" s="210">
        <v>-9.4535999999999995E-2</v>
      </c>
      <c r="Z28" s="210">
        <v>-8.5800000000000001E-2</v>
      </c>
      <c r="AA28" s="210">
        <v>-7.9534999999999995E-2</v>
      </c>
      <c r="AB28" s="210">
        <v>-8.1918000000000005E-2</v>
      </c>
      <c r="AC28" s="210">
        <v>-6.0489000000000001E-2</v>
      </c>
      <c r="AD28" s="210">
        <v>6.2979999999999994E-2</v>
      </c>
      <c r="AE28" s="210">
        <v>0.103311</v>
      </c>
      <c r="AF28" s="210">
        <v>9.2848E-2</v>
      </c>
      <c r="AG28" s="210">
        <v>0.111933</v>
      </c>
      <c r="AH28" s="210">
        <v>0.135548</v>
      </c>
      <c r="AI28" s="210">
        <v>0.123097</v>
      </c>
      <c r="AJ28" s="210">
        <v>0.10387399999999999</v>
      </c>
      <c r="AK28" s="210">
        <v>6.8784999999999999E-2</v>
      </c>
      <c r="AL28" s="210">
        <v>5.4237E-2</v>
      </c>
      <c r="AM28" s="210">
        <v>3.1182000000000001E-2</v>
      </c>
      <c r="AN28" s="210">
        <v>4.5110999999999998E-2</v>
      </c>
      <c r="AO28" s="210">
        <v>2.7949999999999999E-2</v>
      </c>
      <c r="AP28" s="210">
        <v>6.7746000000000001E-2</v>
      </c>
      <c r="AQ28" s="210">
        <v>0.101174</v>
      </c>
      <c r="AR28" s="210">
        <v>8.6559999999999998E-2</v>
      </c>
      <c r="AS28" s="210">
        <v>3.7420000000000002E-2</v>
      </c>
      <c r="AT28" s="210">
        <v>0.101712</v>
      </c>
      <c r="AU28" s="210">
        <v>0.124238</v>
      </c>
      <c r="AV28" s="210">
        <v>6.6558000000000006E-2</v>
      </c>
      <c r="AW28" s="210">
        <v>-2.1933333332999998E-2</v>
      </c>
      <c r="AX28" s="210">
        <v>-3.8331279603999999E-2</v>
      </c>
      <c r="AY28" s="299">
        <v>-1.08629E-2</v>
      </c>
      <c r="AZ28" s="299">
        <v>8.6973499999999995E-2</v>
      </c>
      <c r="BA28" s="299">
        <v>8.2988099999999995E-2</v>
      </c>
      <c r="BB28" s="299">
        <v>8.52739E-2</v>
      </c>
      <c r="BC28" s="299">
        <v>2.4859699999999998E-2</v>
      </c>
      <c r="BD28" s="299">
        <v>-4.8424499999999999E-3</v>
      </c>
      <c r="BE28" s="299">
        <v>2.5997099999999999E-2</v>
      </c>
      <c r="BF28" s="299">
        <v>-3.8242699999999998E-2</v>
      </c>
      <c r="BG28" s="299">
        <v>2.4104500000000001E-2</v>
      </c>
      <c r="BH28" s="299">
        <v>0.1019751</v>
      </c>
      <c r="BI28" s="299">
        <v>1.9184400000000001E-2</v>
      </c>
      <c r="BJ28" s="299">
        <v>4.8911099999999999E-2</v>
      </c>
      <c r="BK28" s="299">
        <v>-4.2732800000000001E-2</v>
      </c>
      <c r="BL28" s="299">
        <v>3.6929799999999999E-2</v>
      </c>
      <c r="BM28" s="299">
        <v>1.6499E-2</v>
      </c>
      <c r="BN28" s="299">
        <v>6.0552599999999998E-2</v>
      </c>
      <c r="BO28" s="299">
        <v>1.0363000000000001E-2</v>
      </c>
      <c r="BP28" s="299">
        <v>2.7764199999999999E-2</v>
      </c>
      <c r="BQ28" s="299">
        <v>6.7771200000000004E-2</v>
      </c>
      <c r="BR28" s="299">
        <v>2.8816899999999999E-2</v>
      </c>
      <c r="BS28" s="299">
        <v>5.2986900000000003E-2</v>
      </c>
      <c r="BT28" s="299">
        <v>0.1442273</v>
      </c>
      <c r="BU28" s="299">
        <v>4.4498200000000002E-2</v>
      </c>
      <c r="BV28" s="299">
        <v>0.1364523</v>
      </c>
    </row>
    <row r="29" spans="1:74" ht="11.15" customHeight="1" x14ac:dyDescent="0.25">
      <c r="A29" s="61" t="s">
        <v>172</v>
      </c>
      <c r="B29" s="172" t="s">
        <v>166</v>
      </c>
      <c r="C29" s="210">
        <v>-0.70830300000000002</v>
      </c>
      <c r="D29" s="210">
        <v>-0.75001300000000004</v>
      </c>
      <c r="E29" s="210">
        <v>-0.97101199999999999</v>
      </c>
      <c r="F29" s="210">
        <v>-1.3729</v>
      </c>
      <c r="G29" s="210">
        <v>-1.2501519999999999</v>
      </c>
      <c r="H29" s="210">
        <v>-1.377159</v>
      </c>
      <c r="I29" s="210">
        <v>-1.158525</v>
      </c>
      <c r="J29" s="210">
        <v>-1.1015410000000001</v>
      </c>
      <c r="K29" s="210">
        <v>-1.126611</v>
      </c>
      <c r="L29" s="210">
        <v>-1.1730339999999999</v>
      </c>
      <c r="M29" s="210">
        <v>-1.165052</v>
      </c>
      <c r="N29" s="210">
        <v>-1.1959029999999999</v>
      </c>
      <c r="O29" s="210">
        <v>-0.973028</v>
      </c>
      <c r="P29" s="210">
        <v>-0.799539</v>
      </c>
      <c r="Q29" s="210">
        <v>-0.993143</v>
      </c>
      <c r="R29" s="210">
        <v>-1.139815</v>
      </c>
      <c r="S29" s="210">
        <v>-1.127138</v>
      </c>
      <c r="T29" s="210">
        <v>-1.3900410000000001</v>
      </c>
      <c r="U29" s="210">
        <v>-1.2000789999999999</v>
      </c>
      <c r="V29" s="210">
        <v>-1.3762270000000001</v>
      </c>
      <c r="W29" s="210">
        <v>-1.3091619999999999</v>
      </c>
      <c r="X29" s="210">
        <v>-1.0192330000000001</v>
      </c>
      <c r="Y29" s="210">
        <v>-0.889181</v>
      </c>
      <c r="Z29" s="210">
        <v>-1.0059340000000001</v>
      </c>
      <c r="AA29" s="210">
        <v>-1.016988</v>
      </c>
      <c r="AB29" s="210">
        <v>-1.15774</v>
      </c>
      <c r="AC29" s="210">
        <v>-1.255366</v>
      </c>
      <c r="AD29" s="210">
        <v>-0.81362500000000004</v>
      </c>
      <c r="AE29" s="210">
        <v>-0.60930399999999996</v>
      </c>
      <c r="AF29" s="210">
        <v>-1.15124</v>
      </c>
      <c r="AG29" s="210">
        <v>-1.25604</v>
      </c>
      <c r="AH29" s="210">
        <v>-1.2002930000000001</v>
      </c>
      <c r="AI29" s="210">
        <v>-1.003925</v>
      </c>
      <c r="AJ29" s="210">
        <v>-0.77027699999999999</v>
      </c>
      <c r="AK29" s="210">
        <v>-0.68997399999999998</v>
      </c>
      <c r="AL29" s="210">
        <v>-0.70548699999999998</v>
      </c>
      <c r="AM29" s="210">
        <v>-0.54285700000000003</v>
      </c>
      <c r="AN29" s="210">
        <v>-0.51340799999999998</v>
      </c>
      <c r="AO29" s="210">
        <v>-0.40631</v>
      </c>
      <c r="AP29" s="210">
        <v>-0.93474500000000005</v>
      </c>
      <c r="AQ29" s="210">
        <v>-0.74490100000000004</v>
      </c>
      <c r="AR29" s="210">
        <v>-1.010826</v>
      </c>
      <c r="AS29" s="210">
        <v>-1.1317330000000001</v>
      </c>
      <c r="AT29" s="210">
        <v>-1.0005379999999999</v>
      </c>
      <c r="AU29" s="210">
        <v>-0.68204399999999998</v>
      </c>
      <c r="AV29" s="210">
        <v>-0.80218900000000004</v>
      </c>
      <c r="AW29" s="210">
        <v>-0.93610000000000004</v>
      </c>
      <c r="AX29" s="210">
        <v>-0.84840565657</v>
      </c>
      <c r="AY29" s="299">
        <v>-0.58300759999999996</v>
      </c>
      <c r="AZ29" s="299">
        <v>-0.70821109999999998</v>
      </c>
      <c r="BA29" s="299">
        <v>-0.96051929999999996</v>
      </c>
      <c r="BB29" s="299">
        <v>-0.9161456</v>
      </c>
      <c r="BC29" s="299">
        <v>-1.012756</v>
      </c>
      <c r="BD29" s="299">
        <v>-1.210108</v>
      </c>
      <c r="BE29" s="299">
        <v>-1.293698</v>
      </c>
      <c r="BF29" s="299">
        <v>-1.1845019999999999</v>
      </c>
      <c r="BG29" s="299">
        <v>-1.2077180000000001</v>
      </c>
      <c r="BH29" s="299">
        <v>-0.7864392</v>
      </c>
      <c r="BI29" s="299">
        <v>-0.90005849999999998</v>
      </c>
      <c r="BJ29" s="299">
        <v>-1.225136</v>
      </c>
      <c r="BK29" s="299">
        <v>-0.6911929</v>
      </c>
      <c r="BL29" s="299">
        <v>-0.44677939999999999</v>
      </c>
      <c r="BM29" s="299">
        <v>-0.79702090000000003</v>
      </c>
      <c r="BN29" s="299">
        <v>-0.92723549999999999</v>
      </c>
      <c r="BO29" s="299">
        <v>-1.133229</v>
      </c>
      <c r="BP29" s="299">
        <v>-1.296672</v>
      </c>
      <c r="BQ29" s="299">
        <v>-1.3328960000000001</v>
      </c>
      <c r="BR29" s="299">
        <v>-1.1925840000000001</v>
      </c>
      <c r="BS29" s="299">
        <v>-1.1539900000000001</v>
      </c>
      <c r="BT29" s="299">
        <v>-0.76816079999999998</v>
      </c>
      <c r="BU29" s="299">
        <v>-0.92768899999999999</v>
      </c>
      <c r="BV29" s="299">
        <v>-1.101909</v>
      </c>
    </row>
    <row r="30" spans="1:74" ht="11.15" customHeight="1" x14ac:dyDescent="0.25">
      <c r="A30" s="61" t="s">
        <v>173</v>
      </c>
      <c r="B30" s="172" t="s">
        <v>168</v>
      </c>
      <c r="C30" s="210">
        <v>-4.4615000000000002E-2</v>
      </c>
      <c r="D30" s="210">
        <v>-0.14637</v>
      </c>
      <c r="E30" s="210">
        <v>-9.8396999999999998E-2</v>
      </c>
      <c r="F30" s="210">
        <v>-0.132489</v>
      </c>
      <c r="G30" s="210">
        <v>-0.134682</v>
      </c>
      <c r="H30" s="210">
        <v>-0.12859000000000001</v>
      </c>
      <c r="I30" s="210">
        <v>-0.120411</v>
      </c>
      <c r="J30" s="210">
        <v>-0.147091</v>
      </c>
      <c r="K30" s="210">
        <v>-5.2004000000000002E-2</v>
      </c>
      <c r="L30" s="210">
        <v>-0.106616</v>
      </c>
      <c r="M30" s="210">
        <v>-8.8722999999999996E-2</v>
      </c>
      <c r="N30" s="210">
        <v>-0.120647</v>
      </c>
      <c r="O30" s="210">
        <v>-3.2478E-2</v>
      </c>
      <c r="P30" s="210">
        <v>-7.7406000000000003E-2</v>
      </c>
      <c r="Q30" s="210">
        <v>-0.111315</v>
      </c>
      <c r="R30" s="210">
        <v>-0.22023000000000001</v>
      </c>
      <c r="S30" s="210">
        <v>-0.13189100000000001</v>
      </c>
      <c r="T30" s="210">
        <v>-9.7434999999999994E-2</v>
      </c>
      <c r="U30" s="210">
        <v>-4.0055E-2</v>
      </c>
      <c r="V30" s="210">
        <v>-0.14250299999999999</v>
      </c>
      <c r="W30" s="210">
        <v>-3.6746000000000001E-2</v>
      </c>
      <c r="X30" s="210">
        <v>-3.2368000000000001E-2</v>
      </c>
      <c r="Y30" s="210">
        <v>-5.8830000000000002E-3</v>
      </c>
      <c r="Z30" s="210">
        <v>-3.4029999999999998E-2</v>
      </c>
      <c r="AA30" s="210">
        <v>5.6889999999999996E-3</v>
      </c>
      <c r="AB30" s="210">
        <v>-2.7595999999999999E-2</v>
      </c>
      <c r="AC30" s="210">
        <v>-3.7073000000000002E-2</v>
      </c>
      <c r="AD30" s="210">
        <v>-1.9021E-2</v>
      </c>
      <c r="AE30" s="210">
        <v>-7.9539999999999993E-3</v>
      </c>
      <c r="AF30" s="210">
        <v>5.934E-3</v>
      </c>
      <c r="AG30" s="210">
        <v>9.495E-3</v>
      </c>
      <c r="AH30" s="210">
        <v>6.5386E-2</v>
      </c>
      <c r="AI30" s="210">
        <v>7.9594999999999999E-2</v>
      </c>
      <c r="AJ30" s="210">
        <v>7.7909999999999993E-2</v>
      </c>
      <c r="AK30" s="210">
        <v>5.1949000000000002E-2</v>
      </c>
      <c r="AL30" s="210">
        <v>1.7762E-2</v>
      </c>
      <c r="AM30" s="210">
        <v>0.13091900000000001</v>
      </c>
      <c r="AN30" s="210">
        <v>3.9844999999999998E-2</v>
      </c>
      <c r="AO30" s="210">
        <v>5.6000000000000001E-2</v>
      </c>
      <c r="AP30" s="210">
        <v>-2.6516000000000001E-2</v>
      </c>
      <c r="AQ30" s="210">
        <v>6.6434999999999994E-2</v>
      </c>
      <c r="AR30" s="210">
        <v>0.100949</v>
      </c>
      <c r="AS30" s="210">
        <v>2.6856000000000001E-2</v>
      </c>
      <c r="AT30" s="210">
        <v>0.138735</v>
      </c>
      <c r="AU30" s="210">
        <v>8.8363999999999998E-2</v>
      </c>
      <c r="AV30" s="210">
        <v>0.165108</v>
      </c>
      <c r="AW30" s="210">
        <v>0.15386666667000001</v>
      </c>
      <c r="AX30" s="210">
        <v>0.11515343684</v>
      </c>
      <c r="AY30" s="299">
        <v>3.4658000000000001E-2</v>
      </c>
      <c r="AZ30" s="299">
        <v>4.8265200000000003E-4</v>
      </c>
      <c r="BA30" s="299">
        <v>3.00682E-2</v>
      </c>
      <c r="BB30" s="299">
        <v>5.3200699999999997E-2</v>
      </c>
      <c r="BC30" s="299">
        <v>0.10476190000000001</v>
      </c>
      <c r="BD30" s="299">
        <v>4.54448E-2</v>
      </c>
      <c r="BE30" s="299">
        <v>3.1936100000000002E-2</v>
      </c>
      <c r="BF30" s="299">
        <v>-2.7020599999999999E-2</v>
      </c>
      <c r="BG30" s="299">
        <v>4.3003E-2</v>
      </c>
      <c r="BH30" s="299">
        <v>3.1942100000000001E-2</v>
      </c>
      <c r="BI30" s="299">
        <v>0.17236499999999999</v>
      </c>
      <c r="BJ30" s="299">
        <v>5.4204500000000003E-2</v>
      </c>
      <c r="BK30" s="299">
        <v>-8.7903300000000007E-3</v>
      </c>
      <c r="BL30" s="299">
        <v>6.8852799999999997E-3</v>
      </c>
      <c r="BM30" s="299">
        <v>-5.5654800000000003E-3</v>
      </c>
      <c r="BN30" s="299">
        <v>2.39545E-4</v>
      </c>
      <c r="BO30" s="299">
        <v>5.2878500000000002E-2</v>
      </c>
      <c r="BP30" s="299">
        <v>9.0597500000000001E-3</v>
      </c>
      <c r="BQ30" s="299">
        <v>-2.0543100000000002E-2</v>
      </c>
      <c r="BR30" s="299">
        <v>-6.5388100000000005E-2</v>
      </c>
      <c r="BS30" s="299">
        <v>2.8727099999999998E-2</v>
      </c>
      <c r="BT30" s="299">
        <v>3.8419200000000001E-2</v>
      </c>
      <c r="BU30" s="299">
        <v>0.18061969999999999</v>
      </c>
      <c r="BV30" s="299">
        <v>5.06671E-2</v>
      </c>
    </row>
    <row r="31" spans="1:74" ht="11.15" customHeight="1" x14ac:dyDescent="0.25">
      <c r="A31" s="61" t="s">
        <v>180</v>
      </c>
      <c r="B31" s="571" t="s">
        <v>967</v>
      </c>
      <c r="C31" s="210">
        <v>-0.56450699999999998</v>
      </c>
      <c r="D31" s="210">
        <v>-0.66781699999999999</v>
      </c>
      <c r="E31" s="210">
        <v>-0.59882400000000002</v>
      </c>
      <c r="F31" s="210">
        <v>-0.61241000000000001</v>
      </c>
      <c r="G31" s="210">
        <v>-0.63654999999999995</v>
      </c>
      <c r="H31" s="210">
        <v>-0.55854999999999999</v>
      </c>
      <c r="I31" s="210">
        <v>-0.60168600000000005</v>
      </c>
      <c r="J31" s="210">
        <v>-0.50763999999999998</v>
      </c>
      <c r="K31" s="210">
        <v>-0.51959200000000005</v>
      </c>
      <c r="L31" s="210">
        <v>-0.44999400000000001</v>
      </c>
      <c r="M31" s="210">
        <v>-0.70565800000000001</v>
      </c>
      <c r="N31" s="210">
        <v>-0.70244399999999996</v>
      </c>
      <c r="O31" s="210">
        <v>-0.62437200000000004</v>
      </c>
      <c r="P31" s="210">
        <v>-0.71278300000000006</v>
      </c>
      <c r="Q31" s="210">
        <v>-0.55670699999999995</v>
      </c>
      <c r="R31" s="210">
        <v>-0.53990700000000003</v>
      </c>
      <c r="S31" s="210">
        <v>-0.488367</v>
      </c>
      <c r="T31" s="210">
        <v>-0.442214</v>
      </c>
      <c r="U31" s="210">
        <v>-0.47009000000000001</v>
      </c>
      <c r="V31" s="210">
        <v>-0.54673000000000005</v>
      </c>
      <c r="W31" s="210">
        <v>-0.55604399999999998</v>
      </c>
      <c r="X31" s="210">
        <v>-0.51596600000000004</v>
      </c>
      <c r="Y31" s="210">
        <v>-0.53462600000000005</v>
      </c>
      <c r="Z31" s="210">
        <v>-0.57075200000000004</v>
      </c>
      <c r="AA31" s="210">
        <v>-0.67932599999999999</v>
      </c>
      <c r="AB31" s="210">
        <v>-0.64490000000000003</v>
      </c>
      <c r="AC31" s="210">
        <v>-0.59478200000000003</v>
      </c>
      <c r="AD31" s="210">
        <v>-0.513984</v>
      </c>
      <c r="AE31" s="210">
        <v>-0.45857300000000001</v>
      </c>
      <c r="AF31" s="210">
        <v>-0.49776700000000002</v>
      </c>
      <c r="AG31" s="210">
        <v>-0.52235900000000002</v>
      </c>
      <c r="AH31" s="210">
        <v>-0.456901</v>
      </c>
      <c r="AI31" s="210">
        <v>-0.45726</v>
      </c>
      <c r="AJ31" s="210">
        <v>-0.49326300000000001</v>
      </c>
      <c r="AK31" s="210">
        <v>-0.46581499999999998</v>
      </c>
      <c r="AL31" s="210">
        <v>-0.481485</v>
      </c>
      <c r="AM31" s="210">
        <v>-0.49981500000000001</v>
      </c>
      <c r="AN31" s="210">
        <v>-0.45475900000000002</v>
      </c>
      <c r="AO31" s="210">
        <v>-0.515679</v>
      </c>
      <c r="AP31" s="210">
        <v>-0.51907700000000001</v>
      </c>
      <c r="AQ31" s="210">
        <v>-0.43629699999999999</v>
      </c>
      <c r="AR31" s="210">
        <v>-0.50169299999999994</v>
      </c>
      <c r="AS31" s="210">
        <v>-0.58668600000000004</v>
      </c>
      <c r="AT31" s="210">
        <v>-0.42000500000000002</v>
      </c>
      <c r="AU31" s="210">
        <v>-0.47993400000000003</v>
      </c>
      <c r="AV31" s="210">
        <v>-0.55967500000000003</v>
      </c>
      <c r="AW31" s="210">
        <v>-0.4290156</v>
      </c>
      <c r="AX31" s="210">
        <v>-0.49373990000000001</v>
      </c>
      <c r="AY31" s="299">
        <v>-0.48934</v>
      </c>
      <c r="AZ31" s="299">
        <v>-0.62561500000000003</v>
      </c>
      <c r="BA31" s="299">
        <v>-0.52238010000000001</v>
      </c>
      <c r="BB31" s="299">
        <v>-0.45459310000000003</v>
      </c>
      <c r="BC31" s="299">
        <v>-0.58740460000000005</v>
      </c>
      <c r="BD31" s="299">
        <v>-0.62935390000000002</v>
      </c>
      <c r="BE31" s="299">
        <v>-0.63508989999999998</v>
      </c>
      <c r="BF31" s="299">
        <v>-0.69752959999999997</v>
      </c>
      <c r="BG31" s="299">
        <v>-0.55545440000000001</v>
      </c>
      <c r="BH31" s="299">
        <v>-0.45391969999999998</v>
      </c>
      <c r="BI31" s="299">
        <v>-0.61960269999999995</v>
      </c>
      <c r="BJ31" s="299">
        <v>-0.72293249999999998</v>
      </c>
      <c r="BK31" s="299">
        <v>-0.36895699999999998</v>
      </c>
      <c r="BL31" s="299">
        <v>-0.38705800000000001</v>
      </c>
      <c r="BM31" s="299">
        <v>-0.44430150000000002</v>
      </c>
      <c r="BN31" s="299">
        <v>-0.50052509999999995</v>
      </c>
      <c r="BO31" s="299">
        <v>-0.64314139999999997</v>
      </c>
      <c r="BP31" s="299">
        <v>-0.62692610000000004</v>
      </c>
      <c r="BQ31" s="299">
        <v>-0.58699639999999997</v>
      </c>
      <c r="BR31" s="299">
        <v>-0.70296510000000001</v>
      </c>
      <c r="BS31" s="299">
        <v>-0.48757270000000003</v>
      </c>
      <c r="BT31" s="299">
        <v>-0.4412837</v>
      </c>
      <c r="BU31" s="299">
        <v>-0.57360949999999999</v>
      </c>
      <c r="BV31" s="299">
        <v>-0.56859780000000004</v>
      </c>
    </row>
    <row r="32" spans="1:74" ht="11.15" customHeight="1" x14ac:dyDescent="0.25">
      <c r="A32" s="61" t="s">
        <v>739</v>
      </c>
      <c r="B32" s="172" t="s">
        <v>122</v>
      </c>
      <c r="C32" s="210">
        <v>0.42183322580999999</v>
      </c>
      <c r="D32" s="210">
        <v>0.29626046429000003</v>
      </c>
      <c r="E32" s="210">
        <v>0.49203809676999999</v>
      </c>
      <c r="F32" s="210">
        <v>0.21972803332999999</v>
      </c>
      <c r="G32" s="210">
        <v>-0.36883667741999998</v>
      </c>
      <c r="H32" s="210">
        <v>-0.53113889999999997</v>
      </c>
      <c r="I32" s="210">
        <v>-0.36356719355</v>
      </c>
      <c r="J32" s="210">
        <v>-0.68804500000000002</v>
      </c>
      <c r="K32" s="210">
        <v>-1.0076489333</v>
      </c>
      <c r="L32" s="210">
        <v>0.90613932257999996</v>
      </c>
      <c r="M32" s="210">
        <v>0.60069033332999999</v>
      </c>
      <c r="N32" s="210">
        <v>-0.25948038709999999</v>
      </c>
      <c r="O32" s="210">
        <v>1.2769806452E-2</v>
      </c>
      <c r="P32" s="210">
        <v>0.69238835714000002</v>
      </c>
      <c r="Q32" s="210">
        <v>0.33336964516000001</v>
      </c>
      <c r="R32" s="210">
        <v>-0.25034260000000003</v>
      </c>
      <c r="S32" s="210">
        <v>-1.0376993226</v>
      </c>
      <c r="T32" s="210">
        <v>-0.49071740000000003</v>
      </c>
      <c r="U32" s="210">
        <v>-0.86342303225999995</v>
      </c>
      <c r="V32" s="210">
        <v>-9.9354935483999998E-2</v>
      </c>
      <c r="W32" s="210">
        <v>-7.3538733332999998E-2</v>
      </c>
      <c r="X32" s="210">
        <v>0.98616241935000004</v>
      </c>
      <c r="Y32" s="210">
        <v>0.16170029999999999</v>
      </c>
      <c r="Z32" s="210">
        <v>-0.37925441934999998</v>
      </c>
      <c r="AA32" s="210">
        <v>-0.33976016128999997</v>
      </c>
      <c r="AB32" s="210">
        <v>1.0169140345000001</v>
      </c>
      <c r="AC32" s="210">
        <v>-0.42681709677000002</v>
      </c>
      <c r="AD32" s="210">
        <v>-1.0394444332999999</v>
      </c>
      <c r="AE32" s="210">
        <v>-1.1639073548000001</v>
      </c>
      <c r="AF32" s="210">
        <v>-0.48002226666999998</v>
      </c>
      <c r="AG32" s="210">
        <v>-0.28444703226000001</v>
      </c>
      <c r="AH32" s="210">
        <v>2.2096032258000001E-2</v>
      </c>
      <c r="AI32" s="210">
        <v>0.25739230000000002</v>
      </c>
      <c r="AJ32" s="210">
        <v>1.0661288710000001</v>
      </c>
      <c r="AK32" s="210">
        <v>0.14784140000000001</v>
      </c>
      <c r="AL32" s="210">
        <v>0.97081616129000003</v>
      </c>
      <c r="AM32" s="210">
        <v>0.11828103226</v>
      </c>
      <c r="AN32" s="210">
        <v>1.8790714286000001</v>
      </c>
      <c r="AO32" s="210">
        <v>5.7103193548000003E-2</v>
      </c>
      <c r="AP32" s="210">
        <v>6.7694666666999999E-3</v>
      </c>
      <c r="AQ32" s="210">
        <v>-0.56369383871000001</v>
      </c>
      <c r="AR32" s="210">
        <v>-0.21500906667</v>
      </c>
      <c r="AS32" s="210">
        <v>-0.20714438709999999</v>
      </c>
      <c r="AT32" s="210">
        <v>0.33646651613</v>
      </c>
      <c r="AU32" s="210">
        <v>-2.7286233332999999E-2</v>
      </c>
      <c r="AV32" s="210">
        <v>0.30928896773999998</v>
      </c>
      <c r="AW32" s="210">
        <v>0.54720733525999998</v>
      </c>
      <c r="AX32" s="210">
        <v>0.45261454318</v>
      </c>
      <c r="AY32" s="299">
        <v>-0.1198307</v>
      </c>
      <c r="AZ32" s="299">
        <v>0.36095240000000001</v>
      </c>
      <c r="BA32" s="299">
        <v>0.35839759999999998</v>
      </c>
      <c r="BB32" s="299">
        <v>-0.4912128</v>
      </c>
      <c r="BC32" s="299">
        <v>-0.71804599999999996</v>
      </c>
      <c r="BD32" s="299">
        <v>-0.78353390000000001</v>
      </c>
      <c r="BE32" s="299">
        <v>-0.66395059999999995</v>
      </c>
      <c r="BF32" s="299">
        <v>-0.2638471</v>
      </c>
      <c r="BG32" s="299">
        <v>-0.12542329999999999</v>
      </c>
      <c r="BH32" s="299">
        <v>0.52936589999999994</v>
      </c>
      <c r="BI32" s="299">
        <v>0.11611589999999999</v>
      </c>
      <c r="BJ32" s="299">
        <v>0.31296580000000002</v>
      </c>
      <c r="BK32" s="299">
        <v>0.16288250000000001</v>
      </c>
      <c r="BL32" s="299">
        <v>0.50391090000000005</v>
      </c>
      <c r="BM32" s="299">
        <v>0.40172350000000001</v>
      </c>
      <c r="BN32" s="299">
        <v>-0.2455726</v>
      </c>
      <c r="BO32" s="299">
        <v>-0.69822550000000005</v>
      </c>
      <c r="BP32" s="299">
        <v>-0.63121139999999998</v>
      </c>
      <c r="BQ32" s="299">
        <v>-0.56206</v>
      </c>
      <c r="BR32" s="299">
        <v>-0.2230674</v>
      </c>
      <c r="BS32" s="299">
        <v>-5.0742299999999997E-2</v>
      </c>
      <c r="BT32" s="299">
        <v>0.53454440000000003</v>
      </c>
      <c r="BU32" s="299">
        <v>0.28424490000000002</v>
      </c>
      <c r="BV32" s="299">
        <v>0.40189930000000001</v>
      </c>
    </row>
    <row r="33" spans="1:74" s="64" customFormat="1" ht="11.15" customHeight="1" x14ac:dyDescent="0.25">
      <c r="A33" s="61" t="s">
        <v>744</v>
      </c>
      <c r="B33" s="172" t="s">
        <v>396</v>
      </c>
      <c r="C33" s="210">
        <v>20.564494323000002</v>
      </c>
      <c r="D33" s="210">
        <v>19.693277606999999</v>
      </c>
      <c r="E33" s="210">
        <v>20.731360226</v>
      </c>
      <c r="F33" s="210">
        <v>20.0384897</v>
      </c>
      <c r="G33" s="210">
        <v>20.251335193999999</v>
      </c>
      <c r="H33" s="210">
        <v>20.7704001</v>
      </c>
      <c r="I33" s="210">
        <v>20.671505968000002</v>
      </c>
      <c r="J33" s="210">
        <v>21.356232419000001</v>
      </c>
      <c r="K33" s="210">
        <v>20.084242067000002</v>
      </c>
      <c r="L33" s="210">
        <v>20.785921452</v>
      </c>
      <c r="M33" s="210">
        <v>20.774381999999999</v>
      </c>
      <c r="N33" s="210">
        <v>20.327644515999999</v>
      </c>
      <c r="O33" s="210">
        <v>20.665175483999999</v>
      </c>
      <c r="P33" s="210">
        <v>20.284046499999999</v>
      </c>
      <c r="Q33" s="210">
        <v>20.176405710000001</v>
      </c>
      <c r="R33" s="210">
        <v>20.332735733</v>
      </c>
      <c r="S33" s="210">
        <v>20.387217934999999</v>
      </c>
      <c r="T33" s="210">
        <v>20.654108600000001</v>
      </c>
      <c r="U33" s="210">
        <v>20.734702644999999</v>
      </c>
      <c r="V33" s="210">
        <v>21.158047484000001</v>
      </c>
      <c r="W33" s="210">
        <v>20.248613599999999</v>
      </c>
      <c r="X33" s="210">
        <v>20.714148774000002</v>
      </c>
      <c r="Y33" s="210">
        <v>20.736323633000001</v>
      </c>
      <c r="Z33" s="210">
        <v>20.443029773999999</v>
      </c>
      <c r="AA33" s="210">
        <v>19.933550258</v>
      </c>
      <c r="AB33" s="210">
        <v>20.132423931000002</v>
      </c>
      <c r="AC33" s="210">
        <v>18.463003161</v>
      </c>
      <c r="AD33" s="210">
        <v>14.5485039</v>
      </c>
      <c r="AE33" s="210">
        <v>16.078217161000001</v>
      </c>
      <c r="AF33" s="210">
        <v>17.578092399999999</v>
      </c>
      <c r="AG33" s="210">
        <v>18.381106902999999</v>
      </c>
      <c r="AH33" s="210">
        <v>18.557909452000001</v>
      </c>
      <c r="AI33" s="210">
        <v>18.414898966999999</v>
      </c>
      <c r="AJ33" s="210">
        <v>18.613674934999999</v>
      </c>
      <c r="AK33" s="210">
        <v>18.742550699999999</v>
      </c>
      <c r="AL33" s="210">
        <v>18.801711806</v>
      </c>
      <c r="AM33" s="210">
        <v>18.55416971</v>
      </c>
      <c r="AN33" s="210">
        <v>17.444127142999999</v>
      </c>
      <c r="AO33" s="210">
        <v>19.203472258000001</v>
      </c>
      <c r="AP33" s="210">
        <v>19.458868899999999</v>
      </c>
      <c r="AQ33" s="210">
        <v>20.093149451999999</v>
      </c>
      <c r="AR33" s="210">
        <v>20.536558100000001</v>
      </c>
      <c r="AS33" s="210">
        <v>19.893516354999999</v>
      </c>
      <c r="AT33" s="210">
        <v>20.510300709999999</v>
      </c>
      <c r="AU33" s="210">
        <v>20.222943999999998</v>
      </c>
      <c r="AV33" s="210">
        <v>19.891093935000001</v>
      </c>
      <c r="AW33" s="210">
        <v>20.538578456</v>
      </c>
      <c r="AX33" s="210">
        <v>20.472634354</v>
      </c>
      <c r="AY33" s="299">
        <v>20.182569999999998</v>
      </c>
      <c r="AZ33" s="299">
        <v>19.767939999999999</v>
      </c>
      <c r="BA33" s="299">
        <v>20.051629999999999</v>
      </c>
      <c r="BB33" s="299">
        <v>20.22401</v>
      </c>
      <c r="BC33" s="299">
        <v>20.663409999999999</v>
      </c>
      <c r="BD33" s="299">
        <v>20.8447</v>
      </c>
      <c r="BE33" s="299">
        <v>20.859680000000001</v>
      </c>
      <c r="BF33" s="299">
        <v>21.197089999999999</v>
      </c>
      <c r="BG33" s="299">
        <v>20.560300000000002</v>
      </c>
      <c r="BH33" s="299">
        <v>20.919419999999999</v>
      </c>
      <c r="BI33" s="299">
        <v>20.97683</v>
      </c>
      <c r="BJ33" s="299">
        <v>20.774419999999999</v>
      </c>
      <c r="BK33" s="299">
        <v>20.495570000000001</v>
      </c>
      <c r="BL33" s="299">
        <v>20.316749999999999</v>
      </c>
      <c r="BM33" s="299">
        <v>20.56326</v>
      </c>
      <c r="BN33" s="299">
        <v>20.781130000000001</v>
      </c>
      <c r="BO33" s="299">
        <v>20.99943</v>
      </c>
      <c r="BP33" s="299">
        <v>21.129249999999999</v>
      </c>
      <c r="BQ33" s="299">
        <v>21.10849</v>
      </c>
      <c r="BR33" s="299">
        <v>21.45562</v>
      </c>
      <c r="BS33" s="299">
        <v>20.841840000000001</v>
      </c>
      <c r="BT33" s="299">
        <v>21.16591</v>
      </c>
      <c r="BU33" s="299">
        <v>21.131969999999999</v>
      </c>
      <c r="BV33" s="299">
        <v>21.047180000000001</v>
      </c>
    </row>
    <row r="34" spans="1:74" s="64" customFormat="1" ht="11.15" customHeight="1" x14ac:dyDescent="0.25">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727"/>
      <c r="AZ34" s="302"/>
      <c r="BA34" s="302"/>
      <c r="BB34" s="302"/>
      <c r="BC34" s="302"/>
      <c r="BD34" s="302"/>
      <c r="BE34" s="302"/>
      <c r="BF34" s="302"/>
      <c r="BG34" s="302"/>
      <c r="BH34" s="302"/>
      <c r="BI34" s="302"/>
      <c r="BJ34" s="302"/>
      <c r="BK34" s="302"/>
      <c r="BL34" s="302"/>
      <c r="BM34" s="302"/>
      <c r="BN34" s="302"/>
      <c r="BO34" s="302"/>
      <c r="BP34" s="302"/>
      <c r="BQ34" s="302"/>
      <c r="BR34" s="302"/>
      <c r="BS34" s="302"/>
      <c r="BT34" s="302"/>
      <c r="BU34" s="302"/>
      <c r="BV34" s="302"/>
    </row>
    <row r="35" spans="1:74" ht="11.15" customHeight="1" x14ac:dyDescent="0.25">
      <c r="A35" s="57"/>
      <c r="B35" s="65" t="s">
        <v>769</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302"/>
      <c r="AZ35" s="302"/>
      <c r="BA35" s="302"/>
      <c r="BB35" s="302"/>
      <c r="BC35" s="302"/>
      <c r="BD35" s="302"/>
      <c r="BE35" s="302"/>
      <c r="BF35" s="302"/>
      <c r="BG35" s="302"/>
      <c r="BH35" s="302"/>
      <c r="BI35" s="302"/>
      <c r="BJ35" s="302"/>
      <c r="BK35" s="302"/>
      <c r="BL35" s="302"/>
      <c r="BM35" s="302"/>
      <c r="BN35" s="302"/>
      <c r="BO35" s="302"/>
      <c r="BP35" s="302"/>
      <c r="BQ35" s="302"/>
      <c r="BR35" s="302"/>
      <c r="BS35" s="302"/>
      <c r="BT35" s="302"/>
      <c r="BU35" s="302"/>
      <c r="BV35" s="302"/>
    </row>
    <row r="36" spans="1:74" ht="11.15" customHeight="1" x14ac:dyDescent="0.25">
      <c r="A36" s="564" t="s">
        <v>962</v>
      </c>
      <c r="B36" s="571" t="s">
        <v>965</v>
      </c>
      <c r="C36" s="210">
        <v>3.5365449999999998</v>
      </c>
      <c r="D36" s="210">
        <v>3.1573500000000001</v>
      </c>
      <c r="E36" s="210">
        <v>3.0940310000000002</v>
      </c>
      <c r="F36" s="210">
        <v>2.8628550000000001</v>
      </c>
      <c r="G36" s="210">
        <v>2.5815000000000001</v>
      </c>
      <c r="H36" s="210">
        <v>2.6043530000000001</v>
      </c>
      <c r="I36" s="210">
        <v>2.8432019999999998</v>
      </c>
      <c r="J36" s="210">
        <v>2.902774</v>
      </c>
      <c r="K36" s="210">
        <v>2.9017400000000002</v>
      </c>
      <c r="L36" s="210">
        <v>2.976086</v>
      </c>
      <c r="M36" s="210">
        <v>3.324694</v>
      </c>
      <c r="N36" s="210">
        <v>3.3805269999999998</v>
      </c>
      <c r="O36" s="210">
        <v>3.7151969999999999</v>
      </c>
      <c r="P36" s="210">
        <v>3.5900650000000001</v>
      </c>
      <c r="Q36" s="210">
        <v>3.1362429999999999</v>
      </c>
      <c r="R36" s="210">
        <v>2.8857740000000001</v>
      </c>
      <c r="S36" s="210">
        <v>2.7452040000000002</v>
      </c>
      <c r="T36" s="210">
        <v>2.7531680000000001</v>
      </c>
      <c r="U36" s="210">
        <v>2.929627</v>
      </c>
      <c r="V36" s="210">
        <v>2.8539729999999999</v>
      </c>
      <c r="W36" s="210">
        <v>3.0413929999999998</v>
      </c>
      <c r="X36" s="210">
        <v>3.1476060000000001</v>
      </c>
      <c r="Y36" s="210">
        <v>3.398466</v>
      </c>
      <c r="Z36" s="210">
        <v>3.4986169999999999</v>
      </c>
      <c r="AA36" s="210">
        <v>3.4422959999999998</v>
      </c>
      <c r="AB36" s="210">
        <v>3.3131789999999999</v>
      </c>
      <c r="AC36" s="210">
        <v>3.3614820000000001</v>
      </c>
      <c r="AD36" s="210">
        <v>2.7248800000000002</v>
      </c>
      <c r="AE36" s="210">
        <v>2.9369320000000001</v>
      </c>
      <c r="AF36" s="210">
        <v>2.8951790000000002</v>
      </c>
      <c r="AG36" s="210">
        <v>3.02528</v>
      </c>
      <c r="AH36" s="210">
        <v>2.9741149999999998</v>
      </c>
      <c r="AI36" s="210">
        <v>3.017242</v>
      </c>
      <c r="AJ36" s="210">
        <v>3.3164470000000001</v>
      </c>
      <c r="AK36" s="210">
        <v>3.7318799999999999</v>
      </c>
      <c r="AL36" s="210">
        <v>3.9815260000000001</v>
      </c>
      <c r="AM36" s="210">
        <v>3.9994109999999998</v>
      </c>
      <c r="AN36" s="210">
        <v>2.8926029999999998</v>
      </c>
      <c r="AO36" s="210">
        <v>3.2568350000000001</v>
      </c>
      <c r="AP36" s="210">
        <v>3.137543</v>
      </c>
      <c r="AQ36" s="210">
        <v>3.4415330000000002</v>
      </c>
      <c r="AR36" s="210">
        <v>3.4125350000000001</v>
      </c>
      <c r="AS36" s="210">
        <v>3.1325820000000002</v>
      </c>
      <c r="AT36" s="210">
        <v>3.424458</v>
      </c>
      <c r="AU36" s="210">
        <v>3.3679519999999998</v>
      </c>
      <c r="AV36" s="210">
        <v>3.124803</v>
      </c>
      <c r="AW36" s="210">
        <v>3.5789108666999998</v>
      </c>
      <c r="AX36" s="210">
        <v>3.8497925257999999</v>
      </c>
      <c r="AY36" s="299">
        <v>4.0077059999999998</v>
      </c>
      <c r="AZ36" s="299">
        <v>3.82328</v>
      </c>
      <c r="BA36" s="299">
        <v>3.6271499999999999</v>
      </c>
      <c r="BB36" s="299">
        <v>3.3631679999999999</v>
      </c>
      <c r="BC36" s="299">
        <v>3.3653469999999999</v>
      </c>
      <c r="BD36" s="299">
        <v>3.3188209999999998</v>
      </c>
      <c r="BE36" s="299">
        <v>3.3213140000000001</v>
      </c>
      <c r="BF36" s="299">
        <v>3.3680949999999998</v>
      </c>
      <c r="BG36" s="299">
        <v>3.4122819999999998</v>
      </c>
      <c r="BH36" s="299">
        <v>3.60487</v>
      </c>
      <c r="BI36" s="299">
        <v>3.93574</v>
      </c>
      <c r="BJ36" s="299">
        <v>4.0497329999999998</v>
      </c>
      <c r="BK36" s="299">
        <v>4.1016969999999997</v>
      </c>
      <c r="BL36" s="299">
        <v>3.9633620000000001</v>
      </c>
      <c r="BM36" s="299">
        <v>3.8358669999999999</v>
      </c>
      <c r="BN36" s="299">
        <v>3.6058979999999998</v>
      </c>
      <c r="BO36" s="299">
        <v>3.4932110000000001</v>
      </c>
      <c r="BP36" s="299">
        <v>3.4281999999999999</v>
      </c>
      <c r="BQ36" s="299">
        <v>3.3948700000000001</v>
      </c>
      <c r="BR36" s="299">
        <v>3.4457140000000002</v>
      </c>
      <c r="BS36" s="299">
        <v>3.5232060000000001</v>
      </c>
      <c r="BT36" s="299">
        <v>3.650601</v>
      </c>
      <c r="BU36" s="299">
        <v>3.953532</v>
      </c>
      <c r="BV36" s="299">
        <v>4.1127219999999998</v>
      </c>
    </row>
    <row r="37" spans="1:74" ht="11.15" customHeight="1" x14ac:dyDescent="0.25">
      <c r="A37" s="564" t="s">
        <v>741</v>
      </c>
      <c r="B37" s="173" t="s">
        <v>397</v>
      </c>
      <c r="C37" s="210">
        <v>7.6605000000000006E-2</v>
      </c>
      <c r="D37" s="210">
        <v>0.207261</v>
      </c>
      <c r="E37" s="210">
        <v>0.148974</v>
      </c>
      <c r="F37" s="210">
        <v>-7.6146000000000005E-2</v>
      </c>
      <c r="G37" s="210">
        <v>-4.7648999999999997E-2</v>
      </c>
      <c r="H37" s="210">
        <v>6.4422999999999994E-2</v>
      </c>
      <c r="I37" s="210">
        <v>-8.2791000000000003E-2</v>
      </c>
      <c r="J37" s="210">
        <v>-2.7517E-2</v>
      </c>
      <c r="K37" s="210">
        <v>-0.15881899999999999</v>
      </c>
      <c r="L37" s="210">
        <v>7.4784000000000003E-2</v>
      </c>
      <c r="M37" s="210">
        <v>5.6642999999999999E-2</v>
      </c>
      <c r="N37" s="210">
        <v>-4.8473000000000002E-2</v>
      </c>
      <c r="O37" s="210">
        <v>9.2238000000000001E-2</v>
      </c>
      <c r="P37" s="210">
        <v>-0.130995</v>
      </c>
      <c r="Q37" s="210">
        <v>3.2937000000000001E-2</v>
      </c>
      <c r="R37" s="210">
        <v>0.14152000000000001</v>
      </c>
      <c r="S37" s="210">
        <v>0.139816</v>
      </c>
      <c r="T37" s="210">
        <v>-3.2070000000000002E-3</v>
      </c>
      <c r="U37" s="210">
        <v>-6.2359999999999999E-2</v>
      </c>
      <c r="V37" s="210">
        <v>0.103729</v>
      </c>
      <c r="W37" s="210">
        <v>9.7963999999999996E-2</v>
      </c>
      <c r="X37" s="210">
        <v>0.156083</v>
      </c>
      <c r="Y37" s="210">
        <v>0.104794</v>
      </c>
      <c r="Z37" s="210">
        <v>7.8493999999999994E-2</v>
      </c>
      <c r="AA37" s="210">
        <v>7.3780999999999999E-2</v>
      </c>
      <c r="AB37" s="210">
        <v>0.21806300000000001</v>
      </c>
      <c r="AC37" s="210">
        <v>0.2447</v>
      </c>
      <c r="AD37" s="210">
        <v>0.106627</v>
      </c>
      <c r="AE37" s="210">
        <v>0.19866</v>
      </c>
      <c r="AF37" s="210">
        <v>5.8418999999999999E-2</v>
      </c>
      <c r="AG37" s="210">
        <v>5.0208999999999997E-2</v>
      </c>
      <c r="AH37" s="210">
        <v>7.8211000000000003E-2</v>
      </c>
      <c r="AI37" s="210">
        <v>-4.5711000000000002E-2</v>
      </c>
      <c r="AJ37" s="210">
        <v>-5.0042999999999997E-2</v>
      </c>
      <c r="AK37" s="210">
        <v>4.7973000000000002E-2</v>
      </c>
      <c r="AL37" s="210">
        <v>9.3696000000000002E-2</v>
      </c>
      <c r="AM37" s="210">
        <v>-8.4665000000000004E-2</v>
      </c>
      <c r="AN37" s="210">
        <v>3.0047000000000001E-2</v>
      </c>
      <c r="AO37" s="210">
        <v>0.190161</v>
      </c>
      <c r="AP37" s="210">
        <v>0.21165200000000001</v>
      </c>
      <c r="AQ37" s="210">
        <v>-3.0714000000000002E-2</v>
      </c>
      <c r="AR37" s="210">
        <v>-8.4335999999999994E-2</v>
      </c>
      <c r="AS37" s="210">
        <v>-8.6914000000000005E-2</v>
      </c>
      <c r="AT37" s="210">
        <v>-4.9169999999999998E-2</v>
      </c>
      <c r="AU37" s="210">
        <v>-2.1507999999999999E-2</v>
      </c>
      <c r="AV37" s="210">
        <v>0.115693</v>
      </c>
      <c r="AW37" s="210">
        <v>1.646711E-2</v>
      </c>
      <c r="AX37" s="210">
        <v>1.5950200000000001E-2</v>
      </c>
      <c r="AY37" s="299">
        <v>-1.5577399999999999E-3</v>
      </c>
      <c r="AZ37" s="299">
        <v>1.52134E-4</v>
      </c>
      <c r="BA37" s="299">
        <v>-1.4857900000000001E-5</v>
      </c>
      <c r="BB37" s="299">
        <v>1.4510599999999999E-6</v>
      </c>
      <c r="BC37" s="299">
        <v>-1.41715E-7</v>
      </c>
      <c r="BD37" s="299">
        <v>0</v>
      </c>
      <c r="BE37" s="299">
        <v>0</v>
      </c>
      <c r="BF37" s="299">
        <v>0</v>
      </c>
      <c r="BG37" s="299">
        <v>0</v>
      </c>
      <c r="BH37" s="299">
        <v>0</v>
      </c>
      <c r="BI37" s="299">
        <v>0</v>
      </c>
      <c r="BJ37" s="299">
        <v>0</v>
      </c>
      <c r="BK37" s="299">
        <v>-3.54861E-2</v>
      </c>
      <c r="BL37" s="299">
        <v>5.0617799999999998E-2</v>
      </c>
      <c r="BM37" s="299">
        <v>-1.3391900000000001E-3</v>
      </c>
      <c r="BN37" s="299">
        <v>-2.4421600000000001E-3</v>
      </c>
      <c r="BO37" s="299">
        <v>-4.81889E-2</v>
      </c>
      <c r="BP37" s="299">
        <v>-4.7768199999999997E-2</v>
      </c>
      <c r="BQ37" s="299">
        <v>-3.8860600000000002E-2</v>
      </c>
      <c r="BR37" s="299">
        <v>-2.2290000000000001E-2</v>
      </c>
      <c r="BS37" s="299">
        <v>1.9867300000000001E-2</v>
      </c>
      <c r="BT37" s="299">
        <v>1.0725699999999999E-2</v>
      </c>
      <c r="BU37" s="299">
        <v>6.5581600000000004E-3</v>
      </c>
      <c r="BV37" s="299">
        <v>1.3844E-2</v>
      </c>
    </row>
    <row r="38" spans="1:74" ht="11.15" customHeight="1" x14ac:dyDescent="0.25">
      <c r="A38" s="61" t="s">
        <v>509</v>
      </c>
      <c r="B38" s="571" t="s">
        <v>398</v>
      </c>
      <c r="C38" s="210">
        <v>8.7875920000000001</v>
      </c>
      <c r="D38" s="210">
        <v>8.7961489999999998</v>
      </c>
      <c r="E38" s="210">
        <v>9.4645469999999996</v>
      </c>
      <c r="F38" s="210">
        <v>9.2059660000000001</v>
      </c>
      <c r="G38" s="210">
        <v>9.5152439999999991</v>
      </c>
      <c r="H38" s="210">
        <v>9.7970310000000005</v>
      </c>
      <c r="I38" s="210">
        <v>9.6404010000000007</v>
      </c>
      <c r="J38" s="210">
        <v>9.7781680000000009</v>
      </c>
      <c r="K38" s="210">
        <v>9.1525560000000006</v>
      </c>
      <c r="L38" s="210">
        <v>9.2938340000000004</v>
      </c>
      <c r="M38" s="210">
        <v>9.2904090000000004</v>
      </c>
      <c r="N38" s="210">
        <v>9.1785490000000003</v>
      </c>
      <c r="O38" s="210">
        <v>8.7783929999999994</v>
      </c>
      <c r="P38" s="210">
        <v>9.071828</v>
      </c>
      <c r="Q38" s="210">
        <v>9.1840539999999997</v>
      </c>
      <c r="R38" s="210">
        <v>9.4105889999999999</v>
      </c>
      <c r="S38" s="210">
        <v>9.4974360000000004</v>
      </c>
      <c r="T38" s="210">
        <v>9.7032880000000006</v>
      </c>
      <c r="U38" s="210">
        <v>9.5329610000000002</v>
      </c>
      <c r="V38" s="210">
        <v>9.8336889999999997</v>
      </c>
      <c r="W38" s="210">
        <v>9.1975020000000001</v>
      </c>
      <c r="X38" s="210">
        <v>9.3081890000000005</v>
      </c>
      <c r="Y38" s="210">
        <v>9.2090530000000008</v>
      </c>
      <c r="Z38" s="210">
        <v>8.9712309999999995</v>
      </c>
      <c r="AA38" s="210">
        <v>8.7235359999999993</v>
      </c>
      <c r="AB38" s="210">
        <v>9.0504390000000008</v>
      </c>
      <c r="AC38" s="210">
        <v>7.7790020000000002</v>
      </c>
      <c r="AD38" s="210">
        <v>5.8657599999999999</v>
      </c>
      <c r="AE38" s="210">
        <v>7.1979879999999996</v>
      </c>
      <c r="AF38" s="210">
        <v>8.2915460000000003</v>
      </c>
      <c r="AG38" s="210">
        <v>8.460286</v>
      </c>
      <c r="AH38" s="210">
        <v>8.5240849999999995</v>
      </c>
      <c r="AI38" s="210">
        <v>8.5411009999999994</v>
      </c>
      <c r="AJ38" s="210">
        <v>8.3164069999999999</v>
      </c>
      <c r="AK38" s="210">
        <v>8.0013620000000003</v>
      </c>
      <c r="AL38" s="210">
        <v>7.8554209999999998</v>
      </c>
      <c r="AM38" s="210">
        <v>7.666347</v>
      </c>
      <c r="AN38" s="210">
        <v>7.7435349999999996</v>
      </c>
      <c r="AO38" s="210">
        <v>8.577458</v>
      </c>
      <c r="AP38" s="210">
        <v>8.7913429999999995</v>
      </c>
      <c r="AQ38" s="210">
        <v>9.1372330000000002</v>
      </c>
      <c r="AR38" s="210">
        <v>9.2729660000000003</v>
      </c>
      <c r="AS38" s="210">
        <v>9.3128759999999993</v>
      </c>
      <c r="AT38" s="210">
        <v>9.1113350000000004</v>
      </c>
      <c r="AU38" s="210">
        <v>8.9662740000000003</v>
      </c>
      <c r="AV38" s="210">
        <v>8.9487559999999995</v>
      </c>
      <c r="AW38" s="210">
        <v>8.9649333332999994</v>
      </c>
      <c r="AX38" s="210">
        <v>8.9155125805999997</v>
      </c>
      <c r="AY38" s="299">
        <v>8.4003549999999994</v>
      </c>
      <c r="AZ38" s="299">
        <v>8.4018840000000008</v>
      </c>
      <c r="BA38" s="299">
        <v>8.6721769999999996</v>
      </c>
      <c r="BB38" s="299">
        <v>9.0569450000000007</v>
      </c>
      <c r="BC38" s="299">
        <v>9.403295</v>
      </c>
      <c r="BD38" s="299">
        <v>9.4401910000000004</v>
      </c>
      <c r="BE38" s="299">
        <v>9.4623559999999998</v>
      </c>
      <c r="BF38" s="299">
        <v>9.5876210000000004</v>
      </c>
      <c r="BG38" s="299">
        <v>9.1261860000000006</v>
      </c>
      <c r="BH38" s="299">
        <v>9.1603519999999996</v>
      </c>
      <c r="BI38" s="299">
        <v>9.0169339999999991</v>
      </c>
      <c r="BJ38" s="299">
        <v>8.9309089999999998</v>
      </c>
      <c r="BK38" s="299">
        <v>8.5229470000000003</v>
      </c>
      <c r="BL38" s="299">
        <v>8.6134260000000005</v>
      </c>
      <c r="BM38" s="299">
        <v>8.8596330000000005</v>
      </c>
      <c r="BN38" s="299">
        <v>9.2058230000000005</v>
      </c>
      <c r="BO38" s="299">
        <v>9.4404909999999997</v>
      </c>
      <c r="BP38" s="299">
        <v>9.4976649999999996</v>
      </c>
      <c r="BQ38" s="299">
        <v>9.5043380000000006</v>
      </c>
      <c r="BR38" s="299">
        <v>9.6226909999999997</v>
      </c>
      <c r="BS38" s="299">
        <v>9.1763670000000008</v>
      </c>
      <c r="BT38" s="299">
        <v>9.2146760000000008</v>
      </c>
      <c r="BU38" s="299">
        <v>9.0625199999999992</v>
      </c>
      <c r="BV38" s="299">
        <v>8.9951930000000004</v>
      </c>
    </row>
    <row r="39" spans="1:74" ht="11.15" customHeight="1" x14ac:dyDescent="0.25">
      <c r="A39" s="61" t="s">
        <v>892</v>
      </c>
      <c r="B39" s="571" t="s">
        <v>893</v>
      </c>
      <c r="C39" s="210">
        <v>0.92762477419</v>
      </c>
      <c r="D39" s="210">
        <v>0.87343257142999997</v>
      </c>
      <c r="E39" s="210">
        <v>0.91975270968</v>
      </c>
      <c r="F39" s="210">
        <v>0.89033166666999997</v>
      </c>
      <c r="G39" s="210">
        <v>0.99521509676999997</v>
      </c>
      <c r="H39" s="210">
        <v>0.97053699999999998</v>
      </c>
      <c r="I39" s="210">
        <v>0.97420487096999997</v>
      </c>
      <c r="J39" s="210">
        <v>1.0039757418999999</v>
      </c>
      <c r="K39" s="210">
        <v>0.89219266666999997</v>
      </c>
      <c r="L39" s="210">
        <v>0.95025425805999997</v>
      </c>
      <c r="M39" s="210">
        <v>0.94599066666999998</v>
      </c>
      <c r="N39" s="210">
        <v>0.93588261289999997</v>
      </c>
      <c r="O39" s="210">
        <v>0.86010206452000004</v>
      </c>
      <c r="P39" s="210">
        <v>0.96162400000000003</v>
      </c>
      <c r="Q39" s="210">
        <v>0.91354545161</v>
      </c>
      <c r="R39" s="210">
        <v>0.92837066667000001</v>
      </c>
      <c r="S39" s="210">
        <v>0.98705093548</v>
      </c>
      <c r="T39" s="210">
        <v>0.99393566667</v>
      </c>
      <c r="U39" s="210">
        <v>0.96517125806000004</v>
      </c>
      <c r="V39" s="210">
        <v>0.95772558065000002</v>
      </c>
      <c r="W39" s="210">
        <v>0.923678</v>
      </c>
      <c r="X39" s="210">
        <v>0.97325090322999996</v>
      </c>
      <c r="Y39" s="210">
        <v>0.98221800000000004</v>
      </c>
      <c r="Z39" s="210">
        <v>0.94627480644999995</v>
      </c>
      <c r="AA39" s="210">
        <v>0.92038364516000004</v>
      </c>
      <c r="AB39" s="210">
        <v>0.90230603448000002</v>
      </c>
      <c r="AC39" s="210">
        <v>0.73641067741999999</v>
      </c>
      <c r="AD39" s="210">
        <v>0.54013133332999996</v>
      </c>
      <c r="AE39" s="210">
        <v>0.75485222581</v>
      </c>
      <c r="AF39" s="210">
        <v>0.89922100000000005</v>
      </c>
      <c r="AG39" s="210">
        <v>0.86821348386999997</v>
      </c>
      <c r="AH39" s="210">
        <v>0.85834361290000005</v>
      </c>
      <c r="AI39" s="210">
        <v>0.87976766666999995</v>
      </c>
      <c r="AJ39" s="210">
        <v>0.81801425806000005</v>
      </c>
      <c r="AK39" s="210">
        <v>0.86814880000000005</v>
      </c>
      <c r="AL39" s="210">
        <v>0.85474529032000002</v>
      </c>
      <c r="AM39" s="210">
        <v>0.75722412903000003</v>
      </c>
      <c r="AN39" s="210">
        <v>0.78058099999999997</v>
      </c>
      <c r="AO39" s="210">
        <v>0.90411445161000004</v>
      </c>
      <c r="AP39" s="210">
        <v>0.86715229999999999</v>
      </c>
      <c r="AQ39" s="210">
        <v>0.96349096773999998</v>
      </c>
      <c r="AR39" s="210">
        <v>0.96887433332999995</v>
      </c>
      <c r="AS39" s="210">
        <v>0.96318493547999995</v>
      </c>
      <c r="AT39" s="210">
        <v>0.93416741935000003</v>
      </c>
      <c r="AU39" s="210">
        <v>0.91426503332999998</v>
      </c>
      <c r="AV39" s="210">
        <v>0.96959219355000004</v>
      </c>
      <c r="AW39" s="210">
        <v>0.95668620000000004</v>
      </c>
      <c r="AX39" s="210">
        <v>0.93737362140000002</v>
      </c>
      <c r="AY39" s="299">
        <v>0.85469539999999999</v>
      </c>
      <c r="AZ39" s="299">
        <v>0.87092239999999999</v>
      </c>
      <c r="BA39" s="299">
        <v>0.88059169999999998</v>
      </c>
      <c r="BB39" s="299">
        <v>0.9175683</v>
      </c>
      <c r="BC39" s="299">
        <v>0.97712580000000004</v>
      </c>
      <c r="BD39" s="299">
        <v>0.97843539999999996</v>
      </c>
      <c r="BE39" s="299">
        <v>0.96021679999999998</v>
      </c>
      <c r="BF39" s="299">
        <v>0.98546739999999999</v>
      </c>
      <c r="BG39" s="299">
        <v>0.93193409999999999</v>
      </c>
      <c r="BH39" s="299">
        <v>0.9564781</v>
      </c>
      <c r="BI39" s="299">
        <v>0.94797169999999997</v>
      </c>
      <c r="BJ39" s="299">
        <v>0.93574080000000004</v>
      </c>
      <c r="BK39" s="299">
        <v>0.87235910000000005</v>
      </c>
      <c r="BL39" s="299">
        <v>0.89622579999999996</v>
      </c>
      <c r="BM39" s="299">
        <v>0.90205820000000003</v>
      </c>
      <c r="BN39" s="299">
        <v>0.93520610000000004</v>
      </c>
      <c r="BO39" s="299">
        <v>0.98232410000000003</v>
      </c>
      <c r="BP39" s="299">
        <v>0.98676439999999999</v>
      </c>
      <c r="BQ39" s="299">
        <v>0.96622739999999996</v>
      </c>
      <c r="BR39" s="299">
        <v>0.99161699999999997</v>
      </c>
      <c r="BS39" s="299">
        <v>0.93962080000000003</v>
      </c>
      <c r="BT39" s="299">
        <v>0.96462530000000002</v>
      </c>
      <c r="BU39" s="299">
        <v>0.95493740000000005</v>
      </c>
      <c r="BV39" s="299">
        <v>0.94469029999999998</v>
      </c>
    </row>
    <row r="40" spans="1:74" ht="11.15" customHeight="1" x14ac:dyDescent="0.25">
      <c r="A40" s="61" t="s">
        <v>510</v>
      </c>
      <c r="B40" s="571" t="s">
        <v>387</v>
      </c>
      <c r="C40" s="210">
        <v>1.568041</v>
      </c>
      <c r="D40" s="210">
        <v>1.5897060000000001</v>
      </c>
      <c r="E40" s="210">
        <v>1.705921</v>
      </c>
      <c r="F40" s="210">
        <v>1.6296189999999999</v>
      </c>
      <c r="G40" s="210">
        <v>1.6845479999999999</v>
      </c>
      <c r="H40" s="210">
        <v>1.8569310000000001</v>
      </c>
      <c r="I40" s="210">
        <v>1.7731319999999999</v>
      </c>
      <c r="J40" s="210">
        <v>1.857715</v>
      </c>
      <c r="K40" s="210">
        <v>1.703576</v>
      </c>
      <c r="L40" s="210">
        <v>1.6749270000000001</v>
      </c>
      <c r="M40" s="210">
        <v>1.7560610000000001</v>
      </c>
      <c r="N40" s="210">
        <v>1.6764840000000001</v>
      </c>
      <c r="O40" s="210">
        <v>1.6210279999999999</v>
      </c>
      <c r="P40" s="210">
        <v>1.60669</v>
      </c>
      <c r="Q40" s="210">
        <v>1.7113229999999999</v>
      </c>
      <c r="R40" s="210">
        <v>1.7556609999999999</v>
      </c>
      <c r="S40" s="210">
        <v>1.7730669999999999</v>
      </c>
      <c r="T40" s="210">
        <v>1.801695</v>
      </c>
      <c r="U40" s="210">
        <v>1.8469690000000001</v>
      </c>
      <c r="V40" s="210">
        <v>1.841442</v>
      </c>
      <c r="W40" s="210">
        <v>1.7024550000000001</v>
      </c>
      <c r="X40" s="210">
        <v>1.7267969999999999</v>
      </c>
      <c r="Y40" s="210">
        <v>1.7109300000000001</v>
      </c>
      <c r="Z40" s="210">
        <v>1.8092330000000001</v>
      </c>
      <c r="AA40" s="210">
        <v>1.672723</v>
      </c>
      <c r="AB40" s="210">
        <v>1.619014</v>
      </c>
      <c r="AC40" s="210">
        <v>1.3877360000000001</v>
      </c>
      <c r="AD40" s="210">
        <v>0.67801400000000001</v>
      </c>
      <c r="AE40" s="210">
        <v>0.59705299999999994</v>
      </c>
      <c r="AF40" s="210">
        <v>0.78411500000000001</v>
      </c>
      <c r="AG40" s="210">
        <v>0.96757800000000005</v>
      </c>
      <c r="AH40" s="210">
        <v>1.0156769999999999</v>
      </c>
      <c r="AI40" s="210">
        <v>0.92109600000000003</v>
      </c>
      <c r="AJ40" s="210">
        <v>1.005746</v>
      </c>
      <c r="AK40" s="210">
        <v>1.1295850000000001</v>
      </c>
      <c r="AL40" s="210">
        <v>1.148334</v>
      </c>
      <c r="AM40" s="210">
        <v>1.1310210000000001</v>
      </c>
      <c r="AN40" s="210">
        <v>1.0918620000000001</v>
      </c>
      <c r="AO40" s="210">
        <v>1.157635</v>
      </c>
      <c r="AP40" s="210">
        <v>1.27874</v>
      </c>
      <c r="AQ40" s="210">
        <v>1.317663</v>
      </c>
      <c r="AR40" s="210">
        <v>1.424866</v>
      </c>
      <c r="AS40" s="210">
        <v>1.4902610000000001</v>
      </c>
      <c r="AT40" s="210">
        <v>1.578276</v>
      </c>
      <c r="AU40" s="210">
        <v>1.498904</v>
      </c>
      <c r="AV40" s="210">
        <v>1.4405509999999999</v>
      </c>
      <c r="AW40" s="210">
        <v>1.5139333333</v>
      </c>
      <c r="AX40" s="210">
        <v>1.5117030323</v>
      </c>
      <c r="AY40" s="299">
        <v>1.4191910000000001</v>
      </c>
      <c r="AZ40" s="299">
        <v>1.471538</v>
      </c>
      <c r="BA40" s="299">
        <v>1.525325</v>
      </c>
      <c r="BB40" s="299">
        <v>1.5393650000000001</v>
      </c>
      <c r="BC40" s="299">
        <v>1.571356</v>
      </c>
      <c r="BD40" s="299">
        <v>1.6660550000000001</v>
      </c>
      <c r="BE40" s="299">
        <v>1.7083969999999999</v>
      </c>
      <c r="BF40" s="299">
        <v>1.6839599999999999</v>
      </c>
      <c r="BG40" s="299">
        <v>1.621308</v>
      </c>
      <c r="BH40" s="299">
        <v>1.6627130000000001</v>
      </c>
      <c r="BI40" s="299">
        <v>1.690704</v>
      </c>
      <c r="BJ40" s="299">
        <v>1.7091890000000001</v>
      </c>
      <c r="BK40" s="299">
        <v>1.5045599999999999</v>
      </c>
      <c r="BL40" s="299">
        <v>1.5126109999999999</v>
      </c>
      <c r="BM40" s="299">
        <v>1.5840879999999999</v>
      </c>
      <c r="BN40" s="299">
        <v>1.6300950000000001</v>
      </c>
      <c r="BO40" s="299">
        <v>1.6579900000000001</v>
      </c>
      <c r="BP40" s="299">
        <v>1.7527539999999999</v>
      </c>
      <c r="BQ40" s="299">
        <v>1.771323</v>
      </c>
      <c r="BR40" s="299">
        <v>1.7783929999999999</v>
      </c>
      <c r="BS40" s="299">
        <v>1.6461220000000001</v>
      </c>
      <c r="BT40" s="299">
        <v>1.7071510000000001</v>
      </c>
      <c r="BU40" s="299">
        <v>1.6963680000000001</v>
      </c>
      <c r="BV40" s="299">
        <v>1.741574</v>
      </c>
    </row>
    <row r="41" spans="1:74" ht="11.15" customHeight="1" x14ac:dyDescent="0.25">
      <c r="A41" s="61" t="s">
        <v>511</v>
      </c>
      <c r="B41" s="571" t="s">
        <v>399</v>
      </c>
      <c r="C41" s="210">
        <v>4.4910269999999999</v>
      </c>
      <c r="D41" s="210">
        <v>3.9792839999999998</v>
      </c>
      <c r="E41" s="210">
        <v>4.1964959999999998</v>
      </c>
      <c r="F41" s="210">
        <v>4.1390269999999996</v>
      </c>
      <c r="G41" s="210">
        <v>4.2087620000000001</v>
      </c>
      <c r="H41" s="210">
        <v>3.9593699999999998</v>
      </c>
      <c r="I41" s="210">
        <v>3.9626260000000002</v>
      </c>
      <c r="J41" s="210">
        <v>4.1956610000000003</v>
      </c>
      <c r="K41" s="210">
        <v>4.022151</v>
      </c>
      <c r="L41" s="210">
        <v>4.3478029999999999</v>
      </c>
      <c r="M41" s="210">
        <v>4.2038219999999997</v>
      </c>
      <c r="N41" s="210">
        <v>4.0194210000000004</v>
      </c>
      <c r="O41" s="210">
        <v>4.3274600000000003</v>
      </c>
      <c r="P41" s="210">
        <v>4.307328</v>
      </c>
      <c r="Q41" s="210">
        <v>4.1841280000000003</v>
      </c>
      <c r="R41" s="210">
        <v>4.1195950000000003</v>
      </c>
      <c r="S41" s="210">
        <v>4.1096599999999999</v>
      </c>
      <c r="T41" s="210">
        <v>3.993214</v>
      </c>
      <c r="U41" s="210">
        <v>3.9111980000000002</v>
      </c>
      <c r="V41" s="210">
        <v>4.0294759999999998</v>
      </c>
      <c r="W41" s="210">
        <v>3.9205559999999999</v>
      </c>
      <c r="X41" s="210">
        <v>4.2242249999999997</v>
      </c>
      <c r="Y41" s="210">
        <v>4.2014529999999999</v>
      </c>
      <c r="Z41" s="210">
        <v>3.9271090000000002</v>
      </c>
      <c r="AA41" s="210">
        <v>4.0243989999999998</v>
      </c>
      <c r="AB41" s="210">
        <v>4.0796070000000002</v>
      </c>
      <c r="AC41" s="210">
        <v>3.9609399999999999</v>
      </c>
      <c r="AD41" s="210">
        <v>3.5280629999999999</v>
      </c>
      <c r="AE41" s="210">
        <v>3.4462429999999999</v>
      </c>
      <c r="AF41" s="210">
        <v>3.494602</v>
      </c>
      <c r="AG41" s="210">
        <v>3.614649</v>
      </c>
      <c r="AH41" s="210">
        <v>3.6677569999999999</v>
      </c>
      <c r="AI41" s="210">
        <v>3.8139669999999999</v>
      </c>
      <c r="AJ41" s="210">
        <v>4.0364769999999996</v>
      </c>
      <c r="AK41" s="210">
        <v>3.879454</v>
      </c>
      <c r="AL41" s="210">
        <v>3.8882089999999998</v>
      </c>
      <c r="AM41" s="210">
        <v>3.9341430000000002</v>
      </c>
      <c r="AN41" s="210">
        <v>3.9456639999999998</v>
      </c>
      <c r="AO41" s="210">
        <v>4.0330069999999996</v>
      </c>
      <c r="AP41" s="210">
        <v>3.987644</v>
      </c>
      <c r="AQ41" s="210">
        <v>3.8738630000000001</v>
      </c>
      <c r="AR41" s="210">
        <v>3.9400770000000001</v>
      </c>
      <c r="AS41" s="210">
        <v>3.657959</v>
      </c>
      <c r="AT41" s="210">
        <v>3.8857900000000001</v>
      </c>
      <c r="AU41" s="210">
        <v>4.0751020000000002</v>
      </c>
      <c r="AV41" s="210">
        <v>3.890787</v>
      </c>
      <c r="AW41" s="210">
        <v>4.1136666667000004</v>
      </c>
      <c r="AX41" s="210">
        <v>4.0373142581000003</v>
      </c>
      <c r="AY41" s="299">
        <v>4.18384</v>
      </c>
      <c r="AZ41" s="299">
        <v>4.161124</v>
      </c>
      <c r="BA41" s="299">
        <v>4.1132239999999998</v>
      </c>
      <c r="BB41" s="299">
        <v>4.0464099999999998</v>
      </c>
      <c r="BC41" s="299">
        <v>4.0579179999999999</v>
      </c>
      <c r="BD41" s="299">
        <v>3.979867</v>
      </c>
      <c r="BE41" s="299">
        <v>3.8819949999999999</v>
      </c>
      <c r="BF41" s="299">
        <v>4.059266</v>
      </c>
      <c r="BG41" s="299">
        <v>3.9917549999999999</v>
      </c>
      <c r="BH41" s="299">
        <v>4.2330480000000001</v>
      </c>
      <c r="BI41" s="299">
        <v>4.1324149999999999</v>
      </c>
      <c r="BJ41" s="299">
        <v>3.9996550000000002</v>
      </c>
      <c r="BK41" s="299">
        <v>4.2390330000000001</v>
      </c>
      <c r="BL41" s="299">
        <v>4.2336669999999996</v>
      </c>
      <c r="BM41" s="299">
        <v>4.1669470000000004</v>
      </c>
      <c r="BN41" s="299">
        <v>4.1056889999999999</v>
      </c>
      <c r="BO41" s="299">
        <v>4.1235109999999997</v>
      </c>
      <c r="BP41" s="299">
        <v>4.0378230000000004</v>
      </c>
      <c r="BQ41" s="299">
        <v>3.9549240000000001</v>
      </c>
      <c r="BR41" s="299">
        <v>4.1320930000000002</v>
      </c>
      <c r="BS41" s="299">
        <v>4.0517240000000001</v>
      </c>
      <c r="BT41" s="299">
        <v>4.2759830000000001</v>
      </c>
      <c r="BU41" s="299">
        <v>4.169073</v>
      </c>
      <c r="BV41" s="299">
        <v>4.0555120000000002</v>
      </c>
    </row>
    <row r="42" spans="1:74" ht="11.15" customHeight="1" x14ac:dyDescent="0.25">
      <c r="A42" s="61" t="s">
        <v>512</v>
      </c>
      <c r="B42" s="571" t="s">
        <v>400</v>
      </c>
      <c r="C42" s="210">
        <v>0.32348199999999999</v>
      </c>
      <c r="D42" s="210">
        <v>0.29887999999999998</v>
      </c>
      <c r="E42" s="210">
        <v>0.23582800000000001</v>
      </c>
      <c r="F42" s="210">
        <v>0.408244</v>
      </c>
      <c r="G42" s="210">
        <v>0.29554399999999997</v>
      </c>
      <c r="H42" s="210">
        <v>0.28007700000000002</v>
      </c>
      <c r="I42" s="210">
        <v>0.34620200000000001</v>
      </c>
      <c r="J42" s="210">
        <v>0.29226400000000002</v>
      </c>
      <c r="K42" s="210">
        <v>0.34872999999999998</v>
      </c>
      <c r="L42" s="210">
        <v>0.273482</v>
      </c>
      <c r="M42" s="210">
        <v>0.34240999999999999</v>
      </c>
      <c r="N42" s="210">
        <v>0.36732100000000001</v>
      </c>
      <c r="O42" s="210">
        <v>0.31903799999999999</v>
      </c>
      <c r="P42" s="210">
        <v>0.27938000000000002</v>
      </c>
      <c r="Q42" s="210">
        <v>0.22120100000000001</v>
      </c>
      <c r="R42" s="210">
        <v>0.17707100000000001</v>
      </c>
      <c r="S42" s="210">
        <v>0.19204499999999999</v>
      </c>
      <c r="T42" s="210">
        <v>0.32213199999999997</v>
      </c>
      <c r="U42" s="210">
        <v>0.34194600000000003</v>
      </c>
      <c r="V42" s="210">
        <v>0.32911000000000001</v>
      </c>
      <c r="W42" s="210">
        <v>0.30465399999999998</v>
      </c>
      <c r="X42" s="210">
        <v>0.318859</v>
      </c>
      <c r="Y42" s="210">
        <v>0.20845</v>
      </c>
      <c r="Z42" s="210">
        <v>0.28409899999999999</v>
      </c>
      <c r="AA42" s="210">
        <v>0.238367</v>
      </c>
      <c r="AB42" s="210">
        <v>0.188162</v>
      </c>
      <c r="AC42" s="210">
        <v>9.1185000000000002E-2</v>
      </c>
      <c r="AD42" s="210">
        <v>7.4345999999999995E-2</v>
      </c>
      <c r="AE42" s="210">
        <v>6.1272E-2</v>
      </c>
      <c r="AF42" s="210">
        <v>0.20866799999999999</v>
      </c>
      <c r="AG42" s="210">
        <v>0.34601100000000001</v>
      </c>
      <c r="AH42" s="210">
        <v>0.30596699999999999</v>
      </c>
      <c r="AI42" s="210">
        <v>0.32232899999999998</v>
      </c>
      <c r="AJ42" s="210">
        <v>0.25484600000000002</v>
      </c>
      <c r="AK42" s="210">
        <v>0.20774899999999999</v>
      </c>
      <c r="AL42" s="210">
        <v>0.194439</v>
      </c>
      <c r="AM42" s="210">
        <v>0.242146</v>
      </c>
      <c r="AN42" s="210">
        <v>0.25888100000000003</v>
      </c>
      <c r="AO42" s="210">
        <v>0.29099900000000001</v>
      </c>
      <c r="AP42" s="210">
        <v>0.14258499999999999</v>
      </c>
      <c r="AQ42" s="210">
        <v>0.25917699999999999</v>
      </c>
      <c r="AR42" s="210">
        <v>0.335115</v>
      </c>
      <c r="AS42" s="210">
        <v>0.32672600000000002</v>
      </c>
      <c r="AT42" s="210">
        <v>0.34754099999999999</v>
      </c>
      <c r="AU42" s="210">
        <v>0.31909700000000002</v>
      </c>
      <c r="AV42" s="210">
        <v>0.37659199999999998</v>
      </c>
      <c r="AW42" s="210">
        <v>0.46293333332999997</v>
      </c>
      <c r="AX42" s="210">
        <v>0.36857998065000003</v>
      </c>
      <c r="AY42" s="299">
        <v>0.31339919999999999</v>
      </c>
      <c r="AZ42" s="299">
        <v>0.22357469999999999</v>
      </c>
      <c r="BA42" s="299">
        <v>0.28698040000000002</v>
      </c>
      <c r="BB42" s="299">
        <v>0.28792400000000001</v>
      </c>
      <c r="BC42" s="299">
        <v>0.25565310000000002</v>
      </c>
      <c r="BD42" s="299">
        <v>0.27234629999999999</v>
      </c>
      <c r="BE42" s="299">
        <v>0.32210610000000001</v>
      </c>
      <c r="BF42" s="299">
        <v>0.29059109999999999</v>
      </c>
      <c r="BG42" s="299">
        <v>0.3041218</v>
      </c>
      <c r="BH42" s="299">
        <v>0.27909149999999999</v>
      </c>
      <c r="BI42" s="299">
        <v>0.30798700000000001</v>
      </c>
      <c r="BJ42" s="299">
        <v>0.31243599999999999</v>
      </c>
      <c r="BK42" s="299">
        <v>0.2876399</v>
      </c>
      <c r="BL42" s="299">
        <v>0.23415459999999999</v>
      </c>
      <c r="BM42" s="299">
        <v>0.25773810000000003</v>
      </c>
      <c r="BN42" s="299">
        <v>0.29210009999999997</v>
      </c>
      <c r="BO42" s="299">
        <v>0.27794760000000002</v>
      </c>
      <c r="BP42" s="299">
        <v>0.25898599999999999</v>
      </c>
      <c r="BQ42" s="299">
        <v>0.30099860000000001</v>
      </c>
      <c r="BR42" s="299">
        <v>0.26957890000000001</v>
      </c>
      <c r="BS42" s="299">
        <v>0.2948441</v>
      </c>
      <c r="BT42" s="299">
        <v>0.29279329999999998</v>
      </c>
      <c r="BU42" s="299">
        <v>0.32014290000000001</v>
      </c>
      <c r="BV42" s="299">
        <v>0.30274430000000002</v>
      </c>
    </row>
    <row r="43" spans="1:74" ht="11.15" customHeight="1" x14ac:dyDescent="0.25">
      <c r="A43" s="61" t="s">
        <v>742</v>
      </c>
      <c r="B43" s="726" t="s">
        <v>966</v>
      </c>
      <c r="C43" s="210">
        <v>1.781074</v>
      </c>
      <c r="D43" s="210">
        <v>1.6645049999999999</v>
      </c>
      <c r="E43" s="210">
        <v>1.8854340000000001</v>
      </c>
      <c r="F43" s="210">
        <v>1.868789</v>
      </c>
      <c r="G43" s="210">
        <v>2.0132560000000002</v>
      </c>
      <c r="H43" s="210">
        <v>2.2080860000000002</v>
      </c>
      <c r="I43" s="210">
        <v>2.1886019999999999</v>
      </c>
      <c r="J43" s="210">
        <v>2.357037</v>
      </c>
      <c r="K43" s="210">
        <v>2.1141749999999999</v>
      </c>
      <c r="L43" s="210">
        <v>2.1448770000000001</v>
      </c>
      <c r="M43" s="210">
        <v>1.8001750000000001</v>
      </c>
      <c r="N43" s="210">
        <v>1.753652</v>
      </c>
      <c r="O43" s="210">
        <v>1.7616289999999999</v>
      </c>
      <c r="P43" s="210">
        <v>1.5595730000000001</v>
      </c>
      <c r="Q43" s="210">
        <v>1.706361</v>
      </c>
      <c r="R43" s="210">
        <v>1.8423909999999999</v>
      </c>
      <c r="S43" s="210">
        <v>1.9298599999999999</v>
      </c>
      <c r="T43" s="210">
        <v>2.0836890000000001</v>
      </c>
      <c r="U43" s="210">
        <v>2.2342330000000001</v>
      </c>
      <c r="V43" s="210">
        <v>2.1664940000000001</v>
      </c>
      <c r="W43" s="210">
        <v>1.983959</v>
      </c>
      <c r="X43" s="210">
        <v>1.8322270000000001</v>
      </c>
      <c r="Y43" s="210">
        <v>1.903006</v>
      </c>
      <c r="Z43" s="210">
        <v>1.8740859999999999</v>
      </c>
      <c r="AA43" s="210">
        <v>1.7582869999999999</v>
      </c>
      <c r="AB43" s="210">
        <v>1.6637900000000001</v>
      </c>
      <c r="AC43" s="210">
        <v>1.6377980000000001</v>
      </c>
      <c r="AD43" s="210">
        <v>1.5708169999999999</v>
      </c>
      <c r="AE43" s="210">
        <v>1.640039</v>
      </c>
      <c r="AF43" s="210">
        <v>1.8455349999999999</v>
      </c>
      <c r="AG43" s="210">
        <v>1.9170609999999999</v>
      </c>
      <c r="AH43" s="210">
        <v>1.9920659999999999</v>
      </c>
      <c r="AI43" s="210">
        <v>1.844808</v>
      </c>
      <c r="AJ43" s="210">
        <v>1.7337720000000001</v>
      </c>
      <c r="AK43" s="210">
        <v>1.7445200000000001</v>
      </c>
      <c r="AL43" s="210">
        <v>1.6400669999999999</v>
      </c>
      <c r="AM43" s="210">
        <v>1.706998</v>
      </c>
      <c r="AN43" s="210">
        <v>1.481609</v>
      </c>
      <c r="AO43" s="210">
        <v>1.6977370000000001</v>
      </c>
      <c r="AP43" s="210">
        <v>1.909859</v>
      </c>
      <c r="AQ43" s="210">
        <v>2.0948829999999998</v>
      </c>
      <c r="AR43" s="210">
        <v>2.2359309999999999</v>
      </c>
      <c r="AS43" s="210">
        <v>2.060521</v>
      </c>
      <c r="AT43" s="210">
        <v>2.2123539999999999</v>
      </c>
      <c r="AU43" s="210">
        <v>2.0177160000000001</v>
      </c>
      <c r="AV43" s="210">
        <v>1.99441</v>
      </c>
      <c r="AW43" s="210">
        <v>1.8877351</v>
      </c>
      <c r="AX43" s="210">
        <v>1.7741731000000001</v>
      </c>
      <c r="AY43" s="299">
        <v>1.8596349999999999</v>
      </c>
      <c r="AZ43" s="299">
        <v>1.686388</v>
      </c>
      <c r="BA43" s="299">
        <v>1.8267929999999999</v>
      </c>
      <c r="BB43" s="299">
        <v>1.930196</v>
      </c>
      <c r="BC43" s="299">
        <v>2.0098419999999999</v>
      </c>
      <c r="BD43" s="299">
        <v>2.1674220000000002</v>
      </c>
      <c r="BE43" s="299">
        <v>2.1635149999999999</v>
      </c>
      <c r="BF43" s="299">
        <v>2.2075550000000002</v>
      </c>
      <c r="BG43" s="299">
        <v>2.1046420000000001</v>
      </c>
      <c r="BH43" s="299">
        <v>1.9793430000000001</v>
      </c>
      <c r="BI43" s="299">
        <v>1.893052</v>
      </c>
      <c r="BJ43" s="299">
        <v>1.7724979999999999</v>
      </c>
      <c r="BK43" s="299">
        <v>1.8751789999999999</v>
      </c>
      <c r="BL43" s="299">
        <v>1.7089080000000001</v>
      </c>
      <c r="BM43" s="299">
        <v>1.8603270000000001</v>
      </c>
      <c r="BN43" s="299">
        <v>1.9439690000000001</v>
      </c>
      <c r="BO43" s="299">
        <v>2.0544709999999999</v>
      </c>
      <c r="BP43" s="299">
        <v>2.2015889999999998</v>
      </c>
      <c r="BQ43" s="299">
        <v>2.2208969999999999</v>
      </c>
      <c r="BR43" s="299">
        <v>2.229444</v>
      </c>
      <c r="BS43" s="299">
        <v>2.1297100000000002</v>
      </c>
      <c r="BT43" s="299">
        <v>2.0139770000000001</v>
      </c>
      <c r="BU43" s="299">
        <v>1.9237770000000001</v>
      </c>
      <c r="BV43" s="299">
        <v>1.8255920000000001</v>
      </c>
    </row>
    <row r="44" spans="1:74" ht="11.15" customHeight="1" x14ac:dyDescent="0.25">
      <c r="A44" s="61" t="s">
        <v>513</v>
      </c>
      <c r="B44" s="571" t="s">
        <v>184</v>
      </c>
      <c r="C44" s="210">
        <v>20.564366</v>
      </c>
      <c r="D44" s="210">
        <v>19.693135000000002</v>
      </c>
      <c r="E44" s="210">
        <v>20.731231000000001</v>
      </c>
      <c r="F44" s="210">
        <v>20.038354000000002</v>
      </c>
      <c r="G44" s="210">
        <v>20.251204999999999</v>
      </c>
      <c r="H44" s="210">
        <v>20.770271000000001</v>
      </c>
      <c r="I44" s="210">
        <v>20.671374</v>
      </c>
      <c r="J44" s="210">
        <v>21.356102</v>
      </c>
      <c r="K44" s="210">
        <v>20.084109000000002</v>
      </c>
      <c r="L44" s="210">
        <v>20.785793000000002</v>
      </c>
      <c r="M44" s="210">
        <v>20.774214000000001</v>
      </c>
      <c r="N44" s="210">
        <v>20.327480999999999</v>
      </c>
      <c r="O44" s="210">
        <v>20.614982999999999</v>
      </c>
      <c r="P44" s="210">
        <v>20.283868999999999</v>
      </c>
      <c r="Q44" s="210">
        <v>20.176247</v>
      </c>
      <c r="R44" s="210">
        <v>20.332601</v>
      </c>
      <c r="S44" s="210">
        <v>20.387087999999999</v>
      </c>
      <c r="T44" s="210">
        <v>20.653979</v>
      </c>
      <c r="U44" s="210">
        <v>20.734573999999999</v>
      </c>
      <c r="V44" s="210">
        <v>21.157913000000001</v>
      </c>
      <c r="W44" s="210">
        <v>20.248483</v>
      </c>
      <c r="X44" s="210">
        <v>20.713985999999998</v>
      </c>
      <c r="Y44" s="210">
        <v>20.736152000000001</v>
      </c>
      <c r="Z44" s="210">
        <v>20.442869000000002</v>
      </c>
      <c r="AA44" s="210">
        <v>19.933388999999998</v>
      </c>
      <c r="AB44" s="210">
        <v>20.132254</v>
      </c>
      <c r="AC44" s="210">
        <v>18.462842999999999</v>
      </c>
      <c r="AD44" s="210">
        <v>14.548507000000001</v>
      </c>
      <c r="AE44" s="210">
        <v>16.078187</v>
      </c>
      <c r="AF44" s="210">
        <v>17.578064000000001</v>
      </c>
      <c r="AG44" s="210">
        <v>18.381074000000002</v>
      </c>
      <c r="AH44" s="210">
        <v>18.557877999999999</v>
      </c>
      <c r="AI44" s="210">
        <v>18.414832000000001</v>
      </c>
      <c r="AJ44" s="210">
        <v>18.613651999999998</v>
      </c>
      <c r="AK44" s="210">
        <v>18.742522999999998</v>
      </c>
      <c r="AL44" s="210">
        <v>18.801691999999999</v>
      </c>
      <c r="AM44" s="210">
        <v>18.595400999999999</v>
      </c>
      <c r="AN44" s="210">
        <v>17.444201</v>
      </c>
      <c r="AO44" s="210">
        <v>19.203831999999998</v>
      </c>
      <c r="AP44" s="210">
        <v>19.459365999999999</v>
      </c>
      <c r="AQ44" s="210">
        <v>20.093637999999999</v>
      </c>
      <c r="AR44" s="210">
        <v>20.537154000000001</v>
      </c>
      <c r="AS44" s="210">
        <v>19.894010999999999</v>
      </c>
      <c r="AT44" s="210">
        <v>20.510584000000001</v>
      </c>
      <c r="AU44" s="210">
        <v>20.223537</v>
      </c>
      <c r="AV44" s="210">
        <v>19.891591999999999</v>
      </c>
      <c r="AW44" s="210">
        <v>20.538579743</v>
      </c>
      <c r="AX44" s="210">
        <v>20.473025676999999</v>
      </c>
      <c r="AY44" s="299">
        <v>20.182569999999998</v>
      </c>
      <c r="AZ44" s="299">
        <v>19.767939999999999</v>
      </c>
      <c r="BA44" s="299">
        <v>20.051629999999999</v>
      </c>
      <c r="BB44" s="299">
        <v>20.22401</v>
      </c>
      <c r="BC44" s="299">
        <v>20.663409999999999</v>
      </c>
      <c r="BD44" s="299">
        <v>20.8447</v>
      </c>
      <c r="BE44" s="299">
        <v>20.859680000000001</v>
      </c>
      <c r="BF44" s="299">
        <v>21.197089999999999</v>
      </c>
      <c r="BG44" s="299">
        <v>20.560300000000002</v>
      </c>
      <c r="BH44" s="299">
        <v>20.919419999999999</v>
      </c>
      <c r="BI44" s="299">
        <v>20.97683</v>
      </c>
      <c r="BJ44" s="299">
        <v>20.774419999999999</v>
      </c>
      <c r="BK44" s="299">
        <v>20.495570000000001</v>
      </c>
      <c r="BL44" s="299">
        <v>20.316749999999999</v>
      </c>
      <c r="BM44" s="299">
        <v>20.56326</v>
      </c>
      <c r="BN44" s="299">
        <v>20.781130000000001</v>
      </c>
      <c r="BO44" s="299">
        <v>20.99943</v>
      </c>
      <c r="BP44" s="299">
        <v>21.129249999999999</v>
      </c>
      <c r="BQ44" s="299">
        <v>21.10849</v>
      </c>
      <c r="BR44" s="299">
        <v>21.45562</v>
      </c>
      <c r="BS44" s="299">
        <v>20.841840000000001</v>
      </c>
      <c r="BT44" s="299">
        <v>21.16591</v>
      </c>
      <c r="BU44" s="299">
        <v>21.131969999999999</v>
      </c>
      <c r="BV44" s="299">
        <v>21.047180000000001</v>
      </c>
    </row>
    <row r="45" spans="1:74" ht="11.15" customHeight="1" x14ac:dyDescent="0.25">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76"/>
      <c r="AY45" s="727"/>
      <c r="AZ45" s="727"/>
      <c r="BA45" s="727"/>
      <c r="BB45" s="727"/>
      <c r="BC45" s="727"/>
      <c r="BD45" s="727"/>
      <c r="BE45" s="727"/>
      <c r="BF45" s="727"/>
      <c r="BG45" s="727"/>
      <c r="BH45" s="727"/>
      <c r="BI45" s="727"/>
      <c r="BJ45" s="676"/>
      <c r="BK45" s="676"/>
      <c r="BL45" s="302"/>
      <c r="BM45" s="302"/>
      <c r="BN45" s="302"/>
      <c r="BO45" s="302"/>
      <c r="BP45" s="302"/>
      <c r="BQ45" s="302"/>
      <c r="BR45" s="302"/>
      <c r="BS45" s="302"/>
      <c r="BT45" s="302"/>
      <c r="BU45" s="302"/>
      <c r="BV45" s="302"/>
    </row>
    <row r="46" spans="1:74" ht="11.15" customHeight="1" x14ac:dyDescent="0.25">
      <c r="A46" s="61" t="s">
        <v>743</v>
      </c>
      <c r="B46" s="174" t="s">
        <v>974</v>
      </c>
      <c r="C46" s="210">
        <v>3.8190620000000002</v>
      </c>
      <c r="D46" s="210">
        <v>2.678636</v>
      </c>
      <c r="E46" s="210">
        <v>2.4852979999999998</v>
      </c>
      <c r="F46" s="210">
        <v>2.5779529999999999</v>
      </c>
      <c r="G46" s="210">
        <v>2.5096630000000002</v>
      </c>
      <c r="H46" s="210">
        <v>2.9023219999999998</v>
      </c>
      <c r="I46" s="210">
        <v>2.2306110000000001</v>
      </c>
      <c r="J46" s="210">
        <v>3.269943</v>
      </c>
      <c r="K46" s="210">
        <v>2.473986</v>
      </c>
      <c r="L46" s="210">
        <v>1.4567600000000001</v>
      </c>
      <c r="M46" s="210">
        <v>0.99141100000000004</v>
      </c>
      <c r="N46" s="210">
        <v>0.71958900000000003</v>
      </c>
      <c r="O46" s="210">
        <v>1.785792</v>
      </c>
      <c r="P46" s="210">
        <v>0.452177</v>
      </c>
      <c r="Q46" s="210">
        <v>0.95933100000000004</v>
      </c>
      <c r="R46" s="210">
        <v>1.1425749999999999</v>
      </c>
      <c r="S46" s="210">
        <v>1.6549480000000001</v>
      </c>
      <c r="T46" s="210">
        <v>0.72049300000000005</v>
      </c>
      <c r="U46" s="210">
        <v>1.5167109999999999</v>
      </c>
      <c r="V46" s="210">
        <v>0.94897299999999996</v>
      </c>
      <c r="W46" s="210">
        <v>3.9948999999999998E-2</v>
      </c>
      <c r="X46" s="210">
        <v>-0.44015900000000002</v>
      </c>
      <c r="Y46" s="210">
        <v>-0.63806200000000002</v>
      </c>
      <c r="Z46" s="210">
        <v>-0.17128499999999999</v>
      </c>
      <c r="AA46" s="210">
        <v>-0.64861599999999997</v>
      </c>
      <c r="AB46" s="210">
        <v>-1.107782</v>
      </c>
      <c r="AC46" s="210">
        <v>-1.1616299999999999</v>
      </c>
      <c r="AD46" s="210">
        <v>-1.112441</v>
      </c>
      <c r="AE46" s="210">
        <v>0.65037</v>
      </c>
      <c r="AF46" s="210">
        <v>0.75958400000000004</v>
      </c>
      <c r="AG46" s="210">
        <v>-0.63907700000000001</v>
      </c>
      <c r="AH46" s="210">
        <v>-1.1004799999999999</v>
      </c>
      <c r="AI46" s="210">
        <v>-0.75623799999999997</v>
      </c>
      <c r="AJ46" s="210">
        <v>-1.013218</v>
      </c>
      <c r="AK46" s="210">
        <v>-0.29715799999999998</v>
      </c>
      <c r="AL46" s="210">
        <v>-1.1856709999999999</v>
      </c>
      <c r="AM46" s="210">
        <v>-0.81365100000000001</v>
      </c>
      <c r="AN46" s="210">
        <v>-1.2914E-2</v>
      </c>
      <c r="AO46" s="210">
        <v>0.60933700000000002</v>
      </c>
      <c r="AP46" s="210">
        <v>-0.84297</v>
      </c>
      <c r="AQ46" s="210">
        <v>0.29908200000000001</v>
      </c>
      <c r="AR46" s="210">
        <v>3.6540000000000003E-2</v>
      </c>
      <c r="AS46" s="210">
        <v>0.14862</v>
      </c>
      <c r="AT46" s="210">
        <v>-0.184418</v>
      </c>
      <c r="AU46" s="210">
        <v>1.1237980000000001</v>
      </c>
      <c r="AV46" s="210">
        <v>-0.53785700000000003</v>
      </c>
      <c r="AW46" s="210">
        <v>-0.25357310266999999</v>
      </c>
      <c r="AX46" s="210">
        <v>-0.37919556652000003</v>
      </c>
      <c r="AY46" s="299">
        <v>0.76035339999999996</v>
      </c>
      <c r="AZ46" s="299">
        <v>-0.28714830000000002</v>
      </c>
      <c r="BA46" s="299">
        <v>2.7874199999999998E-2</v>
      </c>
      <c r="BB46" s="299">
        <v>1.183535</v>
      </c>
      <c r="BC46" s="299">
        <v>1.39873</v>
      </c>
      <c r="BD46" s="299">
        <v>1.2478530000000001</v>
      </c>
      <c r="BE46" s="299">
        <v>0.88219460000000005</v>
      </c>
      <c r="BF46" s="299">
        <v>0.67906869999999997</v>
      </c>
      <c r="BG46" s="299">
        <v>0.22933249999999999</v>
      </c>
      <c r="BH46" s="299">
        <v>0.25840109999999999</v>
      </c>
      <c r="BI46" s="299">
        <v>0.25406600000000001</v>
      </c>
      <c r="BJ46" s="299">
        <v>-0.68157449999999997</v>
      </c>
      <c r="BK46" s="299">
        <v>-0.18407419999999999</v>
      </c>
      <c r="BL46" s="299">
        <v>-0.73922529999999997</v>
      </c>
      <c r="BM46" s="299">
        <v>-0.31257790000000002</v>
      </c>
      <c r="BN46" s="299">
        <v>0.38771290000000003</v>
      </c>
      <c r="BO46" s="299">
        <v>0.61511990000000005</v>
      </c>
      <c r="BP46" s="299">
        <v>0.56114830000000004</v>
      </c>
      <c r="BQ46" s="299">
        <v>0.43068309999999999</v>
      </c>
      <c r="BR46" s="299">
        <v>0.47929559999999999</v>
      </c>
      <c r="BS46" s="299">
        <v>-0.1360751</v>
      </c>
      <c r="BT46" s="299">
        <v>-0.28056520000000001</v>
      </c>
      <c r="BU46" s="299">
        <v>-0.56852069999999999</v>
      </c>
      <c r="BV46" s="299">
        <v>-1.194021</v>
      </c>
    </row>
    <row r="47" spans="1:74" ht="11.15" customHeight="1" x14ac:dyDescent="0.25">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302"/>
      <c r="AZ47" s="302"/>
      <c r="BA47" s="302"/>
      <c r="BB47" s="302"/>
      <c r="BC47" s="302"/>
      <c r="BD47" s="302"/>
      <c r="BE47" s="302"/>
      <c r="BF47" s="302"/>
      <c r="BG47" s="302"/>
      <c r="BH47" s="302"/>
      <c r="BI47" s="302"/>
      <c r="BJ47" s="302"/>
      <c r="BK47" s="302"/>
      <c r="BL47" s="302"/>
      <c r="BM47" s="302"/>
      <c r="BN47" s="302"/>
      <c r="BO47" s="302"/>
      <c r="BP47" s="302"/>
      <c r="BQ47" s="302"/>
      <c r="BR47" s="302"/>
      <c r="BS47" s="302"/>
      <c r="BT47" s="302"/>
      <c r="BU47" s="302"/>
      <c r="BV47" s="302"/>
    </row>
    <row r="48" spans="1:74" ht="11.15" customHeight="1" x14ac:dyDescent="0.25">
      <c r="A48" s="57"/>
      <c r="B48" s="65" t="s">
        <v>745</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366"/>
      <c r="AZ48" s="366"/>
      <c r="BA48" s="366"/>
      <c r="BB48" s="366"/>
      <c r="BC48" s="366"/>
      <c r="BD48" s="366"/>
      <c r="BE48" s="366"/>
      <c r="BF48" s="366"/>
      <c r="BG48" s="366"/>
      <c r="BH48" s="366"/>
      <c r="BI48" s="366"/>
      <c r="BJ48" s="366"/>
      <c r="BK48" s="63"/>
      <c r="BL48" s="63"/>
      <c r="BM48" s="63"/>
      <c r="BN48" s="63"/>
      <c r="BO48" s="63"/>
      <c r="BP48" s="63"/>
      <c r="BQ48" s="63"/>
      <c r="BR48" s="63"/>
      <c r="BS48" s="63"/>
      <c r="BT48" s="63"/>
      <c r="BU48" s="63"/>
      <c r="BV48" s="366"/>
    </row>
    <row r="49" spans="1:74" ht="11.15" customHeight="1" x14ac:dyDescent="0.25">
      <c r="A49" s="57"/>
      <c r="B49" s="66" t="s">
        <v>111</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366"/>
      <c r="AZ49" s="366"/>
      <c r="BA49" s="366"/>
      <c r="BB49" s="366"/>
      <c r="BC49" s="366"/>
      <c r="BD49" s="366"/>
      <c r="BE49" s="366"/>
      <c r="BF49" s="366"/>
      <c r="BG49" s="366"/>
      <c r="BH49" s="366"/>
      <c r="BI49" s="366"/>
      <c r="BJ49" s="366"/>
      <c r="BK49" s="366"/>
      <c r="BL49" s="366"/>
      <c r="BM49" s="366"/>
      <c r="BN49" s="366"/>
      <c r="BO49" s="366"/>
      <c r="BP49" s="366"/>
      <c r="BQ49" s="366"/>
      <c r="BR49" s="366"/>
      <c r="BS49" s="366"/>
      <c r="BT49" s="366"/>
      <c r="BU49" s="366"/>
      <c r="BV49" s="366"/>
    </row>
    <row r="50" spans="1:74" ht="11.15" customHeight="1" x14ac:dyDescent="0.25">
      <c r="A50" s="61" t="s">
        <v>514</v>
      </c>
      <c r="B50" s="571" t="s">
        <v>1361</v>
      </c>
      <c r="C50" s="68">
        <v>420.76</v>
      </c>
      <c r="D50" s="68">
        <v>423.84300000000002</v>
      </c>
      <c r="E50" s="68">
        <v>424.93900000000002</v>
      </c>
      <c r="F50" s="68">
        <v>436.57799999999997</v>
      </c>
      <c r="G50" s="68">
        <v>434.197</v>
      </c>
      <c r="H50" s="68">
        <v>415.15199999999999</v>
      </c>
      <c r="I50" s="68">
        <v>409.64100000000002</v>
      </c>
      <c r="J50" s="68">
        <v>407.58300000000003</v>
      </c>
      <c r="K50" s="68">
        <v>416.68400000000003</v>
      </c>
      <c r="L50" s="68">
        <v>433.80799999999999</v>
      </c>
      <c r="M50" s="68">
        <v>449.37900000000002</v>
      </c>
      <c r="N50" s="68">
        <v>442.50099999999998</v>
      </c>
      <c r="O50" s="68">
        <v>448.97199999999998</v>
      </c>
      <c r="P50" s="68">
        <v>451.66</v>
      </c>
      <c r="Q50" s="68">
        <v>458.89</v>
      </c>
      <c r="R50" s="68">
        <v>469.80200000000002</v>
      </c>
      <c r="S50" s="68">
        <v>481.125</v>
      </c>
      <c r="T50" s="68">
        <v>463.44600000000003</v>
      </c>
      <c r="U50" s="68">
        <v>441.58800000000002</v>
      </c>
      <c r="V50" s="68">
        <v>430.11799999999999</v>
      </c>
      <c r="W50" s="68">
        <v>425.61399999999998</v>
      </c>
      <c r="X50" s="68">
        <v>443.36700000000002</v>
      </c>
      <c r="Y50" s="68">
        <v>445.887</v>
      </c>
      <c r="Z50" s="68">
        <v>432.77199999999999</v>
      </c>
      <c r="AA50" s="68">
        <v>440.25299999999999</v>
      </c>
      <c r="AB50" s="68">
        <v>452.56299999999999</v>
      </c>
      <c r="AC50" s="68">
        <v>483.34100000000001</v>
      </c>
      <c r="AD50" s="68">
        <v>529.03499999999997</v>
      </c>
      <c r="AE50" s="68">
        <v>521.59299999999996</v>
      </c>
      <c r="AF50" s="68">
        <v>532.65700000000004</v>
      </c>
      <c r="AG50" s="68">
        <v>520.12400000000002</v>
      </c>
      <c r="AH50" s="68">
        <v>504.399</v>
      </c>
      <c r="AI50" s="68">
        <v>497.72399999999999</v>
      </c>
      <c r="AJ50" s="68">
        <v>493.92200000000003</v>
      </c>
      <c r="AK50" s="68">
        <v>500.75200000000001</v>
      </c>
      <c r="AL50" s="68">
        <v>485.471</v>
      </c>
      <c r="AM50" s="68">
        <v>475.85300000000001</v>
      </c>
      <c r="AN50" s="68">
        <v>493.15499999999997</v>
      </c>
      <c r="AO50" s="68">
        <v>501.90199999999999</v>
      </c>
      <c r="AP50" s="68">
        <v>489.73</v>
      </c>
      <c r="AQ50" s="68">
        <v>476.59399999999999</v>
      </c>
      <c r="AR50" s="68">
        <v>447.95100000000002</v>
      </c>
      <c r="AS50" s="68">
        <v>438.91800000000001</v>
      </c>
      <c r="AT50" s="68">
        <v>421.71699999999998</v>
      </c>
      <c r="AU50" s="68">
        <v>420.35</v>
      </c>
      <c r="AV50" s="68">
        <v>436.59100000000001</v>
      </c>
      <c r="AW50" s="68">
        <v>432.87</v>
      </c>
      <c r="AX50" s="68">
        <v>417.58764678</v>
      </c>
      <c r="AY50" s="301">
        <v>425.27640000000002</v>
      </c>
      <c r="AZ50" s="301">
        <v>435.44720000000001</v>
      </c>
      <c r="BA50" s="301">
        <v>450.98419999999999</v>
      </c>
      <c r="BB50" s="301">
        <v>462.01389999999998</v>
      </c>
      <c r="BC50" s="301">
        <v>464.33760000000001</v>
      </c>
      <c r="BD50" s="301">
        <v>457.4837</v>
      </c>
      <c r="BE50" s="301">
        <v>443.68790000000001</v>
      </c>
      <c r="BF50" s="301">
        <v>433.86790000000002</v>
      </c>
      <c r="BG50" s="301">
        <v>435.48059999999998</v>
      </c>
      <c r="BH50" s="301">
        <v>445.79360000000003</v>
      </c>
      <c r="BI50" s="301">
        <v>449.24900000000002</v>
      </c>
      <c r="BJ50" s="301">
        <v>438.87860000000001</v>
      </c>
      <c r="BK50" s="301">
        <v>449.10169999999999</v>
      </c>
      <c r="BL50" s="301">
        <v>456.7636</v>
      </c>
      <c r="BM50" s="301">
        <v>470.26510000000002</v>
      </c>
      <c r="BN50" s="301">
        <v>479.88319999999999</v>
      </c>
      <c r="BO50" s="301">
        <v>480.93450000000001</v>
      </c>
      <c r="BP50" s="301">
        <v>478.07889999999998</v>
      </c>
      <c r="BQ50" s="301">
        <v>471.1764</v>
      </c>
      <c r="BR50" s="301">
        <v>469.25869999999998</v>
      </c>
      <c r="BS50" s="301">
        <v>471.6857</v>
      </c>
      <c r="BT50" s="301">
        <v>478.51600000000002</v>
      </c>
      <c r="BU50" s="301">
        <v>478.68549999999999</v>
      </c>
      <c r="BV50" s="301">
        <v>465.05759999999998</v>
      </c>
    </row>
    <row r="51" spans="1:74" ht="11.15" customHeight="1" x14ac:dyDescent="0.25">
      <c r="A51" s="565" t="s">
        <v>964</v>
      </c>
      <c r="B51" s="66" t="s">
        <v>965</v>
      </c>
      <c r="C51" s="68">
        <v>152.56800000000001</v>
      </c>
      <c r="D51" s="68">
        <v>137.369</v>
      </c>
      <c r="E51" s="68">
        <v>135.85300000000001</v>
      </c>
      <c r="F51" s="68">
        <v>141.959</v>
      </c>
      <c r="G51" s="68">
        <v>159.16900000000001</v>
      </c>
      <c r="H51" s="68">
        <v>178.57300000000001</v>
      </c>
      <c r="I51" s="68">
        <v>194.46</v>
      </c>
      <c r="J51" s="68">
        <v>211.596</v>
      </c>
      <c r="K51" s="68">
        <v>223.30099999999999</v>
      </c>
      <c r="L51" s="68">
        <v>221.84100000000001</v>
      </c>
      <c r="M51" s="68">
        <v>204.898</v>
      </c>
      <c r="N51" s="68">
        <v>183.86099999999999</v>
      </c>
      <c r="O51" s="68">
        <v>160.52000000000001</v>
      </c>
      <c r="P51" s="68">
        <v>151.238</v>
      </c>
      <c r="Q51" s="68">
        <v>160.33500000000001</v>
      </c>
      <c r="R51" s="68">
        <v>174.971</v>
      </c>
      <c r="S51" s="68">
        <v>201.74</v>
      </c>
      <c r="T51" s="68">
        <v>224.48</v>
      </c>
      <c r="U51" s="68">
        <v>238.363</v>
      </c>
      <c r="V51" s="68">
        <v>255.80699999999999</v>
      </c>
      <c r="W51" s="68">
        <v>262.76799999999997</v>
      </c>
      <c r="X51" s="68">
        <v>252.50200000000001</v>
      </c>
      <c r="Y51" s="68">
        <v>231.88800000000001</v>
      </c>
      <c r="Z51" s="68">
        <v>211.696</v>
      </c>
      <c r="AA51" s="68">
        <v>196.77</v>
      </c>
      <c r="AB51" s="68">
        <v>180.12</v>
      </c>
      <c r="AC51" s="68">
        <v>182.89099999999999</v>
      </c>
      <c r="AD51" s="68">
        <v>199.52</v>
      </c>
      <c r="AE51" s="68">
        <v>213.76400000000001</v>
      </c>
      <c r="AF51" s="68">
        <v>235.68700000000001</v>
      </c>
      <c r="AG51" s="68">
        <v>257.267</v>
      </c>
      <c r="AH51" s="68">
        <v>282.86700000000002</v>
      </c>
      <c r="AI51" s="68">
        <v>298.70800000000003</v>
      </c>
      <c r="AJ51" s="68">
        <v>286.69053500000001</v>
      </c>
      <c r="AK51" s="68">
        <v>265.56374899999997</v>
      </c>
      <c r="AL51" s="68">
        <v>228.168397</v>
      </c>
      <c r="AM51" s="68">
        <v>192.06200000000001</v>
      </c>
      <c r="AN51" s="68">
        <v>170.654</v>
      </c>
      <c r="AO51" s="68">
        <v>168.58439799999999</v>
      </c>
      <c r="AP51" s="68">
        <v>177.09004400000001</v>
      </c>
      <c r="AQ51" s="68">
        <v>186.61466200000001</v>
      </c>
      <c r="AR51" s="68">
        <v>195.77227400000001</v>
      </c>
      <c r="AS51" s="68">
        <v>212.49515099999999</v>
      </c>
      <c r="AT51" s="68">
        <v>219.805522</v>
      </c>
      <c r="AU51" s="68">
        <v>225.565371</v>
      </c>
      <c r="AV51" s="68">
        <v>230.29978700000001</v>
      </c>
      <c r="AW51" s="68">
        <v>219.97499999999999</v>
      </c>
      <c r="AX51" s="68">
        <v>196.13924550999999</v>
      </c>
      <c r="AY51" s="301">
        <v>169.35570000000001</v>
      </c>
      <c r="AZ51" s="301">
        <v>153.9392</v>
      </c>
      <c r="BA51" s="301">
        <v>154.30510000000001</v>
      </c>
      <c r="BB51" s="301">
        <v>166.91720000000001</v>
      </c>
      <c r="BC51" s="301">
        <v>184.5804</v>
      </c>
      <c r="BD51" s="301">
        <v>205.58860000000001</v>
      </c>
      <c r="BE51" s="301">
        <v>224.35210000000001</v>
      </c>
      <c r="BF51" s="301">
        <v>244.34119999999999</v>
      </c>
      <c r="BG51" s="301">
        <v>251.37299999999999</v>
      </c>
      <c r="BH51" s="301">
        <v>247.9091</v>
      </c>
      <c r="BI51" s="301">
        <v>233.4434</v>
      </c>
      <c r="BJ51" s="301">
        <v>211.26179999999999</v>
      </c>
      <c r="BK51" s="301">
        <v>186.86859999999999</v>
      </c>
      <c r="BL51" s="301">
        <v>172.12790000000001</v>
      </c>
      <c r="BM51" s="301">
        <v>171.3749</v>
      </c>
      <c r="BN51" s="301">
        <v>182.6112</v>
      </c>
      <c r="BO51" s="301">
        <v>201.06530000000001</v>
      </c>
      <c r="BP51" s="301">
        <v>218.6703</v>
      </c>
      <c r="BQ51" s="301">
        <v>233.66399999999999</v>
      </c>
      <c r="BR51" s="301">
        <v>250.5581</v>
      </c>
      <c r="BS51" s="301">
        <v>255.47190000000001</v>
      </c>
      <c r="BT51" s="301">
        <v>250.99119999999999</v>
      </c>
      <c r="BU51" s="301">
        <v>235.2741</v>
      </c>
      <c r="BV51" s="301">
        <v>211.4682</v>
      </c>
    </row>
    <row r="52" spans="1:74" ht="11.15" customHeight="1" x14ac:dyDescent="0.25">
      <c r="A52" s="61" t="s">
        <v>746</v>
      </c>
      <c r="B52" s="172" t="s">
        <v>397</v>
      </c>
      <c r="C52" s="68">
        <v>89.622</v>
      </c>
      <c r="D52" s="68">
        <v>90.224000000000004</v>
      </c>
      <c r="E52" s="68">
        <v>98.087999999999994</v>
      </c>
      <c r="F52" s="68">
        <v>94.052999999999997</v>
      </c>
      <c r="G52" s="68">
        <v>93.906999999999996</v>
      </c>
      <c r="H52" s="68">
        <v>92.227000000000004</v>
      </c>
      <c r="I52" s="68">
        <v>89.381</v>
      </c>
      <c r="J52" s="68">
        <v>89.561999999999998</v>
      </c>
      <c r="K52" s="68">
        <v>91.900999999999996</v>
      </c>
      <c r="L52" s="68">
        <v>92.063999999999993</v>
      </c>
      <c r="M52" s="68">
        <v>91.834999999999994</v>
      </c>
      <c r="N52" s="68">
        <v>85.909000000000006</v>
      </c>
      <c r="O52" s="68">
        <v>88.994</v>
      </c>
      <c r="P52" s="68">
        <v>92.94</v>
      </c>
      <c r="Q52" s="68">
        <v>92.186999999999998</v>
      </c>
      <c r="R52" s="68">
        <v>96.123000000000005</v>
      </c>
      <c r="S52" s="68">
        <v>98.195999999999998</v>
      </c>
      <c r="T52" s="68">
        <v>95.933999999999997</v>
      </c>
      <c r="U52" s="68">
        <v>96.275000000000006</v>
      </c>
      <c r="V52" s="68">
        <v>94.694000000000003</v>
      </c>
      <c r="W52" s="68">
        <v>92.266999999999996</v>
      </c>
      <c r="X52" s="68">
        <v>98.41</v>
      </c>
      <c r="Y52" s="68">
        <v>94.757999999999996</v>
      </c>
      <c r="Z52" s="68">
        <v>89.843999999999994</v>
      </c>
      <c r="AA52" s="68">
        <v>94.064999999999998</v>
      </c>
      <c r="AB52" s="68">
        <v>100.876</v>
      </c>
      <c r="AC52" s="68">
        <v>101.86</v>
      </c>
      <c r="AD52" s="68">
        <v>94.777000000000001</v>
      </c>
      <c r="AE52" s="68">
        <v>90.88</v>
      </c>
      <c r="AF52" s="68">
        <v>92.462000000000003</v>
      </c>
      <c r="AG52" s="68">
        <v>89.164000000000001</v>
      </c>
      <c r="AH52" s="68">
        <v>82.396000000000001</v>
      </c>
      <c r="AI52" s="68">
        <v>81.436999999999998</v>
      </c>
      <c r="AJ52" s="68">
        <v>80.308000000000007</v>
      </c>
      <c r="AK52" s="68">
        <v>80.207999999999998</v>
      </c>
      <c r="AL52" s="68">
        <v>77.614000000000004</v>
      </c>
      <c r="AM52" s="68">
        <v>84.656999999999996</v>
      </c>
      <c r="AN52" s="68">
        <v>89.537000000000006</v>
      </c>
      <c r="AO52" s="68">
        <v>93.33</v>
      </c>
      <c r="AP52" s="68">
        <v>92.168999999999997</v>
      </c>
      <c r="AQ52" s="68">
        <v>90.772000000000006</v>
      </c>
      <c r="AR52" s="68">
        <v>93.02</v>
      </c>
      <c r="AS52" s="68">
        <v>91.498999999999995</v>
      </c>
      <c r="AT52" s="68">
        <v>85.995999999999995</v>
      </c>
      <c r="AU52" s="68">
        <v>90.180999999999997</v>
      </c>
      <c r="AV52" s="68">
        <v>91.006</v>
      </c>
      <c r="AW52" s="68">
        <v>89.668000000000006</v>
      </c>
      <c r="AX52" s="68">
        <v>82.779181316999995</v>
      </c>
      <c r="AY52" s="301">
        <v>88.441370000000006</v>
      </c>
      <c r="AZ52" s="301">
        <v>91.058019999999999</v>
      </c>
      <c r="BA52" s="301">
        <v>93.328140000000005</v>
      </c>
      <c r="BB52" s="301">
        <v>95.632670000000005</v>
      </c>
      <c r="BC52" s="301">
        <v>93.125919999999994</v>
      </c>
      <c r="BD52" s="301">
        <v>91.127319999999997</v>
      </c>
      <c r="BE52" s="301">
        <v>90.158529999999999</v>
      </c>
      <c r="BF52" s="301">
        <v>89.362920000000003</v>
      </c>
      <c r="BG52" s="301">
        <v>89.991</v>
      </c>
      <c r="BH52" s="301">
        <v>91.7988</v>
      </c>
      <c r="BI52" s="301">
        <v>88.908559999999994</v>
      </c>
      <c r="BJ52" s="301">
        <v>83.18338</v>
      </c>
      <c r="BK52" s="301">
        <v>88.3613</v>
      </c>
      <c r="BL52" s="301">
        <v>90.897440000000003</v>
      </c>
      <c r="BM52" s="301">
        <v>93.305719999999994</v>
      </c>
      <c r="BN52" s="301">
        <v>95.173190000000005</v>
      </c>
      <c r="BO52" s="301">
        <v>92.986279999999994</v>
      </c>
      <c r="BP52" s="301">
        <v>90.966859999999997</v>
      </c>
      <c r="BQ52" s="301">
        <v>89.955219999999997</v>
      </c>
      <c r="BR52" s="301">
        <v>89.308480000000003</v>
      </c>
      <c r="BS52" s="301">
        <v>89.938310000000001</v>
      </c>
      <c r="BT52" s="301">
        <v>91.58708</v>
      </c>
      <c r="BU52" s="301">
        <v>88.751279999999994</v>
      </c>
      <c r="BV52" s="301">
        <v>82.811099999999996</v>
      </c>
    </row>
    <row r="53" spans="1:74" ht="11.15" customHeight="1" x14ac:dyDescent="0.25">
      <c r="A53" s="61" t="s">
        <v>748</v>
      </c>
      <c r="B53" s="172" t="s">
        <v>401</v>
      </c>
      <c r="C53" s="68">
        <v>31.656119</v>
      </c>
      <c r="D53" s="68">
        <v>32.180826000000003</v>
      </c>
      <c r="E53" s="68">
        <v>31.103645</v>
      </c>
      <c r="F53" s="68">
        <v>30.967804000000001</v>
      </c>
      <c r="G53" s="68">
        <v>29.491741000000001</v>
      </c>
      <c r="H53" s="68">
        <v>28.731908000000001</v>
      </c>
      <c r="I53" s="68">
        <v>28.903490999999999</v>
      </c>
      <c r="J53" s="68">
        <v>28.898886000000001</v>
      </c>
      <c r="K53" s="68">
        <v>30.452354</v>
      </c>
      <c r="L53" s="68">
        <v>29.676034999999999</v>
      </c>
      <c r="M53" s="68">
        <v>30.338325000000001</v>
      </c>
      <c r="N53" s="68">
        <v>31.433216999999999</v>
      </c>
      <c r="O53" s="68">
        <v>32.510353000000002</v>
      </c>
      <c r="P53" s="68">
        <v>32.194479000000001</v>
      </c>
      <c r="Q53" s="68">
        <v>30.92802</v>
      </c>
      <c r="R53" s="68">
        <v>30.722297999999999</v>
      </c>
      <c r="S53" s="68">
        <v>29.595977000000001</v>
      </c>
      <c r="T53" s="68">
        <v>29.128499000000001</v>
      </c>
      <c r="U53" s="68">
        <v>29.095613</v>
      </c>
      <c r="V53" s="68">
        <v>28.357616</v>
      </c>
      <c r="W53" s="68">
        <v>28.335778000000001</v>
      </c>
      <c r="X53" s="68">
        <v>27.404743</v>
      </c>
      <c r="Y53" s="68">
        <v>27.357734000000001</v>
      </c>
      <c r="Z53" s="68">
        <v>27.809621</v>
      </c>
      <c r="AA53" s="68">
        <v>29.927185999999999</v>
      </c>
      <c r="AB53" s="68">
        <v>30.241679000000001</v>
      </c>
      <c r="AC53" s="68">
        <v>33.430008999999998</v>
      </c>
      <c r="AD53" s="68">
        <v>32.151342</v>
      </c>
      <c r="AE53" s="68">
        <v>28.504470000000001</v>
      </c>
      <c r="AF53" s="68">
        <v>25.385138000000001</v>
      </c>
      <c r="AG53" s="68">
        <v>25.232996</v>
      </c>
      <c r="AH53" s="68">
        <v>25.151019000000002</v>
      </c>
      <c r="AI53" s="68">
        <v>24.638249999999999</v>
      </c>
      <c r="AJ53" s="68">
        <v>26.637853</v>
      </c>
      <c r="AK53" s="68">
        <v>28.670566000000001</v>
      </c>
      <c r="AL53" s="68">
        <v>29.655564999999999</v>
      </c>
      <c r="AM53" s="68">
        <v>32.518999999999998</v>
      </c>
      <c r="AN53" s="68">
        <v>31.123999999999999</v>
      </c>
      <c r="AO53" s="68">
        <v>29.082208000000001</v>
      </c>
      <c r="AP53" s="68">
        <v>28.414141000000001</v>
      </c>
      <c r="AQ53" s="68">
        <v>27.684885000000001</v>
      </c>
      <c r="AR53" s="68">
        <v>27.524709999999999</v>
      </c>
      <c r="AS53" s="68">
        <v>28.52739</v>
      </c>
      <c r="AT53" s="68">
        <v>26.396702999999999</v>
      </c>
      <c r="AU53" s="68">
        <v>25.430175999999999</v>
      </c>
      <c r="AV53" s="68">
        <v>25.144577999999999</v>
      </c>
      <c r="AW53" s="68">
        <v>25.516080941999999</v>
      </c>
      <c r="AX53" s="68">
        <v>26.466019013</v>
      </c>
      <c r="AY53" s="301">
        <v>28.468260000000001</v>
      </c>
      <c r="AZ53" s="301">
        <v>28.61382</v>
      </c>
      <c r="BA53" s="301">
        <v>28.511559999999999</v>
      </c>
      <c r="BB53" s="301">
        <v>28.160489999999999</v>
      </c>
      <c r="BC53" s="301">
        <v>27.7605</v>
      </c>
      <c r="BD53" s="301">
        <v>27.281500000000001</v>
      </c>
      <c r="BE53" s="301">
        <v>27.12443</v>
      </c>
      <c r="BF53" s="301">
        <v>26.795719999999999</v>
      </c>
      <c r="BG53" s="301">
        <v>26.987259999999999</v>
      </c>
      <c r="BH53" s="301">
        <v>26.40888</v>
      </c>
      <c r="BI53" s="301">
        <v>26.795290000000001</v>
      </c>
      <c r="BJ53" s="301">
        <v>27.269020000000001</v>
      </c>
      <c r="BK53" s="301">
        <v>29.284490000000002</v>
      </c>
      <c r="BL53" s="301">
        <v>29.434799999999999</v>
      </c>
      <c r="BM53" s="301">
        <v>29.331769999999999</v>
      </c>
      <c r="BN53" s="301">
        <v>28.980370000000001</v>
      </c>
      <c r="BO53" s="301">
        <v>28.579650000000001</v>
      </c>
      <c r="BP53" s="301">
        <v>28.098870000000002</v>
      </c>
      <c r="BQ53" s="301">
        <v>27.941949999999999</v>
      </c>
      <c r="BR53" s="301">
        <v>27.614560000000001</v>
      </c>
      <c r="BS53" s="301">
        <v>27.807230000000001</v>
      </c>
      <c r="BT53" s="301">
        <v>27.22871</v>
      </c>
      <c r="BU53" s="301">
        <v>27.614920000000001</v>
      </c>
      <c r="BV53" s="301">
        <v>28.092009999999998</v>
      </c>
    </row>
    <row r="54" spans="1:74" ht="11.15" customHeight="1" x14ac:dyDescent="0.25">
      <c r="A54" s="61" t="s">
        <v>490</v>
      </c>
      <c r="B54" s="172" t="s">
        <v>402</v>
      </c>
      <c r="C54" s="68">
        <v>248.887</v>
      </c>
      <c r="D54" s="68">
        <v>253.249</v>
      </c>
      <c r="E54" s="68">
        <v>239.67</v>
      </c>
      <c r="F54" s="68">
        <v>240.14500000000001</v>
      </c>
      <c r="G54" s="68">
        <v>242.887</v>
      </c>
      <c r="H54" s="68">
        <v>240.71600000000001</v>
      </c>
      <c r="I54" s="68">
        <v>234.29300000000001</v>
      </c>
      <c r="J54" s="68">
        <v>236.30199999999999</v>
      </c>
      <c r="K54" s="68">
        <v>239.97</v>
      </c>
      <c r="L54" s="68">
        <v>232.672</v>
      </c>
      <c r="M54" s="68">
        <v>230.23599999999999</v>
      </c>
      <c r="N54" s="68">
        <v>246.5</v>
      </c>
      <c r="O54" s="68">
        <v>262.36599999999999</v>
      </c>
      <c r="P54" s="68">
        <v>252.05799999999999</v>
      </c>
      <c r="Q54" s="68">
        <v>236.55500000000001</v>
      </c>
      <c r="R54" s="68">
        <v>230.869</v>
      </c>
      <c r="S54" s="68">
        <v>235.83</v>
      </c>
      <c r="T54" s="68">
        <v>229.91399999999999</v>
      </c>
      <c r="U54" s="68">
        <v>235.434</v>
      </c>
      <c r="V54" s="68">
        <v>230.36199999999999</v>
      </c>
      <c r="W54" s="68">
        <v>232.04300000000001</v>
      </c>
      <c r="X54" s="68">
        <v>224.47300000000001</v>
      </c>
      <c r="Y54" s="68">
        <v>233.691</v>
      </c>
      <c r="Z54" s="68">
        <v>254.1</v>
      </c>
      <c r="AA54" s="68">
        <v>265.71100000000001</v>
      </c>
      <c r="AB54" s="68">
        <v>253.09100000000001</v>
      </c>
      <c r="AC54" s="68">
        <v>261.82299999999998</v>
      </c>
      <c r="AD54" s="68">
        <v>258.46300000000002</v>
      </c>
      <c r="AE54" s="68">
        <v>258.952</v>
      </c>
      <c r="AF54" s="68">
        <v>254.47900000000001</v>
      </c>
      <c r="AG54" s="68">
        <v>250.36</v>
      </c>
      <c r="AH54" s="68">
        <v>237.53399999999999</v>
      </c>
      <c r="AI54" s="68">
        <v>227.578</v>
      </c>
      <c r="AJ54" s="68">
        <v>227.61586700000001</v>
      </c>
      <c r="AK54" s="68">
        <v>241.22969800000001</v>
      </c>
      <c r="AL54" s="68">
        <v>243.39474999999999</v>
      </c>
      <c r="AM54" s="68">
        <v>255.13900000000001</v>
      </c>
      <c r="AN54" s="68">
        <v>241.09299999999999</v>
      </c>
      <c r="AO54" s="68">
        <v>237.64709199999999</v>
      </c>
      <c r="AP54" s="68">
        <v>238.42045100000001</v>
      </c>
      <c r="AQ54" s="68">
        <v>239.85271499999999</v>
      </c>
      <c r="AR54" s="68">
        <v>237.23922099999999</v>
      </c>
      <c r="AS54" s="68">
        <v>230.768698</v>
      </c>
      <c r="AT54" s="68">
        <v>225.69403299999999</v>
      </c>
      <c r="AU54" s="68">
        <v>227.045558</v>
      </c>
      <c r="AV54" s="68">
        <v>216.69439</v>
      </c>
      <c r="AW54" s="68">
        <v>219.303</v>
      </c>
      <c r="AX54" s="68">
        <v>233.19429658000001</v>
      </c>
      <c r="AY54" s="301">
        <v>249.4871</v>
      </c>
      <c r="AZ54" s="301">
        <v>252.13390000000001</v>
      </c>
      <c r="BA54" s="301">
        <v>241.4196</v>
      </c>
      <c r="BB54" s="301">
        <v>240.1917</v>
      </c>
      <c r="BC54" s="301">
        <v>241.2045</v>
      </c>
      <c r="BD54" s="301">
        <v>246.3492</v>
      </c>
      <c r="BE54" s="301">
        <v>245.18700000000001</v>
      </c>
      <c r="BF54" s="301">
        <v>237.0549</v>
      </c>
      <c r="BG54" s="301">
        <v>233.80459999999999</v>
      </c>
      <c r="BH54" s="301">
        <v>229.89070000000001</v>
      </c>
      <c r="BI54" s="301">
        <v>239.17760000000001</v>
      </c>
      <c r="BJ54" s="301">
        <v>248.9828</v>
      </c>
      <c r="BK54" s="301">
        <v>257.47980000000001</v>
      </c>
      <c r="BL54" s="301">
        <v>257.2593</v>
      </c>
      <c r="BM54" s="301">
        <v>247.667</v>
      </c>
      <c r="BN54" s="301">
        <v>242.19489999999999</v>
      </c>
      <c r="BO54" s="301">
        <v>242.5558</v>
      </c>
      <c r="BP54" s="301">
        <v>247.12860000000001</v>
      </c>
      <c r="BQ54" s="301">
        <v>247.3494</v>
      </c>
      <c r="BR54" s="301">
        <v>241.43170000000001</v>
      </c>
      <c r="BS54" s="301">
        <v>238.64109999999999</v>
      </c>
      <c r="BT54" s="301">
        <v>234.99160000000001</v>
      </c>
      <c r="BU54" s="301">
        <v>241.32050000000001</v>
      </c>
      <c r="BV54" s="301">
        <v>250.45920000000001</v>
      </c>
    </row>
    <row r="55" spans="1:74" ht="11.15" customHeight="1" x14ac:dyDescent="0.25">
      <c r="A55" s="61" t="s">
        <v>491</v>
      </c>
      <c r="B55" s="172" t="s">
        <v>403</v>
      </c>
      <c r="C55" s="68">
        <v>24.969000000000001</v>
      </c>
      <c r="D55" s="68">
        <v>24.768999999999998</v>
      </c>
      <c r="E55" s="68">
        <v>22.863</v>
      </c>
      <c r="F55" s="68">
        <v>22.582999999999998</v>
      </c>
      <c r="G55" s="68">
        <v>23.776</v>
      </c>
      <c r="H55" s="68">
        <v>24.55</v>
      </c>
      <c r="I55" s="68">
        <v>24.228999999999999</v>
      </c>
      <c r="J55" s="68">
        <v>23.227</v>
      </c>
      <c r="K55" s="68">
        <v>24.748000000000001</v>
      </c>
      <c r="L55" s="68">
        <v>24.888000000000002</v>
      </c>
      <c r="M55" s="68">
        <v>24.106999999999999</v>
      </c>
      <c r="N55" s="68">
        <v>25.768999999999998</v>
      </c>
      <c r="O55" s="68">
        <v>28.704999999999998</v>
      </c>
      <c r="P55" s="68">
        <v>23.864000000000001</v>
      </c>
      <c r="Q55" s="68">
        <v>20.864999999999998</v>
      </c>
      <c r="R55" s="68">
        <v>20.866</v>
      </c>
      <c r="S55" s="68">
        <v>22.169</v>
      </c>
      <c r="T55" s="68">
        <v>21.491</v>
      </c>
      <c r="U55" s="68">
        <v>21.916</v>
      </c>
      <c r="V55" s="68">
        <v>23.084</v>
      </c>
      <c r="W55" s="68">
        <v>23.007000000000001</v>
      </c>
      <c r="X55" s="68">
        <v>23.33</v>
      </c>
      <c r="Y55" s="68">
        <v>24.834</v>
      </c>
      <c r="Z55" s="68">
        <v>26.129000000000001</v>
      </c>
      <c r="AA55" s="68">
        <v>28.536999999999999</v>
      </c>
      <c r="AB55" s="68">
        <v>26.396999999999998</v>
      </c>
      <c r="AC55" s="68">
        <v>22.585000000000001</v>
      </c>
      <c r="AD55" s="68">
        <v>22.888999999999999</v>
      </c>
      <c r="AE55" s="68">
        <v>24.068999999999999</v>
      </c>
      <c r="AF55" s="68">
        <v>23.495000000000001</v>
      </c>
      <c r="AG55" s="68">
        <v>24.292999999999999</v>
      </c>
      <c r="AH55" s="68">
        <v>25.151</v>
      </c>
      <c r="AI55" s="68">
        <v>22.542999999999999</v>
      </c>
      <c r="AJ55" s="68">
        <v>25.205065000000001</v>
      </c>
      <c r="AK55" s="68">
        <v>25.039054</v>
      </c>
      <c r="AL55" s="68">
        <v>25.398053999999998</v>
      </c>
      <c r="AM55" s="68">
        <v>22.939</v>
      </c>
      <c r="AN55" s="68">
        <v>20.896000000000001</v>
      </c>
      <c r="AO55" s="68">
        <v>20.259076</v>
      </c>
      <c r="AP55" s="68">
        <v>21.279779000000001</v>
      </c>
      <c r="AQ55" s="68">
        <v>20.360513999999998</v>
      </c>
      <c r="AR55" s="68">
        <v>18.600299</v>
      </c>
      <c r="AS55" s="68">
        <v>17.886856999999999</v>
      </c>
      <c r="AT55" s="68">
        <v>18.165274</v>
      </c>
      <c r="AU55" s="68">
        <v>18.506231</v>
      </c>
      <c r="AV55" s="68">
        <v>18.285882000000001</v>
      </c>
      <c r="AW55" s="68">
        <v>17.617000000000001</v>
      </c>
      <c r="AX55" s="68">
        <v>17.109215978000002</v>
      </c>
      <c r="AY55" s="301">
        <v>18.990020000000001</v>
      </c>
      <c r="AZ55" s="301">
        <v>19.605460000000001</v>
      </c>
      <c r="BA55" s="301">
        <v>18.082889999999999</v>
      </c>
      <c r="BB55" s="301">
        <v>18.57818</v>
      </c>
      <c r="BC55" s="301">
        <v>20.094950000000001</v>
      </c>
      <c r="BD55" s="301">
        <v>21.585509999999999</v>
      </c>
      <c r="BE55" s="301">
        <v>22.362760000000002</v>
      </c>
      <c r="BF55" s="301">
        <v>23.608039999999999</v>
      </c>
      <c r="BG55" s="301">
        <v>23.45373</v>
      </c>
      <c r="BH55" s="301">
        <v>24.71452</v>
      </c>
      <c r="BI55" s="301">
        <v>25.476890000000001</v>
      </c>
      <c r="BJ55" s="301">
        <v>26.836390000000002</v>
      </c>
      <c r="BK55" s="301">
        <v>26.938880000000001</v>
      </c>
      <c r="BL55" s="301">
        <v>26.078779999999998</v>
      </c>
      <c r="BM55" s="301">
        <v>23.394850000000002</v>
      </c>
      <c r="BN55" s="301">
        <v>22.656669999999998</v>
      </c>
      <c r="BO55" s="301">
        <v>23.46217</v>
      </c>
      <c r="BP55" s="301">
        <v>24.400379999999998</v>
      </c>
      <c r="BQ55" s="301">
        <v>24.836960000000001</v>
      </c>
      <c r="BR55" s="301">
        <v>25.88477</v>
      </c>
      <c r="BS55" s="301">
        <v>25.446020000000001</v>
      </c>
      <c r="BT55" s="301">
        <v>26.49212</v>
      </c>
      <c r="BU55" s="301">
        <v>26.750710000000002</v>
      </c>
      <c r="BV55" s="301">
        <v>27.89434</v>
      </c>
    </row>
    <row r="56" spans="1:74" ht="11.15" customHeight="1" x14ac:dyDescent="0.25">
      <c r="A56" s="61" t="s">
        <v>492</v>
      </c>
      <c r="B56" s="172" t="s">
        <v>678</v>
      </c>
      <c r="C56" s="68">
        <v>223.91800000000001</v>
      </c>
      <c r="D56" s="68">
        <v>228.48</v>
      </c>
      <c r="E56" s="68">
        <v>216.80699999999999</v>
      </c>
      <c r="F56" s="68">
        <v>217.56200000000001</v>
      </c>
      <c r="G56" s="68">
        <v>219.11099999999999</v>
      </c>
      <c r="H56" s="68">
        <v>216.166</v>
      </c>
      <c r="I56" s="68">
        <v>210.06399999999999</v>
      </c>
      <c r="J56" s="68">
        <v>213.07499999999999</v>
      </c>
      <c r="K56" s="68">
        <v>215.22200000000001</v>
      </c>
      <c r="L56" s="68">
        <v>207.78399999999999</v>
      </c>
      <c r="M56" s="68">
        <v>206.12899999999999</v>
      </c>
      <c r="N56" s="68">
        <v>220.73099999999999</v>
      </c>
      <c r="O56" s="68">
        <v>233.661</v>
      </c>
      <c r="P56" s="68">
        <v>228.19399999999999</v>
      </c>
      <c r="Q56" s="68">
        <v>215.69</v>
      </c>
      <c r="R56" s="68">
        <v>210.00299999999999</v>
      </c>
      <c r="S56" s="68">
        <v>213.661</v>
      </c>
      <c r="T56" s="68">
        <v>208.423</v>
      </c>
      <c r="U56" s="68">
        <v>213.518</v>
      </c>
      <c r="V56" s="68">
        <v>207.27799999999999</v>
      </c>
      <c r="W56" s="68">
        <v>209.036</v>
      </c>
      <c r="X56" s="68">
        <v>201.143</v>
      </c>
      <c r="Y56" s="68">
        <v>208.857</v>
      </c>
      <c r="Z56" s="68">
        <v>227.971</v>
      </c>
      <c r="AA56" s="68">
        <v>237.17400000000001</v>
      </c>
      <c r="AB56" s="68">
        <v>226.69399999999999</v>
      </c>
      <c r="AC56" s="68">
        <v>239.238</v>
      </c>
      <c r="AD56" s="68">
        <v>235.57400000000001</v>
      </c>
      <c r="AE56" s="68">
        <v>234.88300000000001</v>
      </c>
      <c r="AF56" s="68">
        <v>230.98400000000001</v>
      </c>
      <c r="AG56" s="68">
        <v>226.06700000000001</v>
      </c>
      <c r="AH56" s="68">
        <v>212.38300000000001</v>
      </c>
      <c r="AI56" s="68">
        <v>205.035</v>
      </c>
      <c r="AJ56" s="68">
        <v>202.41080199999999</v>
      </c>
      <c r="AK56" s="68">
        <v>216.19064399999999</v>
      </c>
      <c r="AL56" s="68">
        <v>217.99669599999999</v>
      </c>
      <c r="AM56" s="68">
        <v>232.2</v>
      </c>
      <c r="AN56" s="68">
        <v>220.197</v>
      </c>
      <c r="AO56" s="68">
        <v>217.38801599999999</v>
      </c>
      <c r="AP56" s="68">
        <v>217.140672</v>
      </c>
      <c r="AQ56" s="68">
        <v>219.49220099999999</v>
      </c>
      <c r="AR56" s="68">
        <v>218.63892200000001</v>
      </c>
      <c r="AS56" s="68">
        <v>212.88184100000001</v>
      </c>
      <c r="AT56" s="68">
        <v>207.52875900000001</v>
      </c>
      <c r="AU56" s="68">
        <v>208.53932699999999</v>
      </c>
      <c r="AV56" s="68">
        <v>198.40850800000001</v>
      </c>
      <c r="AW56" s="68">
        <v>201.68600000000001</v>
      </c>
      <c r="AX56" s="68">
        <v>216.08608047000001</v>
      </c>
      <c r="AY56" s="301">
        <v>230.49700000000001</v>
      </c>
      <c r="AZ56" s="301">
        <v>232.5284</v>
      </c>
      <c r="BA56" s="301">
        <v>223.33670000000001</v>
      </c>
      <c r="BB56" s="301">
        <v>221.61349999999999</v>
      </c>
      <c r="BC56" s="301">
        <v>221.1096</v>
      </c>
      <c r="BD56" s="301">
        <v>224.7637</v>
      </c>
      <c r="BE56" s="301">
        <v>222.82419999999999</v>
      </c>
      <c r="BF56" s="301">
        <v>213.4469</v>
      </c>
      <c r="BG56" s="301">
        <v>210.3509</v>
      </c>
      <c r="BH56" s="301">
        <v>205.17619999999999</v>
      </c>
      <c r="BI56" s="301">
        <v>213.70070000000001</v>
      </c>
      <c r="BJ56" s="301">
        <v>222.1464</v>
      </c>
      <c r="BK56" s="301">
        <v>230.54089999999999</v>
      </c>
      <c r="BL56" s="301">
        <v>231.18049999999999</v>
      </c>
      <c r="BM56" s="301">
        <v>224.2722</v>
      </c>
      <c r="BN56" s="301">
        <v>219.53819999999999</v>
      </c>
      <c r="BO56" s="301">
        <v>219.09360000000001</v>
      </c>
      <c r="BP56" s="301">
        <v>222.72819999999999</v>
      </c>
      <c r="BQ56" s="301">
        <v>222.51240000000001</v>
      </c>
      <c r="BR56" s="301">
        <v>215.547</v>
      </c>
      <c r="BS56" s="301">
        <v>213.1951</v>
      </c>
      <c r="BT56" s="301">
        <v>208.49950000000001</v>
      </c>
      <c r="BU56" s="301">
        <v>214.56979999999999</v>
      </c>
      <c r="BV56" s="301">
        <v>222.56489999999999</v>
      </c>
    </row>
    <row r="57" spans="1:74" ht="11.15" customHeight="1" x14ac:dyDescent="0.25">
      <c r="A57" s="61" t="s">
        <v>515</v>
      </c>
      <c r="B57" s="172" t="s">
        <v>387</v>
      </c>
      <c r="C57" s="68">
        <v>42.640999999999998</v>
      </c>
      <c r="D57" s="68">
        <v>43.052999999999997</v>
      </c>
      <c r="E57" s="68">
        <v>40.345999999999997</v>
      </c>
      <c r="F57" s="68">
        <v>41.19</v>
      </c>
      <c r="G57" s="68">
        <v>41.631999999999998</v>
      </c>
      <c r="H57" s="68">
        <v>40.893999999999998</v>
      </c>
      <c r="I57" s="68">
        <v>40.985999999999997</v>
      </c>
      <c r="J57" s="68">
        <v>41.777999999999999</v>
      </c>
      <c r="K57" s="68">
        <v>46.786999999999999</v>
      </c>
      <c r="L57" s="68">
        <v>42.29</v>
      </c>
      <c r="M57" s="68">
        <v>39.314999999999998</v>
      </c>
      <c r="N57" s="68">
        <v>41.585000000000001</v>
      </c>
      <c r="O57" s="68">
        <v>41.158000000000001</v>
      </c>
      <c r="P57" s="68">
        <v>42.018999999999998</v>
      </c>
      <c r="Q57" s="68">
        <v>41.646000000000001</v>
      </c>
      <c r="R57" s="68">
        <v>40.871000000000002</v>
      </c>
      <c r="S57" s="68">
        <v>39.292999999999999</v>
      </c>
      <c r="T57" s="68">
        <v>40.546999999999997</v>
      </c>
      <c r="U57" s="68">
        <v>43.029000000000003</v>
      </c>
      <c r="V57" s="68">
        <v>43.15</v>
      </c>
      <c r="W57" s="68">
        <v>44.331000000000003</v>
      </c>
      <c r="X57" s="68">
        <v>39.781999999999996</v>
      </c>
      <c r="Y57" s="68">
        <v>40.622</v>
      </c>
      <c r="Z57" s="68">
        <v>40.466999999999999</v>
      </c>
      <c r="AA57" s="68">
        <v>43.634</v>
      </c>
      <c r="AB57" s="68">
        <v>42.631</v>
      </c>
      <c r="AC57" s="68">
        <v>39.872999999999998</v>
      </c>
      <c r="AD57" s="68">
        <v>39.993000000000002</v>
      </c>
      <c r="AE57" s="68">
        <v>40.354999999999997</v>
      </c>
      <c r="AF57" s="68">
        <v>41.610999999999997</v>
      </c>
      <c r="AG57" s="68">
        <v>40.993000000000002</v>
      </c>
      <c r="AH57" s="68">
        <v>40.090000000000003</v>
      </c>
      <c r="AI57" s="68">
        <v>40.134999999999998</v>
      </c>
      <c r="AJ57" s="68">
        <v>37.636000000000003</v>
      </c>
      <c r="AK57" s="68">
        <v>37.662999999999997</v>
      </c>
      <c r="AL57" s="68">
        <v>38.627000000000002</v>
      </c>
      <c r="AM57" s="68">
        <v>42.558</v>
      </c>
      <c r="AN57" s="68">
        <v>39.835999999999999</v>
      </c>
      <c r="AO57" s="68">
        <v>38.953651999999998</v>
      </c>
      <c r="AP57" s="68">
        <v>40.509784000000003</v>
      </c>
      <c r="AQ57" s="68">
        <v>43.355421</v>
      </c>
      <c r="AR57" s="68">
        <v>44.708741000000003</v>
      </c>
      <c r="AS57" s="68">
        <v>43.804578999999997</v>
      </c>
      <c r="AT57" s="68">
        <v>42.528813</v>
      </c>
      <c r="AU57" s="68">
        <v>41.968598999999998</v>
      </c>
      <c r="AV57" s="68">
        <v>40.336942000000001</v>
      </c>
      <c r="AW57" s="68">
        <v>36.716000000000001</v>
      </c>
      <c r="AX57" s="68">
        <v>34.963878332</v>
      </c>
      <c r="AY57" s="301">
        <v>35.892989999999998</v>
      </c>
      <c r="AZ57" s="301">
        <v>35.767539999999997</v>
      </c>
      <c r="BA57" s="301">
        <v>35.623350000000002</v>
      </c>
      <c r="BB57" s="301">
        <v>36.661909999999999</v>
      </c>
      <c r="BC57" s="301">
        <v>37.62811</v>
      </c>
      <c r="BD57" s="301">
        <v>37.334139999999998</v>
      </c>
      <c r="BE57" s="301">
        <v>38.899819999999998</v>
      </c>
      <c r="BF57" s="301">
        <v>38.792279999999998</v>
      </c>
      <c r="BG57" s="301">
        <v>40.433039999999998</v>
      </c>
      <c r="BH57" s="301">
        <v>39.785939999999997</v>
      </c>
      <c r="BI57" s="301">
        <v>37.803879999999999</v>
      </c>
      <c r="BJ57" s="301">
        <v>37.753410000000002</v>
      </c>
      <c r="BK57" s="301">
        <v>38.332210000000003</v>
      </c>
      <c r="BL57" s="301">
        <v>37.876469999999998</v>
      </c>
      <c r="BM57" s="301">
        <v>37.418239999999997</v>
      </c>
      <c r="BN57" s="301">
        <v>38.219630000000002</v>
      </c>
      <c r="BO57" s="301">
        <v>38.971449999999997</v>
      </c>
      <c r="BP57" s="301">
        <v>38.490630000000003</v>
      </c>
      <c r="BQ57" s="301">
        <v>39.893189999999997</v>
      </c>
      <c r="BR57" s="301">
        <v>39.664900000000003</v>
      </c>
      <c r="BS57" s="301">
        <v>41.17662</v>
      </c>
      <c r="BT57" s="301">
        <v>40.343629999999997</v>
      </c>
      <c r="BU57" s="301">
        <v>38.267229999999998</v>
      </c>
      <c r="BV57" s="301">
        <v>38.149709999999999</v>
      </c>
    </row>
    <row r="58" spans="1:74" ht="11.15" customHeight="1" x14ac:dyDescent="0.25">
      <c r="A58" s="61" t="s">
        <v>471</v>
      </c>
      <c r="B58" s="172" t="s">
        <v>399</v>
      </c>
      <c r="C58" s="68">
        <v>141.34</v>
      </c>
      <c r="D58" s="68">
        <v>138.88800000000001</v>
      </c>
      <c r="E58" s="68">
        <v>130.47800000000001</v>
      </c>
      <c r="F58" s="68">
        <v>120.928</v>
      </c>
      <c r="G58" s="68">
        <v>115.58</v>
      </c>
      <c r="H58" s="68">
        <v>120.54900000000001</v>
      </c>
      <c r="I58" s="68">
        <v>127.215</v>
      </c>
      <c r="J58" s="68">
        <v>132.26599999999999</v>
      </c>
      <c r="K58" s="68">
        <v>137.249</v>
      </c>
      <c r="L58" s="68">
        <v>124.773</v>
      </c>
      <c r="M58" s="68">
        <v>126.54300000000001</v>
      </c>
      <c r="N58" s="68">
        <v>140.16200000000001</v>
      </c>
      <c r="O58" s="68">
        <v>140.12899999999999</v>
      </c>
      <c r="P58" s="68">
        <v>136.32300000000001</v>
      </c>
      <c r="Q58" s="68">
        <v>132.172</v>
      </c>
      <c r="R58" s="68">
        <v>128.274</v>
      </c>
      <c r="S58" s="68">
        <v>129.86500000000001</v>
      </c>
      <c r="T58" s="68">
        <v>131.09399999999999</v>
      </c>
      <c r="U58" s="68">
        <v>137.67400000000001</v>
      </c>
      <c r="V58" s="68">
        <v>135.636</v>
      </c>
      <c r="W58" s="68">
        <v>131.83799999999999</v>
      </c>
      <c r="X58" s="68">
        <v>120.07299999999999</v>
      </c>
      <c r="Y58" s="68">
        <v>126.221</v>
      </c>
      <c r="Z58" s="68">
        <v>140.083</v>
      </c>
      <c r="AA58" s="68">
        <v>143.19</v>
      </c>
      <c r="AB58" s="68">
        <v>132.91800000000001</v>
      </c>
      <c r="AC58" s="68">
        <v>126.782</v>
      </c>
      <c r="AD58" s="68">
        <v>150.922</v>
      </c>
      <c r="AE58" s="68">
        <v>176.62700000000001</v>
      </c>
      <c r="AF58" s="68">
        <v>176.947</v>
      </c>
      <c r="AG58" s="68">
        <v>178.8</v>
      </c>
      <c r="AH58" s="68">
        <v>179.76300000000001</v>
      </c>
      <c r="AI58" s="68">
        <v>172.50200000000001</v>
      </c>
      <c r="AJ58" s="68">
        <v>156.23500000000001</v>
      </c>
      <c r="AK58" s="68">
        <v>157.20500000000001</v>
      </c>
      <c r="AL58" s="68">
        <v>161.18799999999999</v>
      </c>
      <c r="AM58" s="68">
        <v>162.81</v>
      </c>
      <c r="AN58" s="68">
        <v>143.404</v>
      </c>
      <c r="AO58" s="68">
        <v>145.477451</v>
      </c>
      <c r="AP58" s="68">
        <v>136.014297</v>
      </c>
      <c r="AQ58" s="68">
        <v>139.960543</v>
      </c>
      <c r="AR58" s="68">
        <v>140.059552</v>
      </c>
      <c r="AS58" s="68">
        <v>142.04915600000001</v>
      </c>
      <c r="AT58" s="68">
        <v>137.85044099999999</v>
      </c>
      <c r="AU58" s="68">
        <v>131.656395</v>
      </c>
      <c r="AV58" s="68">
        <v>132.55944400000001</v>
      </c>
      <c r="AW58" s="68">
        <v>126.61</v>
      </c>
      <c r="AX58" s="68">
        <v>127.05883765</v>
      </c>
      <c r="AY58" s="301">
        <v>127.2072</v>
      </c>
      <c r="AZ58" s="301">
        <v>124.0192</v>
      </c>
      <c r="BA58" s="301">
        <v>118.5348</v>
      </c>
      <c r="BB58" s="301">
        <v>118.0706</v>
      </c>
      <c r="BC58" s="301">
        <v>121.91500000000001</v>
      </c>
      <c r="BD58" s="301">
        <v>124.7666</v>
      </c>
      <c r="BE58" s="301">
        <v>130.61349999999999</v>
      </c>
      <c r="BF58" s="301">
        <v>133.72919999999999</v>
      </c>
      <c r="BG58" s="301">
        <v>132.85120000000001</v>
      </c>
      <c r="BH58" s="301">
        <v>124.99639999999999</v>
      </c>
      <c r="BI58" s="301">
        <v>128.7337</v>
      </c>
      <c r="BJ58" s="301">
        <v>134.61279999999999</v>
      </c>
      <c r="BK58" s="301">
        <v>133.2235</v>
      </c>
      <c r="BL58" s="301">
        <v>129.53489999999999</v>
      </c>
      <c r="BM58" s="301">
        <v>123.5673</v>
      </c>
      <c r="BN58" s="301">
        <v>122.59310000000001</v>
      </c>
      <c r="BO58" s="301">
        <v>125.9461</v>
      </c>
      <c r="BP58" s="301">
        <v>128.60820000000001</v>
      </c>
      <c r="BQ58" s="301">
        <v>133.96899999999999</v>
      </c>
      <c r="BR58" s="301">
        <v>136.7458</v>
      </c>
      <c r="BS58" s="301">
        <v>135.4615</v>
      </c>
      <c r="BT58" s="301">
        <v>128.61369999999999</v>
      </c>
      <c r="BU58" s="301">
        <v>131.60759999999999</v>
      </c>
      <c r="BV58" s="301">
        <v>137.3015</v>
      </c>
    </row>
    <row r="59" spans="1:74" ht="11.15" customHeight="1" x14ac:dyDescent="0.25">
      <c r="A59" s="61" t="s">
        <v>516</v>
      </c>
      <c r="B59" s="172" t="s">
        <v>400</v>
      </c>
      <c r="C59" s="68">
        <v>32.456000000000003</v>
      </c>
      <c r="D59" s="68">
        <v>32.911000000000001</v>
      </c>
      <c r="E59" s="68">
        <v>35.048000000000002</v>
      </c>
      <c r="F59" s="68">
        <v>32.338999999999999</v>
      </c>
      <c r="G59" s="68">
        <v>31.861000000000001</v>
      </c>
      <c r="H59" s="68">
        <v>30.027999999999999</v>
      </c>
      <c r="I59" s="68">
        <v>29.334</v>
      </c>
      <c r="J59" s="68">
        <v>27.844999999999999</v>
      </c>
      <c r="K59" s="68">
        <v>28.704000000000001</v>
      </c>
      <c r="L59" s="68">
        <v>29.234000000000002</v>
      </c>
      <c r="M59" s="68">
        <v>29.792999999999999</v>
      </c>
      <c r="N59" s="68">
        <v>28.314</v>
      </c>
      <c r="O59" s="68">
        <v>29.748999999999999</v>
      </c>
      <c r="P59" s="68">
        <v>28.41</v>
      </c>
      <c r="Q59" s="68">
        <v>29.18</v>
      </c>
      <c r="R59" s="68">
        <v>28.93</v>
      </c>
      <c r="S59" s="68">
        <v>30.155999999999999</v>
      </c>
      <c r="T59" s="68">
        <v>30.466999999999999</v>
      </c>
      <c r="U59" s="68">
        <v>30.712</v>
      </c>
      <c r="V59" s="68">
        <v>28.788</v>
      </c>
      <c r="W59" s="68">
        <v>30.03</v>
      </c>
      <c r="X59" s="68">
        <v>29.681000000000001</v>
      </c>
      <c r="Y59" s="68">
        <v>32.659999999999997</v>
      </c>
      <c r="Z59" s="68">
        <v>30.52</v>
      </c>
      <c r="AA59" s="68">
        <v>30.305</v>
      </c>
      <c r="AB59" s="68">
        <v>31.327999999999999</v>
      </c>
      <c r="AC59" s="68">
        <v>34.819000000000003</v>
      </c>
      <c r="AD59" s="68">
        <v>36.174999999999997</v>
      </c>
      <c r="AE59" s="68">
        <v>38.454000000000001</v>
      </c>
      <c r="AF59" s="68">
        <v>39.524000000000001</v>
      </c>
      <c r="AG59" s="68">
        <v>35.871000000000002</v>
      </c>
      <c r="AH59" s="68">
        <v>34.386000000000003</v>
      </c>
      <c r="AI59" s="68">
        <v>32.124000000000002</v>
      </c>
      <c r="AJ59" s="68">
        <v>31.212</v>
      </c>
      <c r="AK59" s="68">
        <v>31.134</v>
      </c>
      <c r="AL59" s="68">
        <v>30.172999999999998</v>
      </c>
      <c r="AM59" s="68">
        <v>32.033000000000001</v>
      </c>
      <c r="AN59" s="68">
        <v>31.15</v>
      </c>
      <c r="AO59" s="68">
        <v>30.908000000000001</v>
      </c>
      <c r="AP59" s="68">
        <v>31.274999999999999</v>
      </c>
      <c r="AQ59" s="68">
        <v>31.683</v>
      </c>
      <c r="AR59" s="68">
        <v>31.149000000000001</v>
      </c>
      <c r="AS59" s="68">
        <v>29.109000000000002</v>
      </c>
      <c r="AT59" s="68">
        <v>29.43</v>
      </c>
      <c r="AU59" s="68">
        <v>28.024999999999999</v>
      </c>
      <c r="AV59" s="68">
        <v>28.378</v>
      </c>
      <c r="AW59" s="68">
        <v>26.82</v>
      </c>
      <c r="AX59" s="68">
        <v>25.905341841999999</v>
      </c>
      <c r="AY59" s="301">
        <v>26.94247</v>
      </c>
      <c r="AZ59" s="301">
        <v>27.526689999999999</v>
      </c>
      <c r="BA59" s="301">
        <v>28.35154</v>
      </c>
      <c r="BB59" s="301">
        <v>28.276409999999998</v>
      </c>
      <c r="BC59" s="301">
        <v>30.070499999999999</v>
      </c>
      <c r="BD59" s="301">
        <v>30.43702</v>
      </c>
      <c r="BE59" s="301">
        <v>29.61702</v>
      </c>
      <c r="BF59" s="301">
        <v>28.779140000000002</v>
      </c>
      <c r="BG59" s="301">
        <v>29.356870000000001</v>
      </c>
      <c r="BH59" s="301">
        <v>30.150390000000002</v>
      </c>
      <c r="BI59" s="301">
        <v>31.88494</v>
      </c>
      <c r="BJ59" s="301">
        <v>30.781020000000002</v>
      </c>
      <c r="BK59" s="301">
        <v>30.751439999999999</v>
      </c>
      <c r="BL59" s="301">
        <v>30.365749999999998</v>
      </c>
      <c r="BM59" s="301">
        <v>30.443639999999998</v>
      </c>
      <c r="BN59" s="301">
        <v>29.746739999999999</v>
      </c>
      <c r="BO59" s="301">
        <v>31.130330000000001</v>
      </c>
      <c r="BP59" s="301">
        <v>31.24794</v>
      </c>
      <c r="BQ59" s="301">
        <v>30.310949999999998</v>
      </c>
      <c r="BR59" s="301">
        <v>29.370180000000001</v>
      </c>
      <c r="BS59" s="301">
        <v>29.88879</v>
      </c>
      <c r="BT59" s="301">
        <v>30.621320000000001</v>
      </c>
      <c r="BU59" s="301">
        <v>32.31588</v>
      </c>
      <c r="BV59" s="301">
        <v>31.226970000000001</v>
      </c>
    </row>
    <row r="60" spans="1:74" ht="11.15" customHeight="1" x14ac:dyDescent="0.25">
      <c r="A60" s="61" t="s">
        <v>749</v>
      </c>
      <c r="B60" s="571" t="s">
        <v>966</v>
      </c>
      <c r="C60" s="68">
        <v>55.277000000000001</v>
      </c>
      <c r="D60" s="68">
        <v>58.277000000000001</v>
      </c>
      <c r="E60" s="68">
        <v>60.311999999999998</v>
      </c>
      <c r="F60" s="68">
        <v>62.725000000000001</v>
      </c>
      <c r="G60" s="68">
        <v>61.213000000000001</v>
      </c>
      <c r="H60" s="68">
        <v>59.956000000000003</v>
      </c>
      <c r="I60" s="68">
        <v>58.372999999999998</v>
      </c>
      <c r="J60" s="68">
        <v>56.027000000000001</v>
      </c>
      <c r="K60" s="68">
        <v>56.14</v>
      </c>
      <c r="L60" s="68">
        <v>53.863999999999997</v>
      </c>
      <c r="M60" s="68">
        <v>55.435000000000002</v>
      </c>
      <c r="N60" s="68">
        <v>58.673000000000002</v>
      </c>
      <c r="O60" s="68">
        <v>60.615000000000002</v>
      </c>
      <c r="P60" s="68">
        <v>61.472000000000001</v>
      </c>
      <c r="Q60" s="68">
        <v>63.317</v>
      </c>
      <c r="R60" s="68">
        <v>63.07</v>
      </c>
      <c r="S60" s="68">
        <v>61.323</v>
      </c>
      <c r="T60" s="68">
        <v>59.155999999999999</v>
      </c>
      <c r="U60" s="68">
        <v>56.904000000000003</v>
      </c>
      <c r="V60" s="68">
        <v>53.771999999999998</v>
      </c>
      <c r="W60" s="68">
        <v>51.16</v>
      </c>
      <c r="X60" s="68">
        <v>49.875999999999998</v>
      </c>
      <c r="Y60" s="68">
        <v>50.152999999999999</v>
      </c>
      <c r="Z60" s="68">
        <v>54.588000000000001</v>
      </c>
      <c r="AA60" s="68">
        <v>56.037999999999997</v>
      </c>
      <c r="AB60" s="68">
        <v>58.944000000000003</v>
      </c>
      <c r="AC60" s="68">
        <v>61.902999999999999</v>
      </c>
      <c r="AD60" s="68">
        <v>62.563000000000002</v>
      </c>
      <c r="AE60" s="68">
        <v>63.109000000000002</v>
      </c>
      <c r="AF60" s="68">
        <v>58.951000000000001</v>
      </c>
      <c r="AG60" s="68">
        <v>56.176000000000002</v>
      </c>
      <c r="AH60" s="68">
        <v>50.991999999999997</v>
      </c>
      <c r="AI60" s="68">
        <v>48.335000000000001</v>
      </c>
      <c r="AJ60" s="68">
        <v>46.072000000000003</v>
      </c>
      <c r="AK60" s="68">
        <v>46.298000000000002</v>
      </c>
      <c r="AL60" s="68">
        <v>49.055999999999997</v>
      </c>
      <c r="AM60" s="68">
        <v>52.432000000000002</v>
      </c>
      <c r="AN60" s="68">
        <v>54.798000000000002</v>
      </c>
      <c r="AO60" s="68">
        <v>55.843000000000004</v>
      </c>
      <c r="AP60" s="68">
        <v>55.73</v>
      </c>
      <c r="AQ60" s="68">
        <v>57.173999999999999</v>
      </c>
      <c r="AR60" s="68">
        <v>54.073999999999998</v>
      </c>
      <c r="AS60" s="68">
        <v>51.716000000000001</v>
      </c>
      <c r="AT60" s="68">
        <v>51.837000000000003</v>
      </c>
      <c r="AU60" s="68">
        <v>50.484999999999999</v>
      </c>
      <c r="AV60" s="68">
        <v>46.35</v>
      </c>
      <c r="AW60" s="68">
        <v>49.744840000000003</v>
      </c>
      <c r="AX60" s="68">
        <v>53.814070000000001</v>
      </c>
      <c r="AY60" s="301">
        <v>58.241529999999997</v>
      </c>
      <c r="AZ60" s="301">
        <v>60.871540000000003</v>
      </c>
      <c r="BA60" s="301">
        <v>62.745579999999997</v>
      </c>
      <c r="BB60" s="301">
        <v>63.645020000000002</v>
      </c>
      <c r="BC60" s="301">
        <v>63.530479999999997</v>
      </c>
      <c r="BD60" s="301">
        <v>60.437139999999999</v>
      </c>
      <c r="BE60" s="301">
        <v>57.951630000000002</v>
      </c>
      <c r="BF60" s="301">
        <v>53.227849999999997</v>
      </c>
      <c r="BG60" s="301">
        <v>51.048969999999997</v>
      </c>
      <c r="BH60" s="301">
        <v>48.495399999999997</v>
      </c>
      <c r="BI60" s="301">
        <v>49.204639999999998</v>
      </c>
      <c r="BJ60" s="301">
        <v>52.405880000000003</v>
      </c>
      <c r="BK60" s="301">
        <v>56.899380000000001</v>
      </c>
      <c r="BL60" s="301">
        <v>59.59478</v>
      </c>
      <c r="BM60" s="301">
        <v>61.529249999999998</v>
      </c>
      <c r="BN60" s="301">
        <v>62.485970000000002</v>
      </c>
      <c r="BO60" s="301">
        <v>62.415030000000002</v>
      </c>
      <c r="BP60" s="301">
        <v>59.374890000000001</v>
      </c>
      <c r="BQ60" s="301">
        <v>56.926499999999997</v>
      </c>
      <c r="BR60" s="301">
        <v>52.231589999999997</v>
      </c>
      <c r="BS60" s="301">
        <v>50.062010000000001</v>
      </c>
      <c r="BT60" s="301">
        <v>47.499470000000002</v>
      </c>
      <c r="BU60" s="301">
        <v>48.197850000000003</v>
      </c>
      <c r="BV60" s="301">
        <v>51.381799999999998</v>
      </c>
    </row>
    <row r="61" spans="1:74" ht="11.15" customHeight="1" x14ac:dyDescent="0.25">
      <c r="A61" s="61" t="s">
        <v>517</v>
      </c>
      <c r="B61" s="172" t="s">
        <v>110</v>
      </c>
      <c r="C61" s="681">
        <v>1215.2071189999999</v>
      </c>
      <c r="D61" s="681">
        <v>1209.9948260000001</v>
      </c>
      <c r="E61" s="681">
        <v>1195.8376450000001</v>
      </c>
      <c r="F61" s="681">
        <v>1200.884804</v>
      </c>
      <c r="G61" s="681">
        <v>1209.937741</v>
      </c>
      <c r="H61" s="681">
        <v>1206.826908</v>
      </c>
      <c r="I61" s="681">
        <v>1212.586491</v>
      </c>
      <c r="J61" s="681">
        <v>1231.857886</v>
      </c>
      <c r="K61" s="681">
        <v>1271.1883539999999</v>
      </c>
      <c r="L61" s="681">
        <v>1260.222035</v>
      </c>
      <c r="M61" s="681">
        <v>1257.7723249999999</v>
      </c>
      <c r="N61" s="681">
        <v>1258.9382169999999</v>
      </c>
      <c r="O61" s="681">
        <v>1265.0133530000001</v>
      </c>
      <c r="P61" s="681">
        <v>1248.3144789999999</v>
      </c>
      <c r="Q61" s="681">
        <v>1245.21002</v>
      </c>
      <c r="R61" s="681">
        <v>1263.632298</v>
      </c>
      <c r="S61" s="681">
        <v>1307.123977</v>
      </c>
      <c r="T61" s="681">
        <v>1304.1664989999999</v>
      </c>
      <c r="U61" s="681">
        <v>1309.074613</v>
      </c>
      <c r="V61" s="681">
        <v>1300.684616</v>
      </c>
      <c r="W61" s="681">
        <v>1298.386778</v>
      </c>
      <c r="X61" s="681">
        <v>1285.568743</v>
      </c>
      <c r="Y61" s="681">
        <v>1283.237734</v>
      </c>
      <c r="Z61" s="681">
        <v>1281.879621</v>
      </c>
      <c r="AA61" s="681">
        <v>1299.893186</v>
      </c>
      <c r="AB61" s="681">
        <v>1282.712679</v>
      </c>
      <c r="AC61" s="681">
        <v>1326.7220090000001</v>
      </c>
      <c r="AD61" s="681">
        <v>1403.599342</v>
      </c>
      <c r="AE61" s="681">
        <v>1432.23847</v>
      </c>
      <c r="AF61" s="681">
        <v>1457.7031380000001</v>
      </c>
      <c r="AG61" s="681">
        <v>1453.9879960000001</v>
      </c>
      <c r="AH61" s="681">
        <v>1437.578019</v>
      </c>
      <c r="AI61" s="681">
        <v>1423.1812500000001</v>
      </c>
      <c r="AJ61" s="681">
        <v>1386.3292550000001</v>
      </c>
      <c r="AK61" s="681">
        <v>1388.724013</v>
      </c>
      <c r="AL61" s="681">
        <v>1343.347712</v>
      </c>
      <c r="AM61" s="681">
        <v>1330.0630000000001</v>
      </c>
      <c r="AN61" s="681">
        <v>1294.751</v>
      </c>
      <c r="AO61" s="681">
        <v>1301.727801</v>
      </c>
      <c r="AP61" s="681">
        <v>1289.352717</v>
      </c>
      <c r="AQ61" s="681">
        <v>1293.6912259999999</v>
      </c>
      <c r="AR61" s="681">
        <v>1271.4984979999999</v>
      </c>
      <c r="AS61" s="681">
        <v>1268.886974</v>
      </c>
      <c r="AT61" s="681">
        <v>1241.255512</v>
      </c>
      <c r="AU61" s="681">
        <v>1240.707099</v>
      </c>
      <c r="AV61" s="681">
        <v>1247.3601410000001</v>
      </c>
      <c r="AW61" s="681">
        <v>1227.2229209</v>
      </c>
      <c r="AX61" s="681">
        <v>1197.9095169</v>
      </c>
      <c r="AY61" s="682">
        <v>1209.3130000000001</v>
      </c>
      <c r="AZ61" s="682">
        <v>1209.377</v>
      </c>
      <c r="BA61" s="682">
        <v>1213.8040000000001</v>
      </c>
      <c r="BB61" s="682">
        <v>1239.57</v>
      </c>
      <c r="BC61" s="682">
        <v>1264.153</v>
      </c>
      <c r="BD61" s="682">
        <v>1280.8050000000001</v>
      </c>
      <c r="BE61" s="682">
        <v>1287.5920000000001</v>
      </c>
      <c r="BF61" s="682">
        <v>1285.951</v>
      </c>
      <c r="BG61" s="682">
        <v>1291.326</v>
      </c>
      <c r="BH61" s="682">
        <v>1285.229</v>
      </c>
      <c r="BI61" s="682">
        <v>1285.201</v>
      </c>
      <c r="BJ61" s="682">
        <v>1265.1289999999999</v>
      </c>
      <c r="BK61" s="682">
        <v>1270.3019999999999</v>
      </c>
      <c r="BL61" s="682">
        <v>1263.855</v>
      </c>
      <c r="BM61" s="682">
        <v>1264.903</v>
      </c>
      <c r="BN61" s="682">
        <v>1281.8879999999999</v>
      </c>
      <c r="BO61" s="682">
        <v>1304.585</v>
      </c>
      <c r="BP61" s="682">
        <v>1320.665</v>
      </c>
      <c r="BQ61" s="682">
        <v>1331.1869999999999</v>
      </c>
      <c r="BR61" s="682">
        <v>1336.184</v>
      </c>
      <c r="BS61" s="682">
        <v>1340.133</v>
      </c>
      <c r="BT61" s="682">
        <v>1330.393</v>
      </c>
      <c r="BU61" s="682">
        <v>1322.0350000000001</v>
      </c>
      <c r="BV61" s="682">
        <v>1295.9480000000001</v>
      </c>
    </row>
    <row r="62" spans="1:74" ht="11.15" customHeight="1" x14ac:dyDescent="0.25">
      <c r="A62" s="61" t="s">
        <v>518</v>
      </c>
      <c r="B62" s="175" t="s">
        <v>404</v>
      </c>
      <c r="C62" s="689">
        <v>664.23400000000004</v>
      </c>
      <c r="D62" s="689">
        <v>665.45799999999997</v>
      </c>
      <c r="E62" s="689">
        <v>665.45600000000002</v>
      </c>
      <c r="F62" s="689">
        <v>663.96600000000001</v>
      </c>
      <c r="G62" s="689">
        <v>660.16700000000003</v>
      </c>
      <c r="H62" s="689">
        <v>660.01499999999999</v>
      </c>
      <c r="I62" s="689">
        <v>660.01300000000003</v>
      </c>
      <c r="J62" s="689">
        <v>660.01099999999997</v>
      </c>
      <c r="K62" s="689">
        <v>660.00900000000001</v>
      </c>
      <c r="L62" s="689">
        <v>654.84</v>
      </c>
      <c r="M62" s="689">
        <v>649.56700000000001</v>
      </c>
      <c r="N62" s="689">
        <v>649.13900000000001</v>
      </c>
      <c r="O62" s="689">
        <v>649.13900000000001</v>
      </c>
      <c r="P62" s="689">
        <v>649.12599999999998</v>
      </c>
      <c r="Q62" s="689">
        <v>649.12599999999998</v>
      </c>
      <c r="R62" s="689">
        <v>648.58799999999997</v>
      </c>
      <c r="S62" s="689">
        <v>644.81799999999998</v>
      </c>
      <c r="T62" s="689">
        <v>644.81799999999998</v>
      </c>
      <c r="U62" s="689">
        <v>644.81799999999998</v>
      </c>
      <c r="V62" s="689">
        <v>644.81799999999998</v>
      </c>
      <c r="W62" s="689">
        <v>644.81799999999998</v>
      </c>
      <c r="X62" s="689">
        <v>641.15300000000002</v>
      </c>
      <c r="Y62" s="689">
        <v>634.96699999999998</v>
      </c>
      <c r="Z62" s="689">
        <v>634.96699999999998</v>
      </c>
      <c r="AA62" s="689">
        <v>634.96699999999998</v>
      </c>
      <c r="AB62" s="689">
        <v>634.96699999999998</v>
      </c>
      <c r="AC62" s="689">
        <v>634.96699999999998</v>
      </c>
      <c r="AD62" s="689">
        <v>637.82600000000002</v>
      </c>
      <c r="AE62" s="689">
        <v>648.32600000000002</v>
      </c>
      <c r="AF62" s="689">
        <v>656.02300000000002</v>
      </c>
      <c r="AG62" s="689">
        <v>656.14</v>
      </c>
      <c r="AH62" s="689">
        <v>647.53</v>
      </c>
      <c r="AI62" s="689">
        <v>642.18600000000004</v>
      </c>
      <c r="AJ62" s="689">
        <v>638.55600000000004</v>
      </c>
      <c r="AK62" s="689">
        <v>638.08500000000004</v>
      </c>
      <c r="AL62" s="689">
        <v>638.08600000000001</v>
      </c>
      <c r="AM62" s="689">
        <v>638.08500000000004</v>
      </c>
      <c r="AN62" s="689">
        <v>637.77300000000002</v>
      </c>
      <c r="AO62" s="689">
        <v>637.774</v>
      </c>
      <c r="AP62" s="689">
        <v>633.428</v>
      </c>
      <c r="AQ62" s="689">
        <v>627.58500000000004</v>
      </c>
      <c r="AR62" s="689">
        <v>621.30399999999997</v>
      </c>
      <c r="AS62" s="689">
        <v>621.30200000000002</v>
      </c>
      <c r="AT62" s="689">
        <v>621.30200000000002</v>
      </c>
      <c r="AU62" s="689">
        <v>617.76800000000003</v>
      </c>
      <c r="AV62" s="689">
        <v>610.64599999999996</v>
      </c>
      <c r="AW62" s="689">
        <v>600.86699999999996</v>
      </c>
      <c r="AX62" s="689">
        <v>593.56586965999998</v>
      </c>
      <c r="AY62" s="690">
        <v>592.86590000000001</v>
      </c>
      <c r="AZ62" s="690">
        <v>583.86590000000001</v>
      </c>
      <c r="BA62" s="690">
        <v>574.86590000000001</v>
      </c>
      <c r="BB62" s="690">
        <v>576.0675</v>
      </c>
      <c r="BC62" s="690">
        <v>577.26919999999996</v>
      </c>
      <c r="BD62" s="690">
        <v>578.47090000000003</v>
      </c>
      <c r="BE62" s="690">
        <v>578.47090000000003</v>
      </c>
      <c r="BF62" s="690">
        <v>578.47090000000003</v>
      </c>
      <c r="BG62" s="690">
        <v>578.47090000000003</v>
      </c>
      <c r="BH62" s="690">
        <v>575.87090000000001</v>
      </c>
      <c r="BI62" s="690">
        <v>573.27089999999998</v>
      </c>
      <c r="BJ62" s="690">
        <v>570.67089999999996</v>
      </c>
      <c r="BK62" s="690">
        <v>568.07090000000005</v>
      </c>
      <c r="BL62" s="690">
        <v>565.47090000000003</v>
      </c>
      <c r="BM62" s="690">
        <v>562.87090000000001</v>
      </c>
      <c r="BN62" s="690">
        <v>560.27089999999998</v>
      </c>
      <c r="BO62" s="690">
        <v>557.67089999999996</v>
      </c>
      <c r="BP62" s="690">
        <v>555.07090000000005</v>
      </c>
      <c r="BQ62" s="690">
        <v>554.07090000000005</v>
      </c>
      <c r="BR62" s="690">
        <v>555.67089999999996</v>
      </c>
      <c r="BS62" s="690">
        <v>557.27089999999998</v>
      </c>
      <c r="BT62" s="690">
        <v>553.77089999999998</v>
      </c>
      <c r="BU62" s="690">
        <v>550.27089999999998</v>
      </c>
      <c r="BV62" s="690">
        <v>546.77089999999998</v>
      </c>
    </row>
    <row r="63" spans="1:74" s="400" customFormat="1" ht="12" customHeight="1" x14ac:dyDescent="0.25">
      <c r="A63" s="399"/>
      <c r="B63" s="785" t="s">
        <v>811</v>
      </c>
      <c r="C63" s="753"/>
      <c r="D63" s="753"/>
      <c r="E63" s="753"/>
      <c r="F63" s="753"/>
      <c r="G63" s="753"/>
      <c r="H63" s="753"/>
      <c r="I63" s="753"/>
      <c r="J63" s="753"/>
      <c r="K63" s="753"/>
      <c r="L63" s="753"/>
      <c r="M63" s="753"/>
      <c r="N63" s="753"/>
      <c r="O63" s="753"/>
      <c r="P63" s="753"/>
      <c r="Q63" s="750"/>
      <c r="AY63" s="481"/>
      <c r="AZ63" s="481"/>
      <c r="BA63" s="481"/>
      <c r="BB63" s="481"/>
      <c r="BC63" s="481"/>
      <c r="BD63" s="481"/>
      <c r="BE63" s="481"/>
      <c r="BF63" s="481"/>
      <c r="BG63" s="481"/>
      <c r="BH63" s="481"/>
      <c r="BI63" s="481"/>
      <c r="BJ63" s="481"/>
    </row>
    <row r="64" spans="1:74" s="400" customFormat="1" ht="12" customHeight="1" x14ac:dyDescent="0.25">
      <c r="A64" s="399"/>
      <c r="B64" s="786" t="s">
        <v>839</v>
      </c>
      <c r="C64" s="753"/>
      <c r="D64" s="753"/>
      <c r="E64" s="753"/>
      <c r="F64" s="753"/>
      <c r="G64" s="753"/>
      <c r="H64" s="753"/>
      <c r="I64" s="753"/>
      <c r="J64" s="753"/>
      <c r="K64" s="753"/>
      <c r="L64" s="753"/>
      <c r="M64" s="753"/>
      <c r="N64" s="753"/>
      <c r="O64" s="753"/>
      <c r="P64" s="753"/>
      <c r="Q64" s="750"/>
      <c r="AY64" s="481"/>
      <c r="AZ64" s="481"/>
      <c r="BA64" s="481"/>
      <c r="BB64" s="481"/>
      <c r="BC64" s="481"/>
      <c r="BD64" s="481"/>
      <c r="BE64" s="481"/>
      <c r="BF64" s="481"/>
      <c r="BG64" s="481"/>
      <c r="BH64" s="481"/>
      <c r="BI64" s="481"/>
      <c r="BJ64" s="481"/>
    </row>
    <row r="65" spans="1:74" s="400" customFormat="1" ht="12" customHeight="1" x14ac:dyDescent="0.25">
      <c r="A65" s="399"/>
      <c r="B65" s="786" t="s">
        <v>840</v>
      </c>
      <c r="C65" s="753"/>
      <c r="D65" s="753"/>
      <c r="E65" s="753"/>
      <c r="F65" s="753"/>
      <c r="G65" s="753"/>
      <c r="H65" s="753"/>
      <c r="I65" s="753"/>
      <c r="J65" s="753"/>
      <c r="K65" s="753"/>
      <c r="L65" s="753"/>
      <c r="M65" s="753"/>
      <c r="N65" s="753"/>
      <c r="O65" s="753"/>
      <c r="P65" s="753"/>
      <c r="Q65" s="750"/>
      <c r="AY65" s="481"/>
      <c r="AZ65" s="481"/>
      <c r="BA65" s="481"/>
      <c r="BB65" s="481"/>
      <c r="BC65" s="481"/>
      <c r="BD65" s="481"/>
      <c r="BE65" s="481"/>
      <c r="BF65" s="481"/>
      <c r="BG65" s="481"/>
      <c r="BH65" s="481"/>
      <c r="BI65" s="481"/>
      <c r="BJ65" s="481"/>
    </row>
    <row r="66" spans="1:74" s="400" customFormat="1" ht="12" customHeight="1" x14ac:dyDescent="0.25">
      <c r="A66" s="399"/>
      <c r="B66" s="786" t="s">
        <v>841</v>
      </c>
      <c r="C66" s="753"/>
      <c r="D66" s="753"/>
      <c r="E66" s="753"/>
      <c r="F66" s="753"/>
      <c r="G66" s="753"/>
      <c r="H66" s="753"/>
      <c r="I66" s="753"/>
      <c r="J66" s="753"/>
      <c r="K66" s="753"/>
      <c r="L66" s="753"/>
      <c r="M66" s="753"/>
      <c r="N66" s="753"/>
      <c r="O66" s="753"/>
      <c r="P66" s="753"/>
      <c r="Q66" s="750"/>
      <c r="AY66" s="481"/>
      <c r="AZ66" s="481"/>
      <c r="BA66" s="481"/>
      <c r="BB66" s="481"/>
      <c r="BC66" s="481"/>
      <c r="BD66" s="481"/>
      <c r="BE66" s="481"/>
      <c r="BF66" s="481"/>
      <c r="BG66" s="481"/>
      <c r="BH66" s="481"/>
      <c r="BI66" s="481"/>
      <c r="BJ66" s="481"/>
    </row>
    <row r="67" spans="1:74" s="400" customFormat="1" ht="20.399999999999999" customHeight="1" x14ac:dyDescent="0.25">
      <c r="A67" s="399"/>
      <c r="B67" s="785" t="s">
        <v>1387</v>
      </c>
      <c r="C67" s="750"/>
      <c r="D67" s="750"/>
      <c r="E67" s="750"/>
      <c r="F67" s="750"/>
      <c r="G67" s="750"/>
      <c r="H67" s="750"/>
      <c r="I67" s="750"/>
      <c r="J67" s="750"/>
      <c r="K67" s="750"/>
      <c r="L67" s="750"/>
      <c r="M67" s="750"/>
      <c r="N67" s="750"/>
      <c r="O67" s="750"/>
      <c r="P67" s="750"/>
      <c r="Q67" s="750"/>
      <c r="AY67" s="481"/>
      <c r="AZ67" s="481"/>
      <c r="BA67" s="481"/>
      <c r="BB67" s="481"/>
      <c r="BC67" s="481"/>
      <c r="BD67" s="481"/>
      <c r="BE67" s="481"/>
      <c r="BF67" s="481"/>
      <c r="BG67" s="481"/>
      <c r="BH67" s="481"/>
      <c r="BI67" s="481"/>
      <c r="BJ67" s="481"/>
    </row>
    <row r="68" spans="1:74" s="400" customFormat="1" ht="12" customHeight="1" x14ac:dyDescent="0.25">
      <c r="A68" s="399"/>
      <c r="B68" s="785" t="s">
        <v>876</v>
      </c>
      <c r="C68" s="753"/>
      <c r="D68" s="753"/>
      <c r="E68" s="753"/>
      <c r="F68" s="753"/>
      <c r="G68" s="753"/>
      <c r="H68" s="753"/>
      <c r="I68" s="753"/>
      <c r="J68" s="753"/>
      <c r="K68" s="753"/>
      <c r="L68" s="753"/>
      <c r="M68" s="753"/>
      <c r="N68" s="753"/>
      <c r="O68" s="753"/>
      <c r="P68" s="753"/>
      <c r="Q68" s="750"/>
      <c r="AY68" s="481"/>
      <c r="AZ68" s="481"/>
      <c r="BA68" s="481"/>
      <c r="BB68" s="481"/>
      <c r="BC68" s="481"/>
      <c r="BD68" s="481"/>
      <c r="BE68" s="481"/>
      <c r="BF68" s="481"/>
      <c r="BG68" s="481"/>
      <c r="BH68" s="481"/>
      <c r="BI68" s="481"/>
      <c r="BJ68" s="481"/>
    </row>
    <row r="69" spans="1:74" s="400" customFormat="1" ht="19.75" customHeight="1" x14ac:dyDescent="0.25">
      <c r="A69" s="399"/>
      <c r="B69" s="785" t="s">
        <v>1388</v>
      </c>
      <c r="C69" s="753"/>
      <c r="D69" s="753"/>
      <c r="E69" s="753"/>
      <c r="F69" s="753"/>
      <c r="G69" s="753"/>
      <c r="H69" s="753"/>
      <c r="I69" s="753"/>
      <c r="J69" s="753"/>
      <c r="K69" s="753"/>
      <c r="L69" s="753"/>
      <c r="M69" s="753"/>
      <c r="N69" s="753"/>
      <c r="O69" s="753"/>
      <c r="P69" s="753"/>
      <c r="Q69" s="750"/>
      <c r="AY69" s="481"/>
      <c r="AZ69" s="481"/>
      <c r="BA69" s="481"/>
      <c r="BB69" s="481"/>
      <c r="BC69" s="481"/>
      <c r="BD69" s="481"/>
      <c r="BE69" s="481"/>
      <c r="BF69" s="481"/>
      <c r="BG69" s="481"/>
      <c r="BH69" s="481"/>
      <c r="BI69" s="481"/>
      <c r="BJ69" s="481"/>
    </row>
    <row r="70" spans="1:74" s="400" customFormat="1" ht="12" customHeight="1" x14ac:dyDescent="0.25">
      <c r="A70" s="399"/>
      <c r="B70" s="743" t="s">
        <v>810</v>
      </c>
      <c r="C70" s="735"/>
      <c r="D70" s="735"/>
      <c r="E70" s="735"/>
      <c r="F70" s="735"/>
      <c r="G70" s="735"/>
      <c r="H70" s="735"/>
      <c r="I70" s="735"/>
      <c r="J70" s="735"/>
      <c r="K70" s="735"/>
      <c r="L70" s="735"/>
      <c r="M70" s="735"/>
      <c r="N70" s="735"/>
      <c r="O70" s="735"/>
      <c r="P70" s="735"/>
      <c r="Q70" s="735"/>
      <c r="AY70" s="481"/>
      <c r="AZ70" s="481"/>
      <c r="BA70" s="481"/>
      <c r="BB70" s="481"/>
      <c r="BC70" s="481"/>
      <c r="BD70" s="481"/>
      <c r="BE70" s="481"/>
      <c r="BF70" s="481"/>
      <c r="BG70" s="481"/>
      <c r="BH70" s="481"/>
      <c r="BI70" s="481"/>
      <c r="BJ70" s="481"/>
    </row>
    <row r="71" spans="1:74" s="400" customFormat="1" ht="12" customHeight="1" x14ac:dyDescent="0.25">
      <c r="A71" s="399"/>
      <c r="B71" s="783" t="s">
        <v>842</v>
      </c>
      <c r="C71" s="753"/>
      <c r="D71" s="753"/>
      <c r="E71" s="753"/>
      <c r="F71" s="753"/>
      <c r="G71" s="753"/>
      <c r="H71" s="753"/>
      <c r="I71" s="753"/>
      <c r="J71" s="753"/>
      <c r="K71" s="753"/>
      <c r="L71" s="753"/>
      <c r="M71" s="753"/>
      <c r="N71" s="753"/>
      <c r="O71" s="753"/>
      <c r="P71" s="753"/>
      <c r="Q71" s="750"/>
      <c r="AY71" s="481"/>
      <c r="AZ71" s="481"/>
      <c r="BA71" s="481"/>
      <c r="BB71" s="481"/>
      <c r="BC71" s="481"/>
      <c r="BD71" s="481"/>
      <c r="BE71" s="481"/>
      <c r="BF71" s="481"/>
      <c r="BG71" s="481"/>
      <c r="BH71" s="481"/>
      <c r="BI71" s="481"/>
      <c r="BJ71" s="481"/>
    </row>
    <row r="72" spans="1:74" s="400" customFormat="1" ht="12" customHeight="1" x14ac:dyDescent="0.25">
      <c r="A72" s="399"/>
      <c r="B72" s="784" t="s">
        <v>843</v>
      </c>
      <c r="C72" s="750"/>
      <c r="D72" s="750"/>
      <c r="E72" s="750"/>
      <c r="F72" s="750"/>
      <c r="G72" s="750"/>
      <c r="H72" s="750"/>
      <c r="I72" s="750"/>
      <c r="J72" s="750"/>
      <c r="K72" s="750"/>
      <c r="L72" s="750"/>
      <c r="M72" s="750"/>
      <c r="N72" s="750"/>
      <c r="O72" s="750"/>
      <c r="P72" s="750"/>
      <c r="Q72" s="750"/>
      <c r="AY72" s="481"/>
      <c r="AZ72" s="481"/>
      <c r="BA72" s="481"/>
      <c r="BB72" s="481"/>
      <c r="BC72" s="481"/>
      <c r="BD72" s="481"/>
      <c r="BE72" s="481"/>
      <c r="BF72" s="481"/>
      <c r="BG72" s="481"/>
      <c r="BH72" s="481"/>
      <c r="BI72" s="481"/>
      <c r="BJ72" s="481"/>
    </row>
    <row r="73" spans="1:74" s="400" customFormat="1" ht="12" customHeight="1" x14ac:dyDescent="0.25">
      <c r="A73" s="399"/>
      <c r="B73" s="761" t="str">
        <f>"Notes: "&amp;"EIA completed modeling and analysis for this report on " &amp;Dates!D2&amp;"."</f>
        <v>Notes: EIA completed modeling and analysis for this report on Thursday January 6, 2022.</v>
      </c>
      <c r="C73" s="760"/>
      <c r="D73" s="760"/>
      <c r="E73" s="760"/>
      <c r="F73" s="760"/>
      <c r="G73" s="760"/>
      <c r="H73" s="760"/>
      <c r="I73" s="760"/>
      <c r="J73" s="760"/>
      <c r="K73" s="760"/>
      <c r="L73" s="760"/>
      <c r="M73" s="760"/>
      <c r="N73" s="760"/>
      <c r="O73" s="760"/>
      <c r="P73" s="760"/>
      <c r="Q73" s="760"/>
      <c r="AY73" s="481"/>
      <c r="AZ73" s="481"/>
      <c r="BA73" s="481"/>
      <c r="BB73" s="481"/>
      <c r="BC73" s="481"/>
      <c r="BD73" s="481"/>
      <c r="BE73" s="481"/>
      <c r="BF73" s="481"/>
      <c r="BG73" s="481"/>
      <c r="BH73" s="481"/>
      <c r="BI73" s="481"/>
      <c r="BJ73" s="481"/>
    </row>
    <row r="74" spans="1:74" s="400" customFormat="1" ht="12" customHeight="1" x14ac:dyDescent="0.25">
      <c r="A74" s="399"/>
      <c r="B74" s="761" t="s">
        <v>352</v>
      </c>
      <c r="C74" s="760"/>
      <c r="D74" s="760"/>
      <c r="E74" s="760"/>
      <c r="F74" s="760"/>
      <c r="G74" s="760"/>
      <c r="H74" s="760"/>
      <c r="I74" s="760"/>
      <c r="J74" s="760"/>
      <c r="K74" s="760"/>
      <c r="L74" s="760"/>
      <c r="M74" s="760"/>
      <c r="N74" s="760"/>
      <c r="O74" s="760"/>
      <c r="P74" s="760"/>
      <c r="Q74" s="760"/>
      <c r="AY74" s="481"/>
      <c r="AZ74" s="481"/>
      <c r="BA74" s="481"/>
      <c r="BB74" s="481"/>
      <c r="BC74" s="481"/>
      <c r="BD74" s="481"/>
      <c r="BE74" s="481"/>
      <c r="BF74" s="481"/>
      <c r="BG74" s="481"/>
      <c r="BH74" s="481"/>
      <c r="BI74" s="481"/>
      <c r="BJ74" s="481"/>
    </row>
    <row r="75" spans="1:74" s="400" customFormat="1" ht="12" customHeight="1" x14ac:dyDescent="0.25">
      <c r="A75" s="399"/>
      <c r="B75" s="754" t="s">
        <v>844</v>
      </c>
      <c r="C75" s="753"/>
      <c r="D75" s="753"/>
      <c r="E75" s="753"/>
      <c r="F75" s="753"/>
      <c r="G75" s="753"/>
      <c r="H75" s="753"/>
      <c r="I75" s="753"/>
      <c r="J75" s="753"/>
      <c r="K75" s="753"/>
      <c r="L75" s="753"/>
      <c r="M75" s="753"/>
      <c r="N75" s="753"/>
      <c r="O75" s="753"/>
      <c r="P75" s="753"/>
      <c r="Q75" s="750"/>
      <c r="AY75" s="481"/>
      <c r="AZ75" s="481"/>
      <c r="BA75" s="481"/>
      <c r="BB75" s="481"/>
      <c r="BC75" s="481"/>
      <c r="BD75" s="481"/>
      <c r="BE75" s="481"/>
      <c r="BF75" s="481"/>
      <c r="BG75" s="481"/>
      <c r="BH75" s="481"/>
      <c r="BI75" s="481"/>
      <c r="BJ75" s="481"/>
    </row>
    <row r="76" spans="1:74" s="400" customFormat="1" ht="12" customHeight="1" x14ac:dyDescent="0.25">
      <c r="A76" s="399"/>
      <c r="B76" s="755" t="s">
        <v>845</v>
      </c>
      <c r="C76" s="757"/>
      <c r="D76" s="757"/>
      <c r="E76" s="757"/>
      <c r="F76" s="757"/>
      <c r="G76" s="757"/>
      <c r="H76" s="757"/>
      <c r="I76" s="757"/>
      <c r="J76" s="757"/>
      <c r="K76" s="757"/>
      <c r="L76" s="757"/>
      <c r="M76" s="757"/>
      <c r="N76" s="757"/>
      <c r="O76" s="757"/>
      <c r="P76" s="757"/>
      <c r="Q76" s="750"/>
      <c r="AY76" s="481"/>
      <c r="AZ76" s="481"/>
      <c r="BA76" s="481"/>
      <c r="BB76" s="481"/>
      <c r="BC76" s="481"/>
      <c r="BD76" s="481"/>
      <c r="BE76" s="481"/>
      <c r="BF76" s="481"/>
      <c r="BG76" s="481"/>
      <c r="BH76" s="481"/>
      <c r="BI76" s="481"/>
      <c r="BJ76" s="481"/>
    </row>
    <row r="77" spans="1:74" s="400" customFormat="1" ht="12" customHeight="1" x14ac:dyDescent="0.25">
      <c r="A77" s="399"/>
      <c r="B77" s="756" t="s">
        <v>833</v>
      </c>
      <c r="C77" s="757"/>
      <c r="D77" s="757"/>
      <c r="E77" s="757"/>
      <c r="F77" s="757"/>
      <c r="G77" s="757"/>
      <c r="H77" s="757"/>
      <c r="I77" s="757"/>
      <c r="J77" s="757"/>
      <c r="K77" s="757"/>
      <c r="L77" s="757"/>
      <c r="M77" s="757"/>
      <c r="N77" s="757"/>
      <c r="O77" s="757"/>
      <c r="P77" s="757"/>
      <c r="Q77" s="750"/>
      <c r="AY77" s="481"/>
      <c r="AZ77" s="481"/>
      <c r="BA77" s="481"/>
      <c r="BB77" s="481"/>
      <c r="BC77" s="481"/>
      <c r="BD77" s="481"/>
      <c r="BE77" s="481"/>
      <c r="BF77" s="481"/>
      <c r="BG77" s="481"/>
      <c r="BH77" s="481"/>
      <c r="BI77" s="481"/>
      <c r="BJ77" s="481"/>
    </row>
    <row r="78" spans="1:74" s="401" customFormat="1" ht="12" customHeight="1" x14ac:dyDescent="0.25">
      <c r="A78" s="393"/>
      <c r="B78" s="762" t="s">
        <v>1371</v>
      </c>
      <c r="C78" s="750"/>
      <c r="D78" s="750"/>
      <c r="E78" s="750"/>
      <c r="F78" s="750"/>
      <c r="G78" s="750"/>
      <c r="H78" s="750"/>
      <c r="I78" s="750"/>
      <c r="J78" s="750"/>
      <c r="K78" s="750"/>
      <c r="L78" s="750"/>
      <c r="M78" s="750"/>
      <c r="N78" s="750"/>
      <c r="O78" s="750"/>
      <c r="P78" s="750"/>
      <c r="Q78" s="750"/>
      <c r="AY78" s="482"/>
      <c r="AZ78" s="482"/>
      <c r="BA78" s="482"/>
      <c r="BB78" s="482"/>
      <c r="BC78" s="482"/>
      <c r="BD78" s="482"/>
      <c r="BE78" s="482"/>
      <c r="BF78" s="482"/>
      <c r="BG78" s="482"/>
      <c r="BH78" s="482"/>
      <c r="BI78" s="482"/>
      <c r="BJ78" s="482"/>
    </row>
    <row r="79" spans="1:74" ht="10" x14ac:dyDescent="0.2">
      <c r="BD79" s="367"/>
      <c r="BE79" s="367"/>
      <c r="BF79" s="367"/>
      <c r="BK79" s="367"/>
      <c r="BL79" s="367"/>
      <c r="BM79" s="367"/>
      <c r="BN79" s="367"/>
      <c r="BO79" s="367"/>
      <c r="BP79" s="367"/>
      <c r="BQ79" s="367"/>
      <c r="BR79" s="367"/>
      <c r="BS79" s="367"/>
      <c r="BT79" s="367"/>
      <c r="BU79" s="367"/>
      <c r="BV79" s="367"/>
    </row>
    <row r="80" spans="1:74" ht="10" x14ac:dyDescent="0.2">
      <c r="BD80" s="367"/>
      <c r="BE80" s="367"/>
      <c r="BF80" s="367"/>
      <c r="BK80" s="367"/>
      <c r="BL80" s="367"/>
      <c r="BM80" s="367"/>
      <c r="BN80" s="367"/>
      <c r="BO80" s="367"/>
      <c r="BP80" s="367"/>
      <c r="BQ80" s="367"/>
      <c r="BR80" s="367"/>
      <c r="BS80" s="367"/>
      <c r="BT80" s="367"/>
      <c r="BU80" s="367"/>
      <c r="BV80" s="367"/>
    </row>
    <row r="81" spans="56:74" ht="10" x14ac:dyDescent="0.2">
      <c r="BD81" s="367"/>
      <c r="BE81" s="367"/>
      <c r="BF81" s="367"/>
      <c r="BK81" s="367"/>
      <c r="BL81" s="367"/>
      <c r="BM81" s="367"/>
      <c r="BN81" s="367"/>
      <c r="BO81" s="367"/>
      <c r="BP81" s="367"/>
      <c r="BQ81" s="367"/>
      <c r="BR81" s="367"/>
      <c r="BS81" s="367"/>
      <c r="BT81" s="367"/>
      <c r="BU81" s="367"/>
      <c r="BV81" s="367"/>
    </row>
    <row r="82" spans="56:74" ht="10" x14ac:dyDescent="0.2">
      <c r="BD82" s="367"/>
      <c r="BE82" s="367"/>
      <c r="BF82" s="367"/>
      <c r="BK82" s="367"/>
      <c r="BL82" s="367"/>
      <c r="BM82" s="367"/>
      <c r="BN82" s="367"/>
      <c r="BO82" s="367"/>
      <c r="BP82" s="367"/>
      <c r="BQ82" s="367"/>
      <c r="BR82" s="367"/>
      <c r="BS82" s="367"/>
      <c r="BT82" s="367"/>
      <c r="BU82" s="367"/>
      <c r="BV82" s="367"/>
    </row>
    <row r="83" spans="56:74" ht="10" x14ac:dyDescent="0.2">
      <c r="BD83" s="367"/>
      <c r="BE83" s="367"/>
      <c r="BF83" s="367"/>
      <c r="BK83" s="367"/>
      <c r="BL83" s="367"/>
      <c r="BM83" s="367"/>
      <c r="BN83" s="367"/>
      <c r="BO83" s="367"/>
      <c r="BP83" s="367"/>
      <c r="BQ83" s="367"/>
      <c r="BR83" s="367"/>
      <c r="BS83" s="367"/>
      <c r="BT83" s="367"/>
      <c r="BU83" s="367"/>
      <c r="BV83" s="367"/>
    </row>
    <row r="84" spans="56:74" ht="10" x14ac:dyDescent="0.2">
      <c r="BD84" s="367"/>
      <c r="BE84" s="367"/>
      <c r="BF84" s="367"/>
      <c r="BK84" s="367"/>
      <c r="BL84" s="367"/>
      <c r="BM84" s="367"/>
      <c r="BN84" s="367"/>
      <c r="BO84" s="367"/>
      <c r="BP84" s="367"/>
      <c r="BQ84" s="367"/>
      <c r="BR84" s="367"/>
      <c r="BS84" s="367"/>
      <c r="BT84" s="367"/>
      <c r="BU84" s="367"/>
      <c r="BV84" s="367"/>
    </row>
    <row r="85" spans="56:74" ht="10" x14ac:dyDescent="0.2">
      <c r="BD85" s="367"/>
      <c r="BE85" s="367"/>
      <c r="BF85" s="367"/>
      <c r="BK85" s="367"/>
      <c r="BL85" s="367"/>
      <c r="BM85" s="367"/>
      <c r="BN85" s="367"/>
      <c r="BO85" s="367"/>
      <c r="BP85" s="367"/>
      <c r="BQ85" s="367"/>
      <c r="BR85" s="367"/>
      <c r="BS85" s="367"/>
      <c r="BT85" s="367"/>
      <c r="BU85" s="367"/>
      <c r="BV85" s="367"/>
    </row>
    <row r="86" spans="56:74" ht="10" x14ac:dyDescent="0.2">
      <c r="BD86" s="367"/>
      <c r="BE86" s="367"/>
      <c r="BF86" s="367"/>
      <c r="BK86" s="367"/>
      <c r="BL86" s="367"/>
      <c r="BM86" s="367"/>
      <c r="BN86" s="367"/>
      <c r="BO86" s="367"/>
      <c r="BP86" s="367"/>
      <c r="BQ86" s="367"/>
      <c r="BR86" s="367"/>
      <c r="BS86" s="367"/>
      <c r="BT86" s="367"/>
      <c r="BU86" s="367"/>
      <c r="BV86" s="367"/>
    </row>
    <row r="87" spans="56:74" ht="10" x14ac:dyDescent="0.2">
      <c r="BD87" s="367"/>
      <c r="BE87" s="367"/>
      <c r="BF87" s="367"/>
      <c r="BK87" s="367"/>
      <c r="BL87" s="367"/>
      <c r="BM87" s="367"/>
      <c r="BN87" s="367"/>
      <c r="BO87" s="367"/>
      <c r="BP87" s="367"/>
      <c r="BQ87" s="367"/>
      <c r="BR87" s="367"/>
      <c r="BS87" s="367"/>
      <c r="BT87" s="367"/>
      <c r="BU87" s="367"/>
      <c r="BV87" s="367"/>
    </row>
    <row r="88" spans="56:74" ht="10" x14ac:dyDescent="0.2">
      <c r="BD88" s="367"/>
      <c r="BE88" s="367"/>
      <c r="BF88" s="367"/>
      <c r="BK88" s="367"/>
      <c r="BL88" s="367"/>
      <c r="BM88" s="367"/>
      <c r="BN88" s="367"/>
      <c r="BO88" s="367"/>
      <c r="BP88" s="367"/>
      <c r="BQ88" s="367"/>
      <c r="BR88" s="367"/>
      <c r="BS88" s="367"/>
      <c r="BT88" s="367"/>
      <c r="BU88" s="367"/>
      <c r="BV88" s="367"/>
    </row>
    <row r="89" spans="56:74" ht="10" x14ac:dyDescent="0.2">
      <c r="BD89" s="367"/>
      <c r="BE89" s="367"/>
      <c r="BF89" s="367"/>
      <c r="BK89" s="367"/>
      <c r="BL89" s="367"/>
      <c r="BM89" s="367"/>
      <c r="BN89" s="367"/>
      <c r="BO89" s="367"/>
      <c r="BP89" s="367"/>
      <c r="BQ89" s="367"/>
      <c r="BR89" s="367"/>
      <c r="BS89" s="367"/>
      <c r="BT89" s="367"/>
      <c r="BU89" s="367"/>
      <c r="BV89" s="367"/>
    </row>
    <row r="90" spans="56:74" ht="10" x14ac:dyDescent="0.2">
      <c r="BD90" s="367"/>
      <c r="BE90" s="367"/>
      <c r="BF90" s="367"/>
      <c r="BK90" s="367"/>
      <c r="BL90" s="367"/>
      <c r="BM90" s="367"/>
      <c r="BN90" s="367"/>
      <c r="BO90" s="367"/>
      <c r="BP90" s="367"/>
      <c r="BQ90" s="367"/>
      <c r="BR90" s="367"/>
      <c r="BS90" s="367"/>
      <c r="BT90" s="367"/>
      <c r="BU90" s="367"/>
      <c r="BV90" s="367"/>
    </row>
    <row r="91" spans="56:74" ht="10" x14ac:dyDescent="0.2">
      <c r="BD91" s="367"/>
      <c r="BE91" s="367"/>
      <c r="BF91" s="367"/>
      <c r="BK91" s="367"/>
      <c r="BL91" s="367"/>
      <c r="BM91" s="367"/>
      <c r="BN91" s="367"/>
      <c r="BO91" s="367"/>
      <c r="BP91" s="367"/>
      <c r="BQ91" s="367"/>
      <c r="BR91" s="367"/>
      <c r="BS91" s="367"/>
      <c r="BT91" s="367"/>
      <c r="BU91" s="367"/>
      <c r="BV91" s="367"/>
    </row>
    <row r="92" spans="56:74" ht="10" x14ac:dyDescent="0.2">
      <c r="BD92" s="367"/>
      <c r="BE92" s="367"/>
      <c r="BF92" s="367"/>
      <c r="BK92" s="367"/>
      <c r="BL92" s="367"/>
      <c r="BM92" s="367"/>
      <c r="BN92" s="367"/>
      <c r="BO92" s="367"/>
      <c r="BP92" s="367"/>
      <c r="BQ92" s="367"/>
      <c r="BR92" s="367"/>
      <c r="BS92" s="367"/>
      <c r="BT92" s="367"/>
      <c r="BU92" s="367"/>
      <c r="BV92" s="367"/>
    </row>
    <row r="93" spans="56:74" ht="10" x14ac:dyDescent="0.2">
      <c r="BD93" s="367"/>
      <c r="BE93" s="367"/>
      <c r="BF93" s="367"/>
      <c r="BK93" s="367"/>
      <c r="BL93" s="367"/>
      <c r="BM93" s="367"/>
      <c r="BN93" s="367"/>
      <c r="BO93" s="367"/>
      <c r="BP93" s="367"/>
      <c r="BQ93" s="367"/>
      <c r="BR93" s="367"/>
      <c r="BS93" s="367"/>
      <c r="BT93" s="367"/>
      <c r="BU93" s="367"/>
      <c r="BV93" s="367"/>
    </row>
    <row r="94" spans="56:74" ht="10" x14ac:dyDescent="0.2">
      <c r="BD94" s="367"/>
      <c r="BE94" s="367"/>
      <c r="BF94" s="367"/>
      <c r="BK94" s="367"/>
      <c r="BL94" s="367"/>
      <c r="BM94" s="367"/>
      <c r="BN94" s="367"/>
      <c r="BO94" s="367"/>
      <c r="BP94" s="367"/>
      <c r="BQ94" s="367"/>
      <c r="BR94" s="367"/>
      <c r="BS94" s="367"/>
      <c r="BT94" s="367"/>
      <c r="BU94" s="367"/>
      <c r="BV94" s="367"/>
    </row>
    <row r="95" spans="56:74" ht="10" x14ac:dyDescent="0.2">
      <c r="BD95" s="367"/>
      <c r="BE95" s="367"/>
      <c r="BF95" s="367"/>
      <c r="BK95" s="367"/>
      <c r="BL95" s="367"/>
      <c r="BM95" s="367"/>
      <c r="BN95" s="367"/>
      <c r="BO95" s="367"/>
      <c r="BP95" s="367"/>
      <c r="BQ95" s="367"/>
      <c r="BR95" s="367"/>
      <c r="BS95" s="367"/>
      <c r="BT95" s="367"/>
      <c r="BU95" s="367"/>
      <c r="BV95" s="367"/>
    </row>
    <row r="96" spans="56:74" ht="10" x14ac:dyDescent="0.2">
      <c r="BD96" s="367"/>
      <c r="BE96" s="367"/>
      <c r="BF96" s="367"/>
      <c r="BK96" s="367"/>
      <c r="BL96" s="367"/>
      <c r="BM96" s="367"/>
      <c r="BN96" s="367"/>
      <c r="BO96" s="367"/>
      <c r="BP96" s="367"/>
      <c r="BQ96" s="367"/>
      <c r="BR96" s="367"/>
      <c r="BS96" s="367"/>
      <c r="BT96" s="367"/>
      <c r="BU96" s="367"/>
      <c r="BV96" s="367"/>
    </row>
    <row r="97" spans="56:74" ht="10" x14ac:dyDescent="0.2">
      <c r="BD97" s="367"/>
      <c r="BE97" s="367"/>
      <c r="BF97" s="367"/>
      <c r="BK97" s="367"/>
      <c r="BL97" s="367"/>
      <c r="BM97" s="367"/>
      <c r="BN97" s="367"/>
      <c r="BO97" s="367"/>
      <c r="BP97" s="367"/>
      <c r="BQ97" s="367"/>
      <c r="BR97" s="367"/>
      <c r="BS97" s="367"/>
      <c r="BT97" s="367"/>
      <c r="BU97" s="367"/>
      <c r="BV97" s="367"/>
    </row>
    <row r="98" spans="56:74" ht="10" x14ac:dyDescent="0.2">
      <c r="BD98" s="367"/>
      <c r="BE98" s="367"/>
      <c r="BF98" s="367"/>
      <c r="BK98" s="367"/>
      <c r="BL98" s="367"/>
      <c r="BM98" s="367"/>
      <c r="BN98" s="367"/>
      <c r="BO98" s="367"/>
      <c r="BP98" s="367"/>
      <c r="BQ98" s="367"/>
      <c r="BR98" s="367"/>
      <c r="BS98" s="367"/>
      <c r="BT98" s="367"/>
      <c r="BU98" s="367"/>
      <c r="BV98" s="367"/>
    </row>
    <row r="99" spans="56:74" ht="10" x14ac:dyDescent="0.2">
      <c r="BD99" s="367"/>
      <c r="BE99" s="367"/>
      <c r="BF99" s="367"/>
      <c r="BK99" s="367"/>
      <c r="BL99" s="367"/>
      <c r="BM99" s="367"/>
      <c r="BN99" s="367"/>
      <c r="BO99" s="367"/>
      <c r="BP99" s="367"/>
      <c r="BQ99" s="367"/>
      <c r="BR99" s="367"/>
      <c r="BS99" s="367"/>
      <c r="BT99" s="367"/>
      <c r="BU99" s="367"/>
      <c r="BV99" s="367"/>
    </row>
    <row r="100" spans="56:74" ht="10" x14ac:dyDescent="0.2">
      <c r="BD100" s="367"/>
      <c r="BE100" s="367"/>
      <c r="BF100" s="367"/>
      <c r="BK100" s="367"/>
      <c r="BL100" s="367"/>
      <c r="BM100" s="367"/>
      <c r="BN100" s="367"/>
      <c r="BO100" s="367"/>
      <c r="BP100" s="367"/>
      <c r="BQ100" s="367"/>
      <c r="BR100" s="367"/>
      <c r="BS100" s="367"/>
      <c r="BT100" s="367"/>
      <c r="BU100" s="367"/>
      <c r="BV100" s="367"/>
    </row>
    <row r="101" spans="56:74" ht="10" x14ac:dyDescent="0.2">
      <c r="BD101" s="367"/>
      <c r="BE101" s="367"/>
      <c r="BF101" s="367"/>
      <c r="BK101" s="367"/>
      <c r="BL101" s="367"/>
      <c r="BM101" s="367"/>
      <c r="BN101" s="367"/>
      <c r="BO101" s="367"/>
      <c r="BP101" s="367"/>
      <c r="BQ101" s="367"/>
      <c r="BR101" s="367"/>
      <c r="BS101" s="367"/>
      <c r="BT101" s="367"/>
      <c r="BU101" s="367"/>
      <c r="BV101" s="367"/>
    </row>
    <row r="102" spans="56:74" ht="10" x14ac:dyDescent="0.2">
      <c r="BD102" s="367"/>
      <c r="BE102" s="367"/>
      <c r="BF102" s="367"/>
      <c r="BK102" s="367"/>
      <c r="BL102" s="367"/>
      <c r="BM102" s="367"/>
      <c r="BN102" s="367"/>
      <c r="BO102" s="367"/>
      <c r="BP102" s="367"/>
      <c r="BQ102" s="367"/>
      <c r="BR102" s="367"/>
      <c r="BS102" s="367"/>
      <c r="BT102" s="367"/>
      <c r="BU102" s="367"/>
      <c r="BV102" s="367"/>
    </row>
    <row r="103" spans="56:74" ht="10" x14ac:dyDescent="0.2">
      <c r="BD103" s="367"/>
      <c r="BE103" s="367"/>
      <c r="BF103" s="367"/>
      <c r="BK103" s="367"/>
      <c r="BL103" s="367"/>
      <c r="BM103" s="367"/>
      <c r="BN103" s="367"/>
      <c r="BO103" s="367"/>
      <c r="BP103" s="367"/>
      <c r="BQ103" s="367"/>
      <c r="BR103" s="367"/>
      <c r="BS103" s="367"/>
      <c r="BT103" s="367"/>
      <c r="BU103" s="367"/>
      <c r="BV103" s="367"/>
    </row>
    <row r="104" spans="56:74" x14ac:dyDescent="0.25">
      <c r="BK104" s="367"/>
      <c r="BL104" s="367"/>
      <c r="BM104" s="367"/>
      <c r="BN104" s="367"/>
      <c r="BO104" s="367"/>
      <c r="BP104" s="367"/>
      <c r="BQ104" s="367"/>
      <c r="BR104" s="367"/>
      <c r="BS104" s="367"/>
      <c r="BT104" s="367"/>
      <c r="BU104" s="367"/>
      <c r="BV104" s="367"/>
    </row>
    <row r="105" spans="56:74" x14ac:dyDescent="0.25">
      <c r="BK105" s="367"/>
      <c r="BL105" s="367"/>
      <c r="BM105" s="367"/>
      <c r="BN105" s="367"/>
      <c r="BO105" s="367"/>
      <c r="BP105" s="367"/>
      <c r="BQ105" s="367"/>
      <c r="BR105" s="367"/>
      <c r="BS105" s="367"/>
      <c r="BT105" s="367"/>
      <c r="BU105" s="367"/>
      <c r="BV105" s="367"/>
    </row>
    <row r="106" spans="56:74" x14ac:dyDescent="0.25">
      <c r="BK106" s="367"/>
      <c r="BL106" s="367"/>
      <c r="BM106" s="367"/>
      <c r="BN106" s="367"/>
      <c r="BO106" s="367"/>
      <c r="BP106" s="367"/>
      <c r="BQ106" s="367"/>
      <c r="BR106" s="367"/>
      <c r="BS106" s="367"/>
      <c r="BT106" s="367"/>
      <c r="BU106" s="367"/>
      <c r="BV106" s="367"/>
    </row>
    <row r="107" spans="56:74" x14ac:dyDescent="0.25">
      <c r="BK107" s="367"/>
      <c r="BL107" s="367"/>
      <c r="BM107" s="367"/>
      <c r="BN107" s="367"/>
      <c r="BO107" s="367"/>
      <c r="BP107" s="367"/>
      <c r="BQ107" s="367"/>
      <c r="BR107" s="367"/>
      <c r="BS107" s="367"/>
      <c r="BT107" s="367"/>
      <c r="BU107" s="367"/>
      <c r="BV107" s="367"/>
    </row>
    <row r="108" spans="56:74" x14ac:dyDescent="0.25">
      <c r="BK108" s="367"/>
      <c r="BL108" s="367"/>
      <c r="BM108" s="367"/>
      <c r="BN108" s="367"/>
      <c r="BO108" s="367"/>
      <c r="BP108" s="367"/>
      <c r="BQ108" s="367"/>
      <c r="BR108" s="367"/>
      <c r="BS108" s="367"/>
      <c r="BT108" s="367"/>
      <c r="BU108" s="367"/>
      <c r="BV108" s="367"/>
    </row>
    <row r="109" spans="56:74" x14ac:dyDescent="0.25">
      <c r="BK109" s="367"/>
      <c r="BL109" s="367"/>
      <c r="BM109" s="367"/>
      <c r="BN109" s="367"/>
      <c r="BO109" s="367"/>
      <c r="BP109" s="367"/>
      <c r="BQ109" s="367"/>
      <c r="BR109" s="367"/>
      <c r="BS109" s="367"/>
      <c r="BT109" s="367"/>
      <c r="BU109" s="367"/>
      <c r="BV109" s="367"/>
    </row>
    <row r="110" spans="56:74" x14ac:dyDescent="0.25">
      <c r="BK110" s="367"/>
      <c r="BL110" s="367"/>
      <c r="BM110" s="367"/>
      <c r="BN110" s="367"/>
      <c r="BO110" s="367"/>
      <c r="BP110" s="367"/>
      <c r="BQ110" s="367"/>
      <c r="BR110" s="367"/>
      <c r="BS110" s="367"/>
      <c r="BT110" s="367"/>
      <c r="BU110" s="367"/>
      <c r="BV110" s="367"/>
    </row>
    <row r="111" spans="56:74" x14ac:dyDescent="0.25">
      <c r="BK111" s="367"/>
      <c r="BL111" s="367"/>
      <c r="BM111" s="367"/>
      <c r="BN111" s="367"/>
      <c r="BO111" s="367"/>
      <c r="BP111" s="367"/>
      <c r="BQ111" s="367"/>
      <c r="BR111" s="367"/>
      <c r="BS111" s="367"/>
      <c r="BT111" s="367"/>
      <c r="BU111" s="367"/>
      <c r="BV111" s="367"/>
    </row>
    <row r="112" spans="56:74" x14ac:dyDescent="0.25">
      <c r="BK112" s="367"/>
      <c r="BL112" s="367"/>
      <c r="BM112" s="367"/>
      <c r="BN112" s="367"/>
      <c r="BO112" s="367"/>
      <c r="BP112" s="367"/>
      <c r="BQ112" s="367"/>
      <c r="BR112" s="367"/>
      <c r="BS112" s="367"/>
      <c r="BT112" s="367"/>
      <c r="BU112" s="367"/>
      <c r="BV112" s="367"/>
    </row>
    <row r="113" spans="63:74" x14ac:dyDescent="0.25">
      <c r="BK113" s="367"/>
      <c r="BL113" s="367"/>
      <c r="BM113" s="367"/>
      <c r="BN113" s="367"/>
      <c r="BO113" s="367"/>
      <c r="BP113" s="367"/>
      <c r="BQ113" s="367"/>
      <c r="BR113" s="367"/>
      <c r="BS113" s="367"/>
      <c r="BT113" s="367"/>
      <c r="BU113" s="367"/>
      <c r="BV113" s="367"/>
    </row>
    <row r="114" spans="63:74" x14ac:dyDescent="0.25">
      <c r="BK114" s="367"/>
      <c r="BL114" s="367"/>
      <c r="BM114" s="367"/>
      <c r="BN114" s="367"/>
      <c r="BO114" s="367"/>
      <c r="BP114" s="367"/>
      <c r="BQ114" s="367"/>
      <c r="BR114" s="367"/>
      <c r="BS114" s="367"/>
      <c r="BT114" s="367"/>
      <c r="BU114" s="367"/>
      <c r="BV114" s="367"/>
    </row>
    <row r="115" spans="63:74" x14ac:dyDescent="0.25">
      <c r="BK115" s="367"/>
      <c r="BL115" s="367"/>
      <c r="BM115" s="367"/>
      <c r="BN115" s="367"/>
      <c r="BO115" s="367"/>
      <c r="BP115" s="367"/>
      <c r="BQ115" s="367"/>
      <c r="BR115" s="367"/>
      <c r="BS115" s="367"/>
      <c r="BT115" s="367"/>
      <c r="BU115" s="367"/>
      <c r="BV115" s="367"/>
    </row>
    <row r="116" spans="63:74" x14ac:dyDescent="0.25">
      <c r="BK116" s="367"/>
      <c r="BL116" s="367"/>
      <c r="BM116" s="367"/>
      <c r="BN116" s="367"/>
      <c r="BO116" s="367"/>
      <c r="BP116" s="367"/>
      <c r="BQ116" s="367"/>
      <c r="BR116" s="367"/>
      <c r="BS116" s="367"/>
      <c r="BT116" s="367"/>
      <c r="BU116" s="367"/>
      <c r="BV116" s="367"/>
    </row>
    <row r="117" spans="63:74" x14ac:dyDescent="0.25">
      <c r="BK117" s="367"/>
      <c r="BL117" s="367"/>
      <c r="BM117" s="367"/>
      <c r="BN117" s="367"/>
      <c r="BO117" s="367"/>
      <c r="BP117" s="367"/>
      <c r="BQ117" s="367"/>
      <c r="BR117" s="367"/>
      <c r="BS117" s="367"/>
      <c r="BT117" s="367"/>
      <c r="BU117" s="367"/>
      <c r="BV117" s="367"/>
    </row>
    <row r="118" spans="63:74" x14ac:dyDescent="0.25">
      <c r="BK118" s="367"/>
      <c r="BL118" s="367"/>
      <c r="BM118" s="367"/>
      <c r="BN118" s="367"/>
      <c r="BO118" s="367"/>
      <c r="BP118" s="367"/>
      <c r="BQ118" s="367"/>
      <c r="BR118" s="367"/>
      <c r="BS118" s="367"/>
      <c r="BT118" s="367"/>
      <c r="BU118" s="367"/>
      <c r="BV118" s="367"/>
    </row>
    <row r="119" spans="63:74" x14ac:dyDescent="0.25">
      <c r="BK119" s="367"/>
      <c r="BL119" s="367"/>
      <c r="BM119" s="367"/>
      <c r="BN119" s="367"/>
      <c r="BO119" s="367"/>
      <c r="BP119" s="367"/>
      <c r="BQ119" s="367"/>
      <c r="BR119" s="367"/>
      <c r="BS119" s="367"/>
      <c r="BT119" s="367"/>
      <c r="BU119" s="367"/>
      <c r="BV119" s="367"/>
    </row>
    <row r="120" spans="63:74" x14ac:dyDescent="0.25">
      <c r="BK120" s="367"/>
      <c r="BL120" s="367"/>
      <c r="BM120" s="367"/>
      <c r="BN120" s="367"/>
      <c r="BO120" s="367"/>
      <c r="BP120" s="367"/>
      <c r="BQ120" s="367"/>
      <c r="BR120" s="367"/>
      <c r="BS120" s="367"/>
      <c r="BT120" s="367"/>
      <c r="BU120" s="367"/>
      <c r="BV120" s="367"/>
    </row>
    <row r="121" spans="63:74" x14ac:dyDescent="0.25">
      <c r="BK121" s="367"/>
      <c r="BL121" s="367"/>
      <c r="BM121" s="367"/>
      <c r="BN121" s="367"/>
      <c r="BO121" s="367"/>
      <c r="BP121" s="367"/>
      <c r="BQ121" s="367"/>
      <c r="BR121" s="367"/>
      <c r="BS121" s="367"/>
      <c r="BT121" s="367"/>
      <c r="BU121" s="367"/>
      <c r="BV121" s="367"/>
    </row>
    <row r="122" spans="63:74" x14ac:dyDescent="0.25">
      <c r="BK122" s="367"/>
      <c r="BL122" s="367"/>
      <c r="BM122" s="367"/>
      <c r="BN122" s="367"/>
      <c r="BO122" s="367"/>
      <c r="BP122" s="367"/>
      <c r="BQ122" s="367"/>
      <c r="BR122" s="367"/>
      <c r="BS122" s="367"/>
      <c r="BT122" s="367"/>
      <c r="BU122" s="367"/>
      <c r="BV122" s="367"/>
    </row>
    <row r="123" spans="63:74" x14ac:dyDescent="0.25">
      <c r="BK123" s="367"/>
      <c r="BL123" s="367"/>
      <c r="BM123" s="367"/>
      <c r="BN123" s="367"/>
      <c r="BO123" s="367"/>
      <c r="BP123" s="367"/>
      <c r="BQ123" s="367"/>
      <c r="BR123" s="367"/>
      <c r="BS123" s="367"/>
      <c r="BT123" s="367"/>
      <c r="BU123" s="367"/>
      <c r="BV123" s="367"/>
    </row>
    <row r="124" spans="63:74" x14ac:dyDescent="0.25">
      <c r="BK124" s="367"/>
      <c r="BL124" s="367"/>
      <c r="BM124" s="367"/>
      <c r="BN124" s="367"/>
      <c r="BO124" s="367"/>
      <c r="BP124" s="367"/>
      <c r="BQ124" s="367"/>
      <c r="BR124" s="367"/>
      <c r="BS124" s="367"/>
      <c r="BT124" s="367"/>
      <c r="BU124" s="367"/>
      <c r="BV124" s="367"/>
    </row>
    <row r="125" spans="63:74" x14ac:dyDescent="0.25">
      <c r="BK125" s="367"/>
      <c r="BL125" s="367"/>
      <c r="BM125" s="367"/>
      <c r="BN125" s="367"/>
      <c r="BO125" s="367"/>
      <c r="BP125" s="367"/>
      <c r="BQ125" s="367"/>
      <c r="BR125" s="367"/>
      <c r="BS125" s="367"/>
      <c r="BT125" s="367"/>
      <c r="BU125" s="367"/>
      <c r="BV125" s="367"/>
    </row>
    <row r="126" spans="63:74" x14ac:dyDescent="0.25">
      <c r="BK126" s="367"/>
      <c r="BL126" s="367"/>
      <c r="BM126" s="367"/>
      <c r="BN126" s="367"/>
      <c r="BO126" s="367"/>
      <c r="BP126" s="367"/>
      <c r="BQ126" s="367"/>
      <c r="BR126" s="367"/>
      <c r="BS126" s="367"/>
      <c r="BT126" s="367"/>
      <c r="BU126" s="367"/>
      <c r="BV126" s="367"/>
    </row>
    <row r="127" spans="63:74" x14ac:dyDescent="0.25">
      <c r="BK127" s="367"/>
      <c r="BL127" s="367"/>
      <c r="BM127" s="367"/>
      <c r="BN127" s="367"/>
      <c r="BO127" s="367"/>
      <c r="BP127" s="367"/>
      <c r="BQ127" s="367"/>
      <c r="BR127" s="367"/>
      <c r="BS127" s="367"/>
      <c r="BT127" s="367"/>
      <c r="BU127" s="367"/>
      <c r="BV127" s="367"/>
    </row>
    <row r="128" spans="63:74" x14ac:dyDescent="0.25">
      <c r="BK128" s="367"/>
      <c r="BL128" s="367"/>
      <c r="BM128" s="367"/>
      <c r="BN128" s="367"/>
      <c r="BO128" s="367"/>
      <c r="BP128" s="367"/>
      <c r="BQ128" s="367"/>
      <c r="BR128" s="367"/>
      <c r="BS128" s="367"/>
      <c r="BT128" s="367"/>
      <c r="BU128" s="367"/>
      <c r="BV128" s="367"/>
    </row>
    <row r="129" spans="63:74" x14ac:dyDescent="0.25">
      <c r="BK129" s="367"/>
      <c r="BL129" s="367"/>
      <c r="BM129" s="367"/>
      <c r="BN129" s="367"/>
      <c r="BO129" s="367"/>
      <c r="BP129" s="367"/>
      <c r="BQ129" s="367"/>
      <c r="BR129" s="367"/>
      <c r="BS129" s="367"/>
      <c r="BT129" s="367"/>
      <c r="BU129" s="367"/>
      <c r="BV129" s="367"/>
    </row>
    <row r="130" spans="63:74" x14ac:dyDescent="0.25">
      <c r="BK130" s="367"/>
      <c r="BL130" s="367"/>
      <c r="BM130" s="367"/>
      <c r="BN130" s="367"/>
      <c r="BO130" s="367"/>
      <c r="BP130" s="367"/>
      <c r="BQ130" s="367"/>
      <c r="BR130" s="367"/>
      <c r="BS130" s="367"/>
      <c r="BT130" s="367"/>
      <c r="BU130" s="367"/>
      <c r="BV130" s="367"/>
    </row>
    <row r="131" spans="63:74" x14ac:dyDescent="0.25">
      <c r="BK131" s="367"/>
      <c r="BL131" s="367"/>
      <c r="BM131" s="367"/>
      <c r="BN131" s="367"/>
      <c r="BO131" s="367"/>
      <c r="BP131" s="367"/>
      <c r="BQ131" s="367"/>
      <c r="BR131" s="367"/>
      <c r="BS131" s="367"/>
      <c r="BT131" s="367"/>
      <c r="BU131" s="367"/>
      <c r="BV131" s="367"/>
    </row>
    <row r="132" spans="63:74" x14ac:dyDescent="0.25">
      <c r="BK132" s="367"/>
      <c r="BL132" s="367"/>
      <c r="BM132" s="367"/>
      <c r="BN132" s="367"/>
      <c r="BO132" s="367"/>
      <c r="BP132" s="367"/>
      <c r="BQ132" s="367"/>
      <c r="BR132" s="367"/>
      <c r="BS132" s="367"/>
      <c r="BT132" s="367"/>
      <c r="BU132" s="367"/>
      <c r="BV132" s="367"/>
    </row>
    <row r="133" spans="63:74" x14ac:dyDescent="0.25">
      <c r="BK133" s="367"/>
      <c r="BL133" s="367"/>
      <c r="BM133" s="367"/>
      <c r="BN133" s="367"/>
      <c r="BO133" s="367"/>
      <c r="BP133" s="367"/>
      <c r="BQ133" s="367"/>
      <c r="BR133" s="367"/>
      <c r="BS133" s="367"/>
      <c r="BT133" s="367"/>
      <c r="BU133" s="367"/>
      <c r="BV133" s="367"/>
    </row>
    <row r="134" spans="63:74" x14ac:dyDescent="0.25">
      <c r="BK134" s="367"/>
      <c r="BL134" s="367"/>
      <c r="BM134" s="367"/>
      <c r="BN134" s="367"/>
      <c r="BO134" s="367"/>
      <c r="BP134" s="367"/>
      <c r="BQ134" s="367"/>
      <c r="BR134" s="367"/>
      <c r="BS134" s="367"/>
      <c r="BT134" s="367"/>
      <c r="BU134" s="367"/>
      <c r="BV134" s="367"/>
    </row>
    <row r="135" spans="63:74" x14ac:dyDescent="0.25">
      <c r="BK135" s="367"/>
      <c r="BL135" s="367"/>
      <c r="BM135" s="367"/>
      <c r="BN135" s="367"/>
      <c r="BO135" s="367"/>
      <c r="BP135" s="367"/>
      <c r="BQ135" s="367"/>
      <c r="BR135" s="367"/>
      <c r="BS135" s="367"/>
      <c r="BT135" s="367"/>
      <c r="BU135" s="367"/>
      <c r="BV135" s="367"/>
    </row>
    <row r="136" spans="63:74" x14ac:dyDescent="0.25">
      <c r="BK136" s="367"/>
      <c r="BL136" s="367"/>
      <c r="BM136" s="367"/>
      <c r="BN136" s="367"/>
      <c r="BO136" s="367"/>
      <c r="BP136" s="367"/>
      <c r="BQ136" s="367"/>
      <c r="BR136" s="367"/>
      <c r="BS136" s="367"/>
      <c r="BT136" s="367"/>
      <c r="BU136" s="367"/>
      <c r="BV136" s="367"/>
    </row>
    <row r="137" spans="63:74" x14ac:dyDescent="0.25">
      <c r="BK137" s="367"/>
      <c r="BL137" s="367"/>
      <c r="BM137" s="367"/>
      <c r="BN137" s="367"/>
      <c r="BO137" s="367"/>
      <c r="BP137" s="367"/>
      <c r="BQ137" s="367"/>
      <c r="BR137" s="367"/>
      <c r="BS137" s="367"/>
      <c r="BT137" s="367"/>
      <c r="BU137" s="367"/>
      <c r="BV137" s="367"/>
    </row>
    <row r="138" spans="63:74" x14ac:dyDescent="0.25">
      <c r="BK138" s="367"/>
      <c r="BL138" s="367"/>
      <c r="BM138" s="367"/>
      <c r="BN138" s="367"/>
      <c r="BO138" s="367"/>
      <c r="BP138" s="367"/>
      <c r="BQ138" s="367"/>
      <c r="BR138" s="367"/>
      <c r="BS138" s="367"/>
      <c r="BT138" s="367"/>
      <c r="BU138" s="367"/>
      <c r="BV138" s="367"/>
    </row>
    <row r="139" spans="63:74" x14ac:dyDescent="0.25">
      <c r="BK139" s="367"/>
      <c r="BL139" s="367"/>
      <c r="BM139" s="367"/>
      <c r="BN139" s="367"/>
      <c r="BO139" s="367"/>
      <c r="BP139" s="367"/>
      <c r="BQ139" s="367"/>
      <c r="BR139" s="367"/>
      <c r="BS139" s="367"/>
      <c r="BT139" s="367"/>
      <c r="BU139" s="367"/>
      <c r="BV139" s="367"/>
    </row>
    <row r="140" spans="63:74" x14ac:dyDescent="0.25">
      <c r="BK140" s="367"/>
      <c r="BL140" s="367"/>
      <c r="BM140" s="367"/>
      <c r="BN140" s="367"/>
      <c r="BO140" s="367"/>
      <c r="BP140" s="367"/>
      <c r="BQ140" s="367"/>
      <c r="BR140" s="367"/>
      <c r="BS140" s="367"/>
      <c r="BT140" s="367"/>
      <c r="BU140" s="367"/>
      <c r="BV140" s="367"/>
    </row>
  </sheetData>
  <mergeCells count="24">
    <mergeCell ref="BK3:BV3"/>
    <mergeCell ref="AY3:BJ3"/>
    <mergeCell ref="AM3:AX3"/>
    <mergeCell ref="B69:Q69"/>
    <mergeCell ref="B67:Q67"/>
    <mergeCell ref="B66:Q66"/>
    <mergeCell ref="B68:Q68"/>
    <mergeCell ref="A1:A2"/>
    <mergeCell ref="B70:Q70"/>
    <mergeCell ref="B63:Q63"/>
    <mergeCell ref="B64:Q64"/>
    <mergeCell ref="B65:Q65"/>
    <mergeCell ref="B1:AL1"/>
    <mergeCell ref="C3:N3"/>
    <mergeCell ref="O3:Z3"/>
    <mergeCell ref="AA3:AL3"/>
    <mergeCell ref="B77:Q77"/>
    <mergeCell ref="B78:Q78"/>
    <mergeCell ref="B71:Q71"/>
    <mergeCell ref="B72:Q72"/>
    <mergeCell ref="B75:Q75"/>
    <mergeCell ref="B76:Q76"/>
    <mergeCell ref="B73:Q73"/>
    <mergeCell ref="B74:Q74"/>
  </mergeCells>
  <phoneticPr fontId="6" type="noConversion"/>
  <hyperlinks>
    <hyperlink ref="A1:A2" location="Contents!A1" display="Table of Contents"/>
  </hyperlinks>
  <pageMargins left="0.25" right="0.25" top="0.25" bottom="0.25" header="1" footer="1"/>
  <pageSetup scale="37"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7d(1)tab</vt:lpstr>
      <vt:lpstr>7d(2)tab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'7d(1)tab'!Print_Area</vt:lpstr>
      <vt:lpstr>'7d(2)tab'!Print_Area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Hess, Timothy</dc:creator>
  <cp:lastModifiedBy>Hess, Timothy </cp:lastModifiedBy>
  <cp:lastPrinted>2013-09-11T15:47:32Z</cp:lastPrinted>
  <dcterms:created xsi:type="dcterms:W3CDTF">2006-10-10T12:45:59Z</dcterms:created>
  <dcterms:modified xsi:type="dcterms:W3CDTF">2022-01-11T12:48:10Z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{4A4165F2-3EA0-4F3F-8873-8BA0E2B8BCA9}</vt:lpwstr>
  </property>
</Properties>
</file>